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Заключение от 03.06.2024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E17" i="1"/>
  <c r="E15" i="1"/>
  <c r="E13" i="1"/>
  <c r="E12" i="1" s="1"/>
  <c r="H12" i="1" l="1"/>
  <c r="H10" i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<sst xmlns="http://schemas.openxmlformats.org/spreadsheetml/2006/main" count="32" uniqueCount="30">
  <si>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</si>
  <si>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</si>
  <si>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</si>
  <si>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</si>
  <si>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</si>
  <si>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</si>
  <si>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</si>
  <si>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</si>
  <si>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</si>
  <si>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</si>
  <si>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</si>
  <si>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</si>
  <si>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</si>
  <si>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</si>
  <si>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</si>
  <si>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</si>
  <si>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</si>
  <si>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</si>
  <si>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</si>
  <si>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</si>
  <si>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</si>
  <si>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</si>
  <si>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</si>
  <si>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</si>
  <si>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</si>
  <si>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2025 год</t>
  </si>
  <si>
    <t>Поправки, вносимые в источники финансирования дефицита бюджета источники финансирования дефицита бюджета города Нефтеюганска на 2025 и 2026 годы</t>
  </si>
  <si>
    <t>Сумма на 2026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</si>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</sst>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7.42578125" style="6" customWidth="1"/>
    <col min="2" max="2" width="34.42578125" customWidth="1"/>
    <col min="3" max="3" width="24.5703125" customWidth="1"/>
    <col min="4" max="5" width="19.42578125" customWidth="1"/>
    <col min="6" max="6" width="24.28515625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387670940</v>
      </c>
      <c r="D10" s="22">
        <f>E10-C10</f>
        <v>2393899</v>
      </c>
      <c r="E10" s="22">
        <f>E12+E17</f>
        <v>390064839</v>
      </c>
      <c r="F10" s="22">
        <f>F12+F17</f>
        <v>384671811</v>
      </c>
      <c r="G10" s="23">
        <f t="shared" ref="G10:G16" si="0">H10-F10</f>
        <v>2393884</v>
      </c>
      <c r="H10" s="22">
        <f>H12+H17</f>
        <v>387065695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290000000</v>
      </c>
      <c r="G12" s="26">
        <f t="shared" si="1"/>
        <v>0</v>
      </c>
      <c r="H12" s="26">
        <f t="shared" ref="H12" si="3">H13-H15</f>
        <v>290000000</v>
      </c>
    </row>
    <row r="13" spans="1:10" s="5" customFormat="1" ht="37.5" x14ac:dyDescent="0.3">
      <c r="A13" s="28" t="s">
        <v>23</v>
      </c>
      <c r="B13" s="29" t="s">
        <v>10</v>
      </c>
      <c r="C13" s="26">
        <f>C14</f>
        <v>0</v>
      </c>
      <c r="D13" s="26">
        <f>E13-C13</f>
        <v>0</v>
      </c>
      <c r="E13" s="26">
        <f>E14</f>
        <v>0</v>
      </c>
      <c r="F13" s="26">
        <f t="shared" ref="F13:H13" si="4">F14</f>
        <v>290000000</v>
      </c>
      <c r="G13" s="30">
        <f t="shared" si="0"/>
        <v>0</v>
      </c>
      <c r="H13" s="26">
        <f t="shared" si="4"/>
        <v>290000000</v>
      </c>
    </row>
    <row r="14" spans="1:10" s="5" customFormat="1" ht="56.25" x14ac:dyDescent="0.3">
      <c r="A14" s="28" t="s">
        <v>24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290000000</v>
      </c>
      <c r="G14" s="30">
        <f t="shared" si="0"/>
        <v>0</v>
      </c>
      <c r="H14" s="26">
        <v>290000000</v>
      </c>
    </row>
    <row r="15" spans="1:10" s="5" customFormat="1" ht="56.25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387670940</v>
      </c>
      <c r="D17" s="26">
        <f>E17-C17</f>
        <v>2393899</v>
      </c>
      <c r="E17" s="31">
        <f>E19-E18</f>
        <v>390064839</v>
      </c>
      <c r="F17" s="31">
        <f t="shared" ref="F17" si="6">F19-F18</f>
        <v>94671811</v>
      </c>
      <c r="G17" s="27">
        <f>H17-F17</f>
        <v>2393884</v>
      </c>
      <c r="H17" s="31">
        <f t="shared" ref="H17" si="7">H19-H18</f>
        <v>97065695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177682525</v>
      </c>
      <c r="D18" s="26">
        <f>E18-C18</f>
        <v>-29628231</v>
      </c>
      <c r="E18" s="31">
        <v>148054294</v>
      </c>
      <c r="F18" s="31">
        <v>83010714</v>
      </c>
      <c r="G18" s="27">
        <f>H18-F18</f>
        <v>-32022115</v>
      </c>
      <c r="H18" s="31">
        <v>50988599</v>
      </c>
    </row>
    <row r="19" spans="1:8" ht="44.25" customHeight="1" x14ac:dyDescent="0.3">
      <c r="A19" s="24" t="s">
        <v>20</v>
      </c>
      <c r="B19" s="29" t="s">
        <v>21</v>
      </c>
      <c r="C19" s="31">
        <v>565353465</v>
      </c>
      <c r="D19" s="26">
        <f>E19-C19</f>
        <v>-27234332</v>
      </c>
      <c r="E19" s="31">
        <v>538119133</v>
      </c>
      <c r="F19" s="31">
        <v>177682525</v>
      </c>
      <c r="G19" s="27">
        <f>H19-F19</f>
        <v>-29628231</v>
      </c>
      <c r="H19" s="31">
        <v>148054294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2024-06-03T05:51:40Z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