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февраль 2025\Заключение после поправок от 20.02.2025\Приложения к заключению\"/>
    </mc:Choice>
  </mc:AlternateContent>
  <xr:revisionPtr revIDLastSave="0" documentId="13_ncr:1_{3322995D-D7B5-4C9C-A840-8126AE81B9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</workbook>
</file>

<file path=xl/calcChain.xml><?xml version="1.0" encoding="utf-8"?>
<calcChain xmlns="http://schemas.openxmlformats.org/spreadsheetml/2006/main">
  <c r="H15" i="1" l="1"/>
  <c r="H13" i="1" l="1"/>
  <c r="H12" i="1" s="1"/>
  <c r="H10" i="1" s="1"/>
  <c r="D14" i="1"/>
  <c r="D16" i="1"/>
  <c r="D17" i="1"/>
  <c r="E15" i="1"/>
  <c r="E13" i="1"/>
  <c r="E12" i="1"/>
  <c r="E10" i="1" l="1"/>
  <c r="C13" i="1"/>
  <c r="C12" i="1" l="1"/>
  <c r="D12" i="1" s="1"/>
  <c r="D13" i="1"/>
  <c r="C15" i="1"/>
  <c r="D15" i="1" s="1"/>
  <c r="G17" i="1" l="1"/>
  <c r="G16" i="1"/>
  <c r="F15" i="1"/>
  <c r="G14" i="1"/>
  <c r="F13" i="1"/>
  <c r="G13" i="1" l="1"/>
  <c r="F12" i="1"/>
  <c r="G12" i="1" s="1"/>
  <c r="C10" i="1"/>
  <c r="D10" i="1" s="1"/>
  <c r="F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<sst xmlns="http://schemas.openxmlformats.org/spreadsheetml/2006/main" count="28" uniqueCount="26">
  <si>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</si>
  <si>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</si>
  <si>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</si>
  <si>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</si>
  <si>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</si>
  <si>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</si>
  <si>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</si>
  <si>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</si>
  <si>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</si>
  <si>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</si>
  <si>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</si>
  <si>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</si>
  <si>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</si>
  <si>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</si>
  <si>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</si>
  <si>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</si>
  <si>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</si>
  <si>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</si>
  <si>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</si>
  <si>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Первоначальный бюджет, 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</si>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</sst>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view="pageBreakPreview" zoomScale="75" zoomScaleNormal="75" zoomScaleSheetLayoutView="75" workbookViewId="0">
      <selection activeCell="H17" sqref="H17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37.5" x14ac:dyDescent="0.3">
      <c r="A1" s="4"/>
      <c r="B1" s="5"/>
      <c r="C1" s="6"/>
      <c r="D1" s="6"/>
      <c r="E1" s="6"/>
      <c r="H1" s="28" t="s">
        <v>25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23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22</v>
      </c>
      <c r="D7" s="34"/>
      <c r="E7" s="35"/>
      <c r="F7" s="33" t="s">
        <v>24</v>
      </c>
      <c r="G7" s="34"/>
      <c r="H7" s="35"/>
    </row>
    <row r="8" spans="1:10" s="1" customFormat="1" ht="93.75" x14ac:dyDescent="0.2">
      <c r="A8" s="37"/>
      <c r="B8" s="37"/>
      <c r="C8" s="27" t="s">
        <v>19</v>
      </c>
      <c r="D8" s="10" t="s">
        <v>3</v>
      </c>
      <c r="E8" s="11" t="s">
        <v>4</v>
      </c>
      <c r="F8" s="27" t="s">
        <v>19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657114774</v>
      </c>
      <c r="D10" s="16">
        <f>E10-C10</f>
        <v>2678841</v>
      </c>
      <c r="E10" s="16">
        <f>E12+E15</f>
        <v>659793615</v>
      </c>
      <c r="F10" s="16">
        <f>F12+F15</f>
        <v>526592357</v>
      </c>
      <c r="G10" s="17">
        <f t="shared" ref="G10:G14" si="0">H10-F10</f>
        <v>2621981</v>
      </c>
      <c r="H10" s="16">
        <f>H12+H15</f>
        <v>529214338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0</v>
      </c>
      <c r="H12" s="20">
        <f>H13</f>
        <v>110519883</v>
      </c>
    </row>
    <row r="13" spans="1:10" ht="37.5" x14ac:dyDescent="0.3">
      <c r="A13" s="22" t="s">
        <v>20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0</v>
      </c>
      <c r="H13" s="20">
        <f t="shared" si="2"/>
        <v>110519883</v>
      </c>
    </row>
    <row r="14" spans="1:10" ht="56.25" x14ac:dyDescent="0.3">
      <c r="A14" s="22" t="s">
        <v>21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0</v>
      </c>
      <c r="H14" s="20">
        <v>110519883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657114774</v>
      </c>
      <c r="D15" s="20">
        <f t="shared" si="1"/>
        <v>2678841</v>
      </c>
      <c r="E15" s="24">
        <f>E17-E16</f>
        <v>659793615</v>
      </c>
      <c r="F15" s="24">
        <f t="shared" ref="F15" si="3">F17-F16</f>
        <v>416072474</v>
      </c>
      <c r="G15" s="21">
        <f>H15-F15</f>
        <v>2621981</v>
      </c>
      <c r="H15" s="24">
        <f t="shared" ref="H15" si="4">H17-H16</f>
        <v>418694455</v>
      </c>
    </row>
    <row r="16" spans="1:10" ht="43.5" customHeight="1" x14ac:dyDescent="0.3">
      <c r="A16" s="18" t="s">
        <v>14</v>
      </c>
      <c r="B16" s="23" t="s">
        <v>15</v>
      </c>
      <c r="C16" s="24">
        <v>416072474</v>
      </c>
      <c r="D16" s="20">
        <f t="shared" si="1"/>
        <v>563691606</v>
      </c>
      <c r="E16" s="24">
        <v>979764080</v>
      </c>
      <c r="F16" s="24">
        <v>0</v>
      </c>
      <c r="G16" s="21">
        <f>H16-F16</f>
        <v>561069625</v>
      </c>
      <c r="H16" s="24">
        <v>561069625</v>
      </c>
    </row>
    <row r="17" spans="1:8" ht="44.25" customHeight="1" x14ac:dyDescent="0.3">
      <c r="A17" s="18" t="s">
        <v>16</v>
      </c>
      <c r="B17" s="23" t="s">
        <v>17</v>
      </c>
      <c r="C17" s="24">
        <v>1073187248</v>
      </c>
      <c r="D17" s="20">
        <f t="shared" si="1"/>
        <v>566370447</v>
      </c>
      <c r="E17" s="24">
        <v>1639557695</v>
      </c>
      <c r="F17" s="24">
        <v>416072474</v>
      </c>
      <c r="G17" s="21">
        <f>H17-F17</f>
        <v>563691606</v>
      </c>
      <c r="H17" s="24">
        <v>979764080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2025-02-14T05:11:24Z</cp:lastPrinted>
  <dcterms:created xsi:type="dcterms:W3CDTF">2018-12-18T05:11:00Z</dcterms:created>
  <dcterms:modified xsi:type="dcterms:W3CDTF">2025-02-19T05:13:30Z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