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M90"/>
  <c r="D94"/>
  <c r="F93"/>
  <c r="D92"/>
  <c r="D90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<sst xmlns="http://schemas.openxmlformats.org/spreadsheetml/2006/main" count="691" uniqueCount="457">
  <si>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</si>
  <si>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</si>
  <si>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</si>
  <si>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</si>
  <si>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</si>
  <si>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</si>
  <si>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</si>
  <si>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</si>
  <si>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</si>
  <si>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</si>
  <si>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</si>
  <si>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</si>
  <si>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</si>
  <si>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</si>
  <si>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</si>
  <si>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</si>
  <si>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</si>
  <si>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</si>
  <si>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</si>
  <si>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</si>
  <si>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</si>
  <si>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</si>
  <si>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</si>
  <si>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</si>
  <si>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</si>
  <si>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</si>
  <si>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</si>
  <si>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</si>
  <si>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</si>
  <si>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</si>
  <si>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</si>
  <si>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</si>
  <si>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</si>
  <si>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</si>
  <si>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</si>
  <si>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</si>
  <si>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</si>
  <si>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</si>
  <si>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</si>
  <si>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</si>
  <si>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</si>
  <si>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</si>
  <si>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</si>
  <si>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</si>
  <si>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</si>
  <si>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</si>
  <si>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</si>
  <si>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</si>
  <si>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</si>
  <si>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</si>
  <si>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</si>
  <si>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</si>
  <si>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</si>
  <si>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</si>
  <si>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</si>
  <si>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</si>
  <si>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</si>
  <si>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</si>
  <si>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</si>
  <si>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</si>
  <si>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</si>
  <si>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</si>
  <si>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</si>
  <si>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</si>
  <si>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</si>
  <si>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</si>
  <si>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</si>
  <si>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</si>
  <si>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</si>
  <si>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</si>
  <si>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</si>
  <si>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</si>
  <si>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</si>
  <si>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</si>
  <si>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</si>
  <si>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</si>
  <si>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</si>
  <si>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</si>
  <si>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</si>
  <si>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</si>
  <si>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</si>
  <si>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</si>
  <si>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</si>
  <si>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</si>
  <si>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</si>
  <si>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</si>
  <si>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</si>
  <si>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</si>
  <si>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</si>
  <si>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</si>
  <si>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</si>
  <si>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</si>
  <si>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</si>
  <si>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</si>
  <si>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</si>
  <si>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</si>
  <si>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</si>
  <si>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</si>
  <si>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</si>
  <si>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</si>
  <si>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</si>
  <si>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</si>
  <si>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</si>
  <si>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</si>
  <si>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</si>
  <si>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</si>
  <si>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</si>
  <si>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</si>
  <si>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</si>
  <si>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</si>
  <si>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</si>
  <si>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</si>
  <si>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</si>
  <si>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</si>
  <si>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</si>
  <si>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</si>
  <si>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</si>
  <si>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</si>
  <si>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</si>
  <si>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</si>
  <si>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</si>
  <si>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</si>
  <si>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</si>
  <si>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</si>
  <si>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</si>
  <si>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</si>
  <si>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</si>
  <si>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</si>
  <si>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</si>
  <si>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</si>
  <si>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</si>
  <si>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</si>
  <si>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</si>
  <si>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</si>
  <si>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</si>
  <si>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</si>
  <si>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</si>
  <si>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</si>
  <si>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</si>
  <si>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</si>
  <si>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</si>
  <si>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</si>
  <si>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</si>
  <si>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</si>
  <si>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</si>
  <si>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</si>
  <si>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</si>
  <si>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</si>
  <si>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</si>
  <si>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</si>
  <si>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</si>
  <si>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</si>
  <si>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</si>
  <si>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</si>
  <si>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</si>
  <si>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</si>
  <si>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</si>
  <si>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</si>
  <si>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</si>
  <si>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</si>
  <si>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</si>
  <si>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</si>
  <si>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</si>
  <si>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</si>
  <si>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</si>
  <si>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</si>
  <si>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</si>
  <si>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</si>
  <si>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</si>
  <si>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</si>
  <si>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</si>
  <si>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</si>
  <si>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</si>
  <si>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</si>
  <si>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</si>
  <si>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</si>
  <si>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</si>
  <si>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</si>
  <si>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</si>
  <si>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</si>
  <si>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</si>
  <si>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</si>
  <si>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</si>
  <si>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</si>
  <si>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</si>
  <si>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</si>
  <si>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</si>
  <si>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</si>
  <si>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</si>
  <si>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</si>
  <si>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</si>
  <si>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</si>
  <si>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</si>
  <si>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</si>
  <si>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</si>
  <si>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</si>
  <si>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</si>
  <si>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</si>
  <si>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</si>
  <si>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</si>
  <si>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</si>
  <si>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</si>
  <si>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</si>
  <si>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</si>
  <si>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</si>
  <si>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</si>
  <si>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</si>
  <si>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</si>
  <si>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</si>
  <si>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</si>
  <si>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</si>
  <si>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</si>
  <si>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</si>
  <si>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</si>
  <si>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</si>
  <si>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</si>
  <si>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</si>
  <si>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</si>
  <si>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</si>
  <si>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</si>
  <si>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</si>
  <si>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</si>
  <si>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</si>
  <si>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</si>
  <si>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</si>
  <si>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</si>
  <si>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</si>
  <si>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</si>
  <si>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</si>
  <si>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</si>
  <si>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</si>
  <si>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</si>
  <si>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</si>
  <si>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</si>
  <si>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</si>
  <si>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</si>
  <si>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</si>
  <si>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</si>
  <si>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</si>
  <si>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</si>
  <si>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</si>
  <si>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</si>
  <si>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</si>
  <si>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</si>
  <si>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</si>
  <si>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</si>
  <si>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</si>
  <si>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</si>
  <si>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</si>
  <si>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</si>
  <si>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</si>
  <si>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</si>
  <si>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</si>
  <si>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</si>
  <si>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</si>
  <si>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</si>
  <si>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</si>
  <si>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</si>
  <si>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</si>
  <si>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</si>
  <si>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</si>
  <si>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</si>
  <si>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</si>
  <si>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</si>
  <si>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</si>
  <si>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</si>
  <si>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</si>
  <si>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</si>
  <si>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</si>
  <si>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</si>
  <si>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</si>
  <si>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</si>
  <si>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</si>
  <si>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</si>
  <si>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</si>
  <si>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</si>
  <si>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</si>
  <si>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</si>
  <si>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</si>
  <si>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</si>
  <si>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</si>
  <si>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</si>
  <si>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</si>
  <si>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</si>
  <si>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</si>
  <si>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</si>
  <si>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</si>
  <si>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</si>
  <si>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</si>
  <si>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</si>
  <si>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</si>
  <si>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</si>
  <si>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</si>
  <si>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</si>
  <si>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</si>
  <si>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</si>
  <si>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</si>
  <si>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</si>
  <si>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</si>
  <si>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</si>
  <si>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</si>
  <si>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</si>
  <si>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</si>
  <si>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</si>
  <si>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</si>
  <si>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</si>
  <si>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</si>
  <si>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</si>
  <si>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</si>
  <si>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</si>
  <si>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</si>
  <si>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</si>
  <si>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</si>
  <si>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</si>
  <si>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</si>
  <si>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</si>
  <si>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</si>
  <si>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</si>
  <si>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</si>
  <si>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</si>
  <si>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</si>
  <si>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</si>
  <si>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</si>
  <si>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</si>
  <si>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</si>
  <si>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</si>
  <si>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</si>
  <si>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</si>
  <si>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</si>
  <si>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</si>
  <si>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</si>
  <si>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</si>
  <si>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</si>
  <si>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</si>
  <si>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</si>
  <si>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</si>
  <si>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</si>
  <si>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</si>
  <si>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</si>
  <si>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</si>
  <si>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</si>
  <si>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</si>
  <si>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</si>
  <si>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</si>
  <si>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</si>
  <si>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</si>
  <si>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</si>
  <si>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</si>
  <si>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</si>
  <si>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</si>
  <si>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</si>
  <si>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</si>
  <si>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</si>
  <si>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</si>
  <si>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</si>
  <si>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</si>
  <si>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</si>
  <si>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</si>
  <si>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</si>
  <si>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</si>
  <si>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</si>
  <si>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</si>
  <si>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</si>
  <si>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</si>
  <si>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</si>
  <si>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</si>
  <si>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</si>
  <si>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</si>
  <si>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</si>
  <si>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</si>
  <si>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</si>
  <si>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</si>
  <si>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</si>
  <si>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</si>
  <si>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</si>
  <si>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</si>
  <si>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</si>
  <si>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</si>
  <si>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</si>
  <si>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</si>
  <si>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</si>
  <si>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</si>
  <si>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</si>
  <si>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</si>
  <si>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</si>
  <si>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</si>
  <si>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</si>
  <si>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</si>
  <si>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</si>
  <si>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</si>
  <si>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</si>
  <si>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</si>
  <si>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</si>
  <si>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</si>
  <si>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</si>
  <si>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</si>
  <si>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</si>
  <si>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</si>
  <si>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</si>
  <si>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</si>
  <si>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</si>
  <si>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</si>
  <si>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</si>
  <si>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</si>
  <si>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</si>
  <si>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</si>
  <si>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</si>
  <si>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</si>
  <si>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</si>
  <si>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</si>
  <si>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</si>
  <si>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</si>
  <si>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</si>
  <si>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</si>
  <si>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</si>
  <si>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</si>
  <si>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</si>
  <si>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</si>
  <si>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</si>
  <si>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</si>
  <si>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</si>
  <si>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</si>
  <si>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</si>
  <si>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</si>
  <si>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</si>
  <si>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</si>
  <si>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</si>
  <si>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</si>
  <si>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</si>
  <si>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</si>
  <si>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</si>
  <si>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</si>
  <si>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</si>
  <si>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</si>
  <si>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</si>
  <si>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</si>
  <si>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</si>
  <si>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</si>
  <si>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</si>
  <si>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</si>
  <si>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</si>
  <si>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</si>
  <si>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</si>
  <si>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</si>
  <si>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</si>
  <si>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</si>
  <si>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</si>
  <si>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</si>
  <si>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</si>
  <si>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</si>
  <si>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</si>
  <si>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</si>
  <si>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</si>
  <si>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</si>
  <si>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2015 год (рублей)</t>
  </si>
  <si>
    <t>Отчет об исполнении сетевого плана-графика на 01.09.2015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</si>
  <si>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01.09.2015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</si>
</sst>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F88" sqref="F88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2" t="s">
        <v>455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1" customFormat="1" ht="36" customHeight="1">
      <c r="A2" s="114" t="s">
        <v>1</v>
      </c>
      <c r="B2" s="79" t="s">
        <v>2</v>
      </c>
      <c r="C2" s="116" t="s">
        <v>106</v>
      </c>
      <c r="D2" s="118" t="s">
        <v>454</v>
      </c>
      <c r="E2" s="118"/>
      <c r="F2" s="118"/>
      <c r="G2" s="119" t="s">
        <v>451</v>
      </c>
      <c r="H2" s="119"/>
      <c r="I2" s="119"/>
      <c r="J2" s="120" t="s">
        <v>456</v>
      </c>
      <c r="K2" s="120"/>
      <c r="L2" s="120"/>
      <c r="M2" s="121" t="s">
        <v>289</v>
      </c>
      <c r="N2" s="122"/>
      <c r="O2" s="123"/>
    </row>
    <row r="3" spans="1:15" s="1" customFormat="1" ht="39.75" customHeight="1">
      <c r="A3" s="115"/>
      <c r="B3" s="83" t="s">
        <v>3</v>
      </c>
      <c r="C3" s="117"/>
      <c r="D3" s="84" t="s">
        <v>265</v>
      </c>
      <c r="E3" s="84" t="s">
        <v>266</v>
      </c>
      <c r="F3" s="84" t="s">
        <v>267</v>
      </c>
      <c r="G3" s="84" t="s">
        <v>265</v>
      </c>
      <c r="H3" s="84" t="s">
        <v>266</v>
      </c>
      <c r="I3" s="84" t="s">
        <v>267</v>
      </c>
      <c r="J3" s="84" t="s">
        <v>265</v>
      </c>
      <c r="K3" s="84" t="s">
        <v>266</v>
      </c>
      <c r="L3" s="84" t="s">
        <v>267</v>
      </c>
      <c r="M3" s="85" t="s">
        <v>290</v>
      </c>
      <c r="N3" s="85" t="s">
        <v>266</v>
      </c>
      <c r="O3" s="84" t="s">
        <v>267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9" t="s">
        <v>268</v>
      </c>
      <c r="B5" s="110"/>
      <c r="C5" s="111"/>
      <c r="D5" s="86">
        <f>D7+D49+D69+D88+D96+D113+D176+D197+D224+D228+D240+D245+D248+D258+D126+D262</f>
        <v>7484072373</v>
      </c>
      <c r="E5" s="86">
        <f t="shared" ref="E5:L5" si="0">E7+E49+E69+E88+E96+E113+E176+E197+E224+E228+E240+E245+E248+E258+E126+E262</f>
        <v>3634704616</v>
      </c>
      <c r="F5" s="86">
        <f t="shared" si="0"/>
        <v>3859031657</v>
      </c>
      <c r="G5" s="86">
        <f t="shared" si="0"/>
        <v>5656376550.789999</v>
      </c>
      <c r="H5" s="86">
        <f t="shared" si="0"/>
        <v>3053395540.0799999</v>
      </c>
      <c r="I5" s="86">
        <f t="shared" si="0"/>
        <v>2613544758.9900002</v>
      </c>
      <c r="J5" s="86">
        <f t="shared" si="0"/>
        <v>5366855008.7699995</v>
      </c>
      <c r="K5" s="86">
        <f t="shared" si="0"/>
        <v>2752967457.7800007</v>
      </c>
      <c r="L5" s="86">
        <f t="shared" si="0"/>
        <v>2613544758.9900002</v>
      </c>
      <c r="M5" s="87">
        <f>J5/D5*100</f>
        <v>71.710356892482707</v>
      </c>
      <c r="N5" s="87">
        <f>K5/E5*100</f>
        <v>75.741160524060604</v>
      </c>
      <c r="O5" s="87">
        <f>L5/F5*100</f>
        <v>67.725403450609747</v>
      </c>
    </row>
    <row r="6" spans="1:15" s="1" customFormat="1" ht="28.5" hidden="1" customHeight="1">
      <c r="A6" s="108" t="s">
        <v>15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s="2" customFormat="1" ht="48" hidden="1" customHeight="1">
      <c r="A7" s="23">
        <v>1</v>
      </c>
      <c r="B7" s="106" t="s">
        <v>34</v>
      </c>
      <c r="C7" s="106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242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249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269</v>
      </c>
      <c r="B18" s="76" t="s">
        <v>439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270</v>
      </c>
      <c r="B19" s="76" t="s">
        <v>262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271</v>
      </c>
      <c r="B20" s="76" t="s">
        <v>263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272</v>
      </c>
      <c r="B21" s="76" t="s">
        <v>264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273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440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1" t="s">
        <v>126</v>
      </c>
      <c r="B30" s="107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1"/>
      <c r="B31" s="107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452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1" t="s">
        <v>130</v>
      </c>
      <c r="B34" s="107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1"/>
      <c r="B35" s="107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1"/>
      <c r="B36" s="107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1"/>
      <c r="B37" s="107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1"/>
      <c r="B38" s="107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1"/>
      <c r="B39" s="107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274</v>
      </c>
      <c r="B47" s="78" t="s">
        <v>200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453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3" t="s">
        <v>49</v>
      </c>
      <c r="C49" s="93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250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275</v>
      </c>
      <c r="B54" s="76" t="s">
        <v>285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276</v>
      </c>
      <c r="B55" s="76" t="s">
        <v>441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277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278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279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280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281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282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283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284</v>
      </c>
      <c r="B63" s="76" t="s">
        <v>450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286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287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442</v>
      </c>
      <c r="B66" s="53" t="s">
        <v>246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7" t="s">
        <v>288</v>
      </c>
      <c r="B67" s="127"/>
      <c r="C67" s="127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28" t="s">
        <v>19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</row>
    <row r="69" spans="1:15" s="2" customFormat="1" ht="45.75" hidden="1" customHeight="1">
      <c r="A69" s="23" t="s">
        <v>291</v>
      </c>
      <c r="B69" s="125" t="s">
        <v>40</v>
      </c>
      <c r="C69" s="126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292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293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294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295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296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297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298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299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300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301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302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303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304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305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306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307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308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4" t="s">
        <v>18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74"/>
      <c r="O87" s="74"/>
    </row>
    <row r="88" spans="1:15" s="2" customFormat="1" ht="48" customHeight="1">
      <c r="A88" s="23" t="s">
        <v>309</v>
      </c>
      <c r="B88" s="93" t="s">
        <v>44</v>
      </c>
      <c r="C88" s="93"/>
      <c r="D88" s="20">
        <f>D89+D91+D93</f>
        <v>62249800</v>
      </c>
      <c r="E88" s="20">
        <f t="shared" ref="E88:L88" si="50">E89+E91+E93</f>
        <v>0</v>
      </c>
      <c r="F88" s="20">
        <f t="shared" si="50"/>
        <v>62249800</v>
      </c>
      <c r="G88" s="20">
        <f t="shared" si="50"/>
        <v>39945974.710000001</v>
      </c>
      <c r="H88" s="20">
        <f t="shared" si="50"/>
        <v>0</v>
      </c>
      <c r="I88" s="20">
        <f t="shared" si="50"/>
        <v>39945974.710000001</v>
      </c>
      <c r="J88" s="20">
        <f t="shared" si="50"/>
        <v>39945974.710000001</v>
      </c>
      <c r="K88" s="20">
        <f t="shared" si="50"/>
        <v>0</v>
      </c>
      <c r="L88" s="20">
        <f t="shared" si="50"/>
        <v>39945974.710000001</v>
      </c>
      <c r="M88" s="22">
        <f>J88/D88*100</f>
        <v>64.170446668101746</v>
      </c>
      <c r="N88" s="25">
        <v>0</v>
      </c>
      <c r="O88" s="25">
        <f t="shared" ref="O88:O94" si="51">L88/F88*100</f>
        <v>64.170446668101746</v>
      </c>
    </row>
    <row r="89" spans="1:15" s="2" customFormat="1" ht="48" customHeight="1">
      <c r="A89" s="23" t="s">
        <v>310</v>
      </c>
      <c r="B89" s="70" t="s">
        <v>162</v>
      </c>
      <c r="C89" s="28"/>
      <c r="D89" s="20">
        <f>E89+F89</f>
        <v>59749800</v>
      </c>
      <c r="E89" s="20">
        <f t="shared" ref="E89:F89" si="52">E90</f>
        <v>0</v>
      </c>
      <c r="F89" s="20">
        <f t="shared" si="52"/>
        <v>59749800</v>
      </c>
      <c r="G89" s="20">
        <f t="shared" ref="G89" si="53">G90</f>
        <v>39695974.710000001</v>
      </c>
      <c r="H89" s="20">
        <f t="shared" ref="H89" si="54">H90</f>
        <v>0</v>
      </c>
      <c r="I89" s="20">
        <f t="shared" ref="I89" si="55">I90</f>
        <v>39695974.710000001</v>
      </c>
      <c r="J89" s="20">
        <f t="shared" ref="J89" si="56">J90</f>
        <v>39695974.710000001</v>
      </c>
      <c r="K89" s="20">
        <f t="shared" ref="K89" si="57">K90</f>
        <v>0</v>
      </c>
      <c r="L89" s="20">
        <f t="shared" ref="L89" si="58">L90</f>
        <v>39695974.710000001</v>
      </c>
      <c r="M89" s="22">
        <f>J89/D89*100</f>
        <v>66.43700014058625</v>
      </c>
      <c r="N89" s="25">
        <v>0</v>
      </c>
      <c r="O89" s="25">
        <f t="shared" si="51"/>
        <v>66.43700014058625</v>
      </c>
    </row>
    <row r="90" spans="1:15" s="2" customFormat="1" ht="51.75" customHeight="1">
      <c r="A90" s="72" t="s">
        <v>311</v>
      </c>
      <c r="B90" s="71" t="s">
        <v>139</v>
      </c>
      <c r="C90" s="28" t="s">
        <v>7</v>
      </c>
      <c r="D90" s="13">
        <f>E90+F90</f>
        <v>59749800</v>
      </c>
      <c r="E90" s="13">
        <v>0</v>
      </c>
      <c r="F90" s="13">
        <v>59749800</v>
      </c>
      <c r="G90" s="13">
        <f t="shared" ref="G90:G94" si="59">H90+I90</f>
        <v>39695974.710000001</v>
      </c>
      <c r="H90" s="13">
        <v>0</v>
      </c>
      <c r="I90" s="13">
        <f t="shared" ref="I90:I94" si="60">L90</f>
        <v>39695974.710000001</v>
      </c>
      <c r="J90" s="13">
        <f>L90</f>
        <v>39695974.710000001</v>
      </c>
      <c r="K90" s="13">
        <v>0</v>
      </c>
      <c r="L90" s="13">
        <v>39695974.710000001</v>
      </c>
      <c r="M90" s="50">
        <f>L90/F90*100</f>
        <v>66.43700014058625</v>
      </c>
      <c r="N90" s="49">
        <v>0</v>
      </c>
      <c r="O90" s="49">
        <f t="shared" si="51"/>
        <v>66.43700014058625</v>
      </c>
    </row>
    <row r="91" spans="1:15" s="2" customFormat="1" ht="48" customHeight="1">
      <c r="A91" s="23" t="s">
        <v>312</v>
      </c>
      <c r="B91" s="70" t="s">
        <v>164</v>
      </c>
      <c r="C91" s="70"/>
      <c r="D91" s="13">
        <f t="shared" ref="D91:D92" si="61">E91+F91</f>
        <v>0</v>
      </c>
      <c r="E91" s="20">
        <f t="shared" ref="E91:L91" si="62">E92</f>
        <v>0</v>
      </c>
      <c r="F91" s="20">
        <f t="shared" si="62"/>
        <v>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hidden="1" customHeight="1">
      <c r="A92" s="72" t="s">
        <v>313</v>
      </c>
      <c r="B92" s="71" t="s">
        <v>165</v>
      </c>
      <c r="C92" s="28" t="s">
        <v>7</v>
      </c>
      <c r="D92" s="13">
        <f t="shared" si="61"/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314</v>
      </c>
      <c r="B93" s="70" t="s">
        <v>167</v>
      </c>
      <c r="C93" s="29"/>
      <c r="D93" s="20">
        <f>D94</f>
        <v>2500000</v>
      </c>
      <c r="E93" s="20">
        <f t="shared" ref="E93:L93" si="64">E94</f>
        <v>0</v>
      </c>
      <c r="F93" s="20">
        <f>F94</f>
        <v>2500000</v>
      </c>
      <c r="G93" s="20">
        <f t="shared" si="64"/>
        <v>250000</v>
      </c>
      <c r="H93" s="20">
        <f t="shared" si="64"/>
        <v>0</v>
      </c>
      <c r="I93" s="20">
        <f t="shared" si="64"/>
        <v>250000</v>
      </c>
      <c r="J93" s="20">
        <f t="shared" si="64"/>
        <v>250000</v>
      </c>
      <c r="K93" s="20">
        <f t="shared" si="64"/>
        <v>0</v>
      </c>
      <c r="L93" s="20">
        <f t="shared" si="64"/>
        <v>250000</v>
      </c>
      <c r="M93" s="22">
        <f>M94</f>
        <v>10</v>
      </c>
      <c r="N93" s="25">
        <v>0</v>
      </c>
      <c r="O93" s="25">
        <f t="shared" si="51"/>
        <v>10</v>
      </c>
    </row>
    <row r="94" spans="1:15" s="2" customFormat="1" ht="46.5" customHeight="1">
      <c r="A94" s="72" t="s">
        <v>315</v>
      </c>
      <c r="B94" s="71" t="s">
        <v>168</v>
      </c>
      <c r="C94" s="28" t="s">
        <v>7</v>
      </c>
      <c r="D94" s="13">
        <f>E94+F94</f>
        <v>2500000</v>
      </c>
      <c r="E94" s="13">
        <v>0</v>
      </c>
      <c r="F94" s="13">
        <v>2500000</v>
      </c>
      <c r="G94" s="13">
        <f t="shared" si="59"/>
        <v>250000</v>
      </c>
      <c r="H94" s="13">
        <v>0</v>
      </c>
      <c r="I94" s="13">
        <f t="shared" si="60"/>
        <v>250000</v>
      </c>
      <c r="J94" s="13">
        <f>L94</f>
        <v>250000</v>
      </c>
      <c r="K94" s="63">
        <v>0</v>
      </c>
      <c r="L94" s="63">
        <v>250000</v>
      </c>
      <c r="M94" s="50">
        <f>J94/D94*100</f>
        <v>10</v>
      </c>
      <c r="N94" s="49">
        <v>0</v>
      </c>
      <c r="O94" s="49">
        <f t="shared" si="51"/>
        <v>10</v>
      </c>
    </row>
    <row r="95" spans="1:15" s="3" customFormat="1" ht="35.25" hidden="1" customHeight="1">
      <c r="A95" s="124" t="s">
        <v>20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74"/>
      <c r="O95" s="74"/>
    </row>
    <row r="96" spans="1:15" s="1" customFormat="1" ht="47.25" hidden="1" customHeight="1">
      <c r="A96" s="23" t="s">
        <v>95</v>
      </c>
      <c r="B96" s="93" t="s">
        <v>45</v>
      </c>
      <c r="C96" s="93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169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316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317</v>
      </c>
      <c r="B99" s="32" t="s">
        <v>170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318</v>
      </c>
      <c r="B100" s="71" t="s">
        <v>171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1" t="s">
        <v>319</v>
      </c>
      <c r="B101" s="94" t="s">
        <v>172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1"/>
      <c r="B102" s="94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320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321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173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322</v>
      </c>
      <c r="B106" s="71" t="s">
        <v>174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323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324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325</v>
      </c>
      <c r="B109" s="71" t="s">
        <v>175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326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327</v>
      </c>
      <c r="B111" s="76" t="s">
        <v>247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5" t="s">
        <v>16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1:15" s="1" customFormat="1" ht="46.5" hidden="1" customHeight="1">
      <c r="A113" s="23" t="s">
        <v>328</v>
      </c>
      <c r="B113" s="93" t="s">
        <v>46</v>
      </c>
      <c r="C113" s="93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329</v>
      </c>
      <c r="B114" s="70" t="s">
        <v>176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330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331</v>
      </c>
      <c r="B116" s="52" t="s">
        <v>170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332</v>
      </c>
      <c r="B117" s="52" t="s">
        <v>177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333</v>
      </c>
      <c r="B118" s="52" t="s">
        <v>178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334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335</v>
      </c>
      <c r="B120" s="52" t="s">
        <v>179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336</v>
      </c>
      <c r="B121" s="52" t="s">
        <v>180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337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338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339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5" t="s">
        <v>17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1:15" s="1" customFormat="1" ht="46.5" hidden="1" customHeight="1">
      <c r="A126" s="23" t="s">
        <v>402</v>
      </c>
      <c r="B126" s="93" t="s">
        <v>47</v>
      </c>
      <c r="C126" s="93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403</v>
      </c>
      <c r="B127" s="70" t="s">
        <v>181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404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405</v>
      </c>
      <c r="B129" s="52" t="s">
        <v>182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406</v>
      </c>
      <c r="B130" s="52" t="s">
        <v>183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407</v>
      </c>
      <c r="B131" s="52" t="s">
        <v>184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7"/>
      <c r="B132" s="52" t="s">
        <v>444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98"/>
      <c r="B133" s="52" t="s">
        <v>186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98"/>
      <c r="B134" s="52" t="s">
        <v>187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98"/>
      <c r="B135" s="52" t="s">
        <v>185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98"/>
      <c r="B136" s="52" t="s">
        <v>194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8"/>
      <c r="B137" s="52" t="s">
        <v>193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9"/>
      <c r="B138" s="52" t="s">
        <v>398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408</v>
      </c>
      <c r="B139" s="52" t="s">
        <v>188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7"/>
      <c r="B140" s="52" t="s">
        <v>191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98"/>
      <c r="B141" s="52" t="s">
        <v>192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98"/>
      <c r="B142" s="52" t="s">
        <v>237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98"/>
      <c r="B143" s="52" t="s">
        <v>238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98"/>
      <c r="B144" s="52" t="s">
        <v>194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98"/>
      <c r="B145" s="52" t="s">
        <v>239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98"/>
      <c r="B146" s="52" t="s">
        <v>189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98"/>
      <c r="B147" s="52" t="s">
        <v>190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98"/>
      <c r="B148" s="52" t="s">
        <v>397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99"/>
      <c r="B149" s="52" t="s">
        <v>193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409</v>
      </c>
      <c r="B150" s="52" t="s">
        <v>399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410</v>
      </c>
      <c r="B151" s="52" t="s">
        <v>195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411</v>
      </c>
      <c r="B152" s="52" t="s">
        <v>196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412</v>
      </c>
      <c r="B153" s="52" t="s">
        <v>197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413</v>
      </c>
      <c r="B154" s="52" t="s">
        <v>198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414</v>
      </c>
      <c r="B155" s="52" t="s">
        <v>199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415</v>
      </c>
      <c r="B156" s="52" t="s">
        <v>400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416</v>
      </c>
      <c r="B157" s="52" t="s">
        <v>251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417</v>
      </c>
      <c r="B158" s="52" t="s">
        <v>401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418</v>
      </c>
      <c r="B159" s="27" t="s">
        <v>201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419</v>
      </c>
      <c r="B160" s="27" t="s">
        <v>202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420</v>
      </c>
      <c r="B161" s="52" t="s">
        <v>170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421</v>
      </c>
      <c r="B162" s="52" t="s">
        <v>203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422</v>
      </c>
      <c r="B163" s="52" t="s">
        <v>204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423</v>
      </c>
      <c r="B164" s="27" t="s">
        <v>205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424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425</v>
      </c>
      <c r="B166" s="52" t="s">
        <v>206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426</v>
      </c>
      <c r="B167" s="52" t="s">
        <v>207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427</v>
      </c>
      <c r="B168" s="52" t="s">
        <v>208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428</v>
      </c>
      <c r="B169" s="52" t="s">
        <v>209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429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430</v>
      </c>
      <c r="B171" s="27" t="s">
        <v>210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431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432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433</v>
      </c>
      <c r="B174" s="52" t="s">
        <v>211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5" t="s">
        <v>50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5" s="1" customFormat="1" ht="48.75" hidden="1" customHeight="1">
      <c r="A176" s="23" t="s">
        <v>96</v>
      </c>
      <c r="B176" s="93" t="s">
        <v>51</v>
      </c>
      <c r="C176" s="93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212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340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341</v>
      </c>
      <c r="B180" s="71" t="s">
        <v>211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342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343</v>
      </c>
      <c r="B182" s="71" t="s">
        <v>213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214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166</v>
      </c>
      <c r="B184" s="71" t="s">
        <v>215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1"/>
      <c r="B185" s="71" t="s">
        <v>241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02"/>
      <c r="B186" s="71" t="s">
        <v>216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02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02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02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02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03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344</v>
      </c>
      <c r="B192" s="71" t="s">
        <v>217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218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235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345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4" t="s">
        <v>98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1:15" s="1" customFormat="1" ht="87" hidden="1" customHeight="1">
      <c r="A197" s="23" t="s">
        <v>347</v>
      </c>
      <c r="B197" s="93" t="s">
        <v>52</v>
      </c>
      <c r="C197" s="93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348</v>
      </c>
      <c r="B198" s="70" t="s">
        <v>219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349</v>
      </c>
      <c r="B199" s="71" t="s">
        <v>220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350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351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352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353</v>
      </c>
      <c r="B203" s="71" t="s">
        <v>221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354</v>
      </c>
      <c r="B204" s="70" t="s">
        <v>222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355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356</v>
      </c>
      <c r="B206" s="71" t="s">
        <v>223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357</v>
      </c>
      <c r="B207" s="71" t="s">
        <v>224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358</v>
      </c>
      <c r="B208" s="71" t="s">
        <v>225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359</v>
      </c>
      <c r="B209" s="71" t="s">
        <v>226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360</v>
      </c>
      <c r="B210" s="71" t="s">
        <v>227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361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362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363</v>
      </c>
      <c r="B213" s="71" t="s">
        <v>228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364</v>
      </c>
      <c r="B214" s="71" t="s">
        <v>248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365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366</v>
      </c>
      <c r="B216" s="71" t="s">
        <v>445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367</v>
      </c>
      <c r="B217" s="71" t="s">
        <v>447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446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368</v>
      </c>
      <c r="B219" s="70" t="s">
        <v>346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1" t="s">
        <v>369</v>
      </c>
      <c r="B220" s="94" t="s">
        <v>229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1"/>
      <c r="B221" s="94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1"/>
      <c r="B222" s="94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1"/>
      <c r="B223" s="94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370</v>
      </c>
      <c r="B224" s="93" t="s">
        <v>54</v>
      </c>
      <c r="C224" s="93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1" t="s">
        <v>371</v>
      </c>
      <c r="B225" s="94" t="s">
        <v>244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1"/>
      <c r="B226" s="94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1"/>
      <c r="B227" s="94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372</v>
      </c>
      <c r="B228" s="93" t="s">
        <v>55</v>
      </c>
      <c r="C228" s="93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373</v>
      </c>
      <c r="B229" s="70" t="s">
        <v>230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374</v>
      </c>
      <c r="B230" s="32" t="s">
        <v>231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375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376</v>
      </c>
      <c r="B232" s="34" t="s">
        <v>232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1" t="s">
        <v>377</v>
      </c>
      <c r="B233" s="94" t="s">
        <v>236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1"/>
      <c r="B234" s="94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1"/>
      <c r="B235" s="94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1"/>
      <c r="B236" s="94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1"/>
      <c r="B237" s="94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1"/>
      <c r="B238" s="94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1"/>
      <c r="B239" s="94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378</v>
      </c>
      <c r="B240" s="90" t="s">
        <v>84</v>
      </c>
      <c r="C240" s="90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379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380</v>
      </c>
      <c r="B242" s="78" t="s">
        <v>240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381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382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383</v>
      </c>
      <c r="B245" s="90" t="s">
        <v>88</v>
      </c>
      <c r="C245" s="90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1" t="s">
        <v>33</v>
      </c>
      <c r="B246" s="92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1"/>
      <c r="B247" s="92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384</v>
      </c>
      <c r="B248" s="90" t="s">
        <v>90</v>
      </c>
      <c r="C248" s="90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385</v>
      </c>
      <c r="B249" s="77" t="s">
        <v>233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386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387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388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389</v>
      </c>
      <c r="B253" s="78" t="s">
        <v>243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392</v>
      </c>
      <c r="B254" s="78" t="s">
        <v>393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390</v>
      </c>
      <c r="B255" s="77" t="s">
        <v>234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391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448</v>
      </c>
      <c r="B257" s="78" t="s">
        <v>449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394</v>
      </c>
      <c r="B258" s="90" t="s">
        <v>99</v>
      </c>
      <c r="C258" s="90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395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396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0" t="s">
        <v>434</v>
      </c>
      <c r="B261" s="100"/>
      <c r="C261" s="100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435</v>
      </c>
      <c r="B262" s="88" t="s">
        <v>436</v>
      </c>
      <c r="C262" s="89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437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438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0" t="s">
        <v>48</v>
      </c>
      <c r="B1" s="131"/>
      <c r="C1" s="131"/>
      <c r="D1" s="131"/>
      <c r="E1" s="131"/>
      <c r="F1" s="131"/>
      <c r="G1" s="131"/>
      <c r="H1" s="131"/>
      <c r="I1" s="131"/>
      <c r="J1" s="5"/>
      <c r="K1" s="5"/>
      <c r="L1" s="5"/>
    </row>
    <row r="2" spans="1:12" ht="18.75" customHeight="1">
      <c r="A2" s="132" t="s">
        <v>1</v>
      </c>
      <c r="B2" s="58" t="s">
        <v>2</v>
      </c>
      <c r="C2" s="134" t="s">
        <v>106</v>
      </c>
      <c r="D2" s="135" t="s">
        <v>443</v>
      </c>
      <c r="E2" s="135" t="s">
        <v>260</v>
      </c>
      <c r="F2" s="135" t="s">
        <v>261</v>
      </c>
      <c r="G2" s="135" t="s">
        <v>252</v>
      </c>
      <c r="H2" s="135" t="s">
        <v>245</v>
      </c>
      <c r="I2" s="135" t="s">
        <v>35</v>
      </c>
      <c r="J2" s="135" t="s">
        <v>254</v>
      </c>
      <c r="K2" s="135" t="s">
        <v>255</v>
      </c>
      <c r="L2" s="135" t="s">
        <v>253</v>
      </c>
    </row>
    <row r="3" spans="1:12" ht="83.25" customHeight="1">
      <c r="A3" s="133"/>
      <c r="B3" s="19" t="s">
        <v>3</v>
      </c>
      <c r="C3" s="116"/>
      <c r="D3" s="136"/>
      <c r="E3" s="136"/>
      <c r="F3" s="136"/>
      <c r="G3" s="136"/>
      <c r="H3" s="136"/>
      <c r="I3" s="136"/>
      <c r="J3" s="136"/>
      <c r="K3" s="136"/>
      <c r="L3" s="136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7" t="s">
        <v>256</v>
      </c>
      <c r="B5" s="138"/>
      <c r="C5" s="138"/>
      <c r="D5" s="138"/>
      <c r="E5" s="138"/>
      <c r="F5" s="138"/>
      <c r="G5" s="138"/>
      <c r="H5" s="138"/>
      <c r="I5" s="138"/>
      <c r="J5" s="139"/>
      <c r="K5" s="139"/>
      <c r="L5" s="140"/>
    </row>
    <row r="6" spans="1:12" ht="187.5">
      <c r="A6" s="57" t="s">
        <v>13</v>
      </c>
      <c r="B6" s="10" t="s">
        <v>257</v>
      </c>
      <c r="C6" s="11" t="s">
        <v>258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2015-09-21T12:21:33Z</cp:lastPrinted>
  <dcterms:created xsi:type="dcterms:W3CDTF">2012-05-22T08:33:39Z</dcterms:created>
  <dcterms:modified xsi:type="dcterms:W3CDTF">2015-09-21T12:21:36Z</dcterms:modified>
</cp:coreProperties>
</file>