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020" windowWidth="19320" windowHeight="7800"/>
  </bookViews>
  <sheets>
    <sheet name="муниципальные" sheetId="33" r:id="rId1"/>
    <sheet name="АИП" sheetId="35" r:id="rId2"/>
  </sheets>
  <definedNames>
    <definedName name="_xlnm._FilterDatabase" localSheetId="0" hidden="1">муниципальные!$A$5:$O$11</definedName>
    <definedName name="_xlnm.Print_Titles" localSheetId="0">муниципальные!$2:$3</definedName>
    <definedName name="_xlnm.Print_Area" localSheetId="0">муниципальные!$A$1:$O$11</definedName>
  </definedNames>
  <calcPr calcId="124519"/>
</workbook>
</file>

<file path=xl/calcChain.xml><?xml version="1.0" encoding="utf-8"?>
<calcChain xmlns="http://schemas.openxmlformats.org/spreadsheetml/2006/main">
  <c r="U17" i="35"/>
  <c r="U18"/>
  <c r="T17"/>
  <c r="T18"/>
  <c r="S17"/>
  <c r="S18"/>
  <c r="J16"/>
  <c r="Q12"/>
  <c r="T12" s="1"/>
  <c r="R12"/>
  <c r="U12" s="1"/>
  <c r="Q11"/>
  <c r="R11"/>
  <c r="T11"/>
  <c r="U11"/>
  <c r="O6" i="33" l="1"/>
  <c r="O7"/>
  <c r="O8"/>
  <c r="O9"/>
  <c r="O10"/>
  <c r="O11"/>
  <c r="H5"/>
  <c r="I5"/>
  <c r="G6"/>
  <c r="G7"/>
  <c r="G8"/>
  <c r="G9"/>
  <c r="G10"/>
  <c r="G11"/>
  <c r="G5" l="1"/>
  <c r="O10" i="35"/>
  <c r="N10"/>
  <c r="K10"/>
  <c r="I10"/>
  <c r="H10"/>
  <c r="O17"/>
  <c r="N17"/>
  <c r="K17"/>
  <c r="I17"/>
  <c r="H17"/>
  <c r="E17"/>
  <c r="Q18"/>
  <c r="Q19"/>
  <c r="F19"/>
  <c r="D19" s="1"/>
  <c r="F18"/>
  <c r="O16"/>
  <c r="O15" s="1"/>
  <c r="N16"/>
  <c r="N15" s="1"/>
  <c r="K15"/>
  <c r="E16"/>
  <c r="E15" s="1"/>
  <c r="O13"/>
  <c r="N14"/>
  <c r="K14"/>
  <c r="K13" s="1"/>
  <c r="I13"/>
  <c r="H14"/>
  <c r="H13" s="1"/>
  <c r="F13"/>
  <c r="E13"/>
  <c r="G11"/>
  <c r="L11"/>
  <c r="J11" s="1"/>
  <c r="M11"/>
  <c r="G12"/>
  <c r="L12"/>
  <c r="J12" s="1"/>
  <c r="M12"/>
  <c r="O8"/>
  <c r="N8"/>
  <c r="R91"/>
  <c r="Q91"/>
  <c r="P91"/>
  <c r="R90"/>
  <c r="Q90"/>
  <c r="P90"/>
  <c r="O89"/>
  <c r="N89"/>
  <c r="M89"/>
  <c r="L89"/>
  <c r="K89"/>
  <c r="J89"/>
  <c r="F89"/>
  <c r="E89"/>
  <c r="D89"/>
  <c r="M19"/>
  <c r="G19"/>
  <c r="L19"/>
  <c r="J19" s="1"/>
  <c r="M18"/>
  <c r="G18"/>
  <c r="J18"/>
  <c r="N13" l="1"/>
  <c r="Q13" s="1"/>
  <c r="Q14"/>
  <c r="F10"/>
  <c r="R10" s="1"/>
  <c r="U10" s="1"/>
  <c r="E10"/>
  <c r="L15"/>
  <c r="U15" s="1"/>
  <c r="E7"/>
  <c r="E6" s="1"/>
  <c r="H7"/>
  <c r="K7"/>
  <c r="D13"/>
  <c r="M17"/>
  <c r="M10"/>
  <c r="I7"/>
  <c r="H15"/>
  <c r="F7"/>
  <c r="G13"/>
  <c r="Q17"/>
  <c r="M15"/>
  <c r="T15"/>
  <c r="Q15"/>
  <c r="L10"/>
  <c r="J10" s="1"/>
  <c r="O7"/>
  <c r="O6" s="1"/>
  <c r="U14"/>
  <c r="P19"/>
  <c r="R8"/>
  <c r="M8"/>
  <c r="D9"/>
  <c r="D12"/>
  <c r="P12" s="1"/>
  <c r="S12" s="1"/>
  <c r="F17"/>
  <c r="D17" s="1"/>
  <c r="L17"/>
  <c r="J17" s="1"/>
  <c r="I15"/>
  <c r="G10"/>
  <c r="N7"/>
  <c r="R13"/>
  <c r="G17"/>
  <c r="R14"/>
  <c r="T16"/>
  <c r="M14"/>
  <c r="M16"/>
  <c r="D18"/>
  <c r="P18" s="1"/>
  <c r="J9"/>
  <c r="G8"/>
  <c r="M9"/>
  <c r="D14"/>
  <c r="G14"/>
  <c r="D11"/>
  <c r="P11" s="1"/>
  <c r="S11" s="1"/>
  <c r="R19"/>
  <c r="Q9"/>
  <c r="Q16"/>
  <c r="R18"/>
  <c r="G16"/>
  <c r="R9"/>
  <c r="T9"/>
  <c r="G9"/>
  <c r="Q8"/>
  <c r="D8"/>
  <c r="U8"/>
  <c r="J8"/>
  <c r="Q89"/>
  <c r="P89"/>
  <c r="R89"/>
  <c r="M13" l="1"/>
  <c r="K6"/>
  <c r="T7"/>
  <c r="U9"/>
  <c r="D10"/>
  <c r="P10" s="1"/>
  <c r="S10" s="1"/>
  <c r="H6"/>
  <c r="Q10"/>
  <c r="T10" s="1"/>
  <c r="D7"/>
  <c r="G15"/>
  <c r="J15"/>
  <c r="S15" s="1"/>
  <c r="U16"/>
  <c r="S16"/>
  <c r="P8"/>
  <c r="P17"/>
  <c r="G7"/>
  <c r="P13"/>
  <c r="S8"/>
  <c r="P9"/>
  <c r="L7"/>
  <c r="J7" s="1"/>
  <c r="I6"/>
  <c r="R17"/>
  <c r="N6"/>
  <c r="M6" s="1"/>
  <c r="M7"/>
  <c r="J14"/>
  <c r="S14" s="1"/>
  <c r="L13"/>
  <c r="P14"/>
  <c r="S9"/>
  <c r="Q7"/>
  <c r="R7"/>
  <c r="G6" l="1"/>
  <c r="U13"/>
  <c r="J13"/>
  <c r="S13" s="1"/>
  <c r="L6"/>
  <c r="J6" s="1"/>
  <c r="T6"/>
  <c r="Q6"/>
  <c r="U7"/>
  <c r="P7"/>
  <c r="S7" l="1"/>
  <c r="U6"/>
  <c r="S6" l="1"/>
  <c r="J10" i="33" l="1"/>
  <c r="D10"/>
  <c r="D9"/>
  <c r="M9" l="1"/>
  <c r="M10"/>
  <c r="F16" i="35" l="1"/>
  <c r="F15" l="1"/>
  <c r="D16"/>
  <c r="P16" s="1"/>
  <c r="R16"/>
  <c r="R15" l="1"/>
  <c r="D15"/>
  <c r="P15" s="1"/>
  <c r="F6"/>
  <c r="D6" s="1"/>
  <c r="P6" l="1"/>
  <c r="R6"/>
  <c r="E5" i="33" l="1"/>
  <c r="F5"/>
  <c r="K5"/>
  <c r="L5"/>
  <c r="J7"/>
  <c r="J8"/>
  <c r="J6"/>
  <c r="D7"/>
  <c r="D8"/>
  <c r="D11"/>
  <c r="D6"/>
  <c r="M11" l="1"/>
  <c r="M7"/>
  <c r="M6"/>
  <c r="M8"/>
  <c r="O5"/>
  <c r="D5"/>
  <c r="J5"/>
  <c r="M5" l="1"/>
</calcChain>
</file>

<file path=xl/sharedStrings.xml><?xml version="1.0" encoding="utf-8"?>
<sst xmlns="http://schemas.openxmlformats.org/spreadsheetml/2006/main" count="113" uniqueCount="67">
  <si>
    <t>№ п/п</t>
  </si>
  <si>
    <t>Наименование программы</t>
  </si>
  <si>
    <t>Запланированные мероприятия</t>
  </si>
  <si>
    <t>ДГС</t>
  </si>
  <si>
    <t>ДЖКХ</t>
  </si>
  <si>
    <t>ДОиМП</t>
  </si>
  <si>
    <t>Станция обезжелезивания 7 мкр.57/7 реестр.№ 522074</t>
  </si>
  <si>
    <t>1</t>
  </si>
  <si>
    <t>Приобретение оборудования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</si>
  <si>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</si>
  <si>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</si>
  <si>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</si>
  <si>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Развитие транспортной системы в городе Нефтеюганске 
на 2014-2020 годы</t>
  </si>
  <si>
    <t>Обеспечение доступным и комфортным жильем жителей города Нефтеюганска в 2014-2020 годах</t>
  </si>
  <si>
    <t>1.1.1</t>
  </si>
  <si>
    <t>1.1.2</t>
  </si>
  <si>
    <t>2</t>
  </si>
  <si>
    <t>Крытый каток в 15 микрорайоне города Нефтеюганска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</si>
  <si>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</si>
  <si>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</si>
  <si>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</si>
  <si>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Доступная среда  в городе Нефтеюганске на 2014-2020 годы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</si>
  <si>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</si>
  <si>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5</t>
  </si>
  <si>
    <t>8</t>
  </si>
  <si>
    <t>Администрация города Нефтеюганска</t>
  </si>
  <si>
    <t>"Реконструкция нежилого строения роддома. г.Нефтеюганск, 7мкр., строение № 9. (реестр. №57524)"</t>
  </si>
  <si>
    <t>Исполнит.    ГРБС</t>
  </si>
  <si>
    <t>Всего</t>
  </si>
  <si>
    <t>окружной бюджет</t>
  </si>
  <si>
    <t>местный бюджет</t>
  </si>
  <si>
    <t>Всего по программам</t>
  </si>
  <si>
    <t>3</t>
  </si>
  <si>
    <t>3.7.3</t>
  </si>
  <si>
    <t>5.2.5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</si>
  <si>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</si>
  <si>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</si>
  <si>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</si>
  <si>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</si>
  <si>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Отчет об исполнении сетевого плана-графика на 2015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</si>
  <si>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2015 год (рублей)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</si>
  <si>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</si>
  <si>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</si>
  <si>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Нежилое здание средней школы № 13, расположенное по адресу: г.Нефтеюганск, 14 мкр., д.20. (реестровый 308094)</t>
  </si>
  <si>
    <t>Помещение 1 филиала «Музей реки Обь» расположенное по адресу: г.Нефтеюганск,</t>
  </si>
  <si>
    <t>Здание МУ ФиС «Спортсервис», расположенное по адресу: г.Нефтеюганск, 1 мкр, здание №34. (Реестровый № 555889)</t>
  </si>
  <si>
    <t>2.2.10</t>
  </si>
  <si>
    <t>2.2.11</t>
  </si>
  <si>
    <t>% исполнения  к плану года</t>
  </si>
  <si>
    <t>Улицы и внутриквартальные проезды микрорайона 11 г.Нефтеюганска (ул. Коммунальная)</t>
  </si>
  <si>
    <t>Текущий ремонт входной группы и туалетной комнаты нежилого помещения по адресу 6-47</t>
  </si>
  <si>
    <t>% исполнения  к финансированию</t>
  </si>
  <si>
    <t>Отчет об исполнении сетевого плана-графика на 2015 год по реализации Адресной инвестиционной программы Ханты-Мансийского автономного округа - Югры</t>
  </si>
  <si>
    <t>ПЛАН  на 2015 год</t>
  </si>
  <si>
    <t>тыс.рублей</t>
  </si>
  <si>
    <t xml:space="preserve">Канализационно- очистные сооружения производительностью 50 000 м3/сутки в городе Нефтеюганске </t>
  </si>
  <si>
    <t>Профинансировано на 01.08.2015</t>
  </si>
  <si>
    <t>Кассовый расход на 01.08.2015</t>
  </si>
  <si>
    <t>ПЛАН  за 9 месяцев 2015 год</t>
  </si>
  <si>
    <t>ПЛАН за 9 месяцев 2015 год (рублей)</t>
  </si>
  <si>
    <t>1.1</t>
  </si>
  <si>
    <t>1.2</t>
  </si>
  <si>
    <t>1.3</t>
  </si>
  <si>
    <t>1.4</t>
  </si>
  <si>
    <t>1.5</t>
  </si>
  <si>
    <t>1.6</t>
  </si>
  <si>
    <t>Кассовый расход на 15.10.2015  (рублей)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</si>
</sst>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#,##0.0"/>
  </numFmts>
  <fonts count="12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sz val="14"/>
      <color rgb="FFFF0000"/>
      <name val="Times New Roman"/>
      <family val="1"/>
      <charset val="204"/>
      <scheme val="minor"/>
    </font>
    <font>
      <b/>
      <sz val="18"/>
      <name val="Times New Roman"/>
      <family val="1"/>
      <charset val="204"/>
      <scheme val="minor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95">
    <xf numFmtId="0" fontId="0" fillId="0" borderId="0" xfId="0"/>
    <xf numFmtId="4" fontId="5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Font="1" applyFill="1" applyBorder="1"/>
    <xf numFmtId="0" fontId="4" fillId="0" borderId="0" xfId="0" applyFont="1" applyFill="1" applyBorder="1"/>
    <xf numFmtId="2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1" xfId="0" applyFont="1" applyFill="1" applyBorder="1" applyAlignment="1">
      <alignment horizontal="left" vertical="center"/>
    </xf>
    <xf numFmtId="2" fontId="5" fillId="0" borderId="1" xfId="2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5" fillId="0" borderId="1" xfId="0" applyFont="1" applyFill="1" applyBorder="1" applyAlignment="1">
      <alignment wrapText="1"/>
    </xf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4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3" fontId="5" fillId="0" borderId="1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2" fontId="5" fillId="0" borderId="0" xfId="0" applyNumberFormat="1" applyFont="1" applyFill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0" fontId="5" fillId="0" borderId="1" xfId="0" applyFont="1" applyFill="1" applyBorder="1" applyAlignment="1"/>
    <xf numFmtId="165" fontId="4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/>
    <xf numFmtId="165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65" fontId="5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tabSelected="1" zoomScale="60" zoomScaleNormal="60" zoomScaleSheetLayoutView="70" workbookViewId="0">
      <pane ySplit="3" topLeftCell="A4" activePane="bottomLeft" state="frozen"/>
      <selection pane="bottomLeft" activeCell="L26" sqref="L26"/>
    </sheetView>
  </sheetViews>
  <sheetFormatPr defaultColWidth="9.140625" defaultRowHeight="18.75"/>
  <cols>
    <col min="1" max="1" width="9.7109375" style="27" customWidth="1"/>
    <col min="2" max="2" width="71.140625" style="19" customWidth="1"/>
    <col min="3" max="3" width="13.140625" style="19" customWidth="1"/>
    <col min="4" max="4" width="22.85546875" style="19" customWidth="1"/>
    <col min="5" max="5" width="23" style="19" customWidth="1"/>
    <col min="6" max="8" width="22.7109375" style="19" customWidth="1"/>
    <col min="9" max="9" width="30.5703125" style="19" customWidth="1"/>
    <col min="10" max="10" width="22.85546875" style="25" customWidth="1"/>
    <col min="11" max="11" width="22" style="25" customWidth="1"/>
    <col min="12" max="12" width="22.140625" style="25" customWidth="1"/>
    <col min="13" max="13" width="13.85546875" style="26" customWidth="1"/>
    <col min="14" max="14" width="14.140625" style="26" customWidth="1"/>
    <col min="15" max="15" width="13.42578125" style="26" customWidth="1"/>
    <col min="16" max="16384" width="9.140625" style="19"/>
  </cols>
  <sheetData>
    <row r="1" spans="1:15" s="15" customFormat="1" ht="62.25" customHeight="1">
      <c r="A1" s="68" t="s">
        <v>39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s="16" customFormat="1" ht="52.5" customHeight="1">
      <c r="A2" s="70" t="s">
        <v>0</v>
      </c>
      <c r="B2" s="11" t="s">
        <v>1</v>
      </c>
      <c r="C2" s="71" t="s">
        <v>27</v>
      </c>
      <c r="D2" s="72" t="s">
        <v>40</v>
      </c>
      <c r="E2" s="72"/>
      <c r="F2" s="72"/>
      <c r="G2" s="72" t="s">
        <v>59</v>
      </c>
      <c r="H2" s="72"/>
      <c r="I2" s="72"/>
      <c r="J2" s="73" t="s">
        <v>66</v>
      </c>
      <c r="K2" s="73"/>
      <c r="L2" s="73"/>
      <c r="M2" s="73" t="s">
        <v>48</v>
      </c>
      <c r="N2" s="74"/>
      <c r="O2" s="74"/>
    </row>
    <row r="3" spans="1:15" s="16" customFormat="1" ht="39.75" customHeight="1">
      <c r="A3" s="70"/>
      <c r="B3" s="59" t="s">
        <v>2</v>
      </c>
      <c r="C3" s="71"/>
      <c r="D3" s="60" t="s">
        <v>28</v>
      </c>
      <c r="E3" s="60" t="s">
        <v>29</v>
      </c>
      <c r="F3" s="60" t="s">
        <v>30</v>
      </c>
      <c r="G3" s="60" t="s">
        <v>28</v>
      </c>
      <c r="H3" s="60" t="s">
        <v>29</v>
      </c>
      <c r="I3" s="60" t="s">
        <v>30</v>
      </c>
      <c r="J3" s="60" t="s">
        <v>28</v>
      </c>
      <c r="K3" s="60" t="s">
        <v>29</v>
      </c>
      <c r="L3" s="60" t="s">
        <v>30</v>
      </c>
      <c r="M3" s="60" t="s">
        <v>28</v>
      </c>
      <c r="N3" s="12" t="s">
        <v>29</v>
      </c>
      <c r="O3" s="60" t="s">
        <v>30</v>
      </c>
    </row>
    <row r="4" spans="1:15" s="16" customFormat="1" ht="21.75" customHeight="1">
      <c r="A4" s="58" t="s">
        <v>7</v>
      </c>
      <c r="B4" s="13">
        <v>2</v>
      </c>
      <c r="C4" s="14">
        <v>3</v>
      </c>
      <c r="D4" s="14">
        <v>4</v>
      </c>
      <c r="E4" s="13">
        <v>5</v>
      </c>
      <c r="F4" s="14">
        <v>6</v>
      </c>
      <c r="G4" s="14">
        <v>7</v>
      </c>
      <c r="H4" s="14">
        <v>8</v>
      </c>
      <c r="I4" s="14">
        <v>9</v>
      </c>
      <c r="J4" s="14">
        <v>10</v>
      </c>
      <c r="K4" s="14">
        <v>11</v>
      </c>
      <c r="L4" s="14">
        <v>12</v>
      </c>
      <c r="M4" s="14">
        <v>13</v>
      </c>
      <c r="N4" s="14">
        <v>14</v>
      </c>
      <c r="O4" s="14">
        <v>15</v>
      </c>
    </row>
    <row r="5" spans="1:15" s="17" customFormat="1" ht="39" customHeight="1">
      <c r="A5" s="3" t="s">
        <v>7</v>
      </c>
      <c r="B5" s="67" t="s">
        <v>21</v>
      </c>
      <c r="C5" s="67"/>
      <c r="D5" s="2">
        <f>SUM(D6:D11)</f>
        <v>2350501</v>
      </c>
      <c r="E5" s="2">
        <f t="shared" ref="E5:L5" si="0">SUM(E6:E11)</f>
        <v>0</v>
      </c>
      <c r="F5" s="2">
        <f t="shared" si="0"/>
        <v>2350501</v>
      </c>
      <c r="G5" s="2">
        <f t="shared" si="0"/>
        <v>2350501</v>
      </c>
      <c r="H5" s="2">
        <f t="shared" si="0"/>
        <v>0</v>
      </c>
      <c r="I5" s="2">
        <f t="shared" si="0"/>
        <v>2350501</v>
      </c>
      <c r="J5" s="2">
        <f t="shared" si="0"/>
        <v>2349538</v>
      </c>
      <c r="K5" s="2">
        <f t="shared" si="0"/>
        <v>0</v>
      </c>
      <c r="L5" s="2">
        <f t="shared" si="0"/>
        <v>2349538</v>
      </c>
      <c r="M5" s="9">
        <f t="shared" ref="M5:M11" si="1">J5/D5*100</f>
        <v>99.959030011048711</v>
      </c>
      <c r="N5" s="9"/>
      <c r="O5" s="1">
        <f t="shared" ref="O5:O11" si="2">L5/F5*100</f>
        <v>99.959030011048711</v>
      </c>
    </row>
    <row r="6" spans="1:15" s="16" customFormat="1" ht="49.5" customHeight="1">
      <c r="A6" s="66" t="s">
        <v>60</v>
      </c>
      <c r="B6" s="61" t="s">
        <v>43</v>
      </c>
      <c r="C6" s="38" t="s">
        <v>3</v>
      </c>
      <c r="D6" s="1">
        <f t="shared" ref="D6:D11" si="3">E6+F6</f>
        <v>832031</v>
      </c>
      <c r="E6" s="1">
        <v>0</v>
      </c>
      <c r="F6" s="1">
        <v>832031</v>
      </c>
      <c r="G6" s="1">
        <f t="shared" ref="G6:G11" si="4">H6+I6</f>
        <v>832031</v>
      </c>
      <c r="H6" s="1">
        <v>0</v>
      </c>
      <c r="I6" s="1">
        <v>832031</v>
      </c>
      <c r="J6" s="1">
        <f>K6+L6</f>
        <v>832031</v>
      </c>
      <c r="K6" s="1">
        <v>0</v>
      </c>
      <c r="L6" s="1">
        <v>832031</v>
      </c>
      <c r="M6" s="9">
        <f t="shared" si="1"/>
        <v>100</v>
      </c>
      <c r="N6" s="10"/>
      <c r="O6" s="1">
        <f t="shared" si="2"/>
        <v>100</v>
      </c>
    </row>
    <row r="7" spans="1:15" s="16" customFormat="1" ht="42" customHeight="1">
      <c r="A7" s="66" t="s">
        <v>61</v>
      </c>
      <c r="B7" s="61" t="s">
        <v>44</v>
      </c>
      <c r="C7" s="38" t="s">
        <v>3</v>
      </c>
      <c r="D7" s="1">
        <f t="shared" si="3"/>
        <v>766927</v>
      </c>
      <c r="E7" s="1">
        <v>0</v>
      </c>
      <c r="F7" s="1">
        <v>766927</v>
      </c>
      <c r="G7" s="1">
        <f t="shared" si="4"/>
        <v>766927</v>
      </c>
      <c r="H7" s="1">
        <v>0</v>
      </c>
      <c r="I7" s="1">
        <v>766927</v>
      </c>
      <c r="J7" s="1">
        <f t="shared" ref="J7:J10" si="5">K7+L7</f>
        <v>766927</v>
      </c>
      <c r="K7" s="1">
        <v>0</v>
      </c>
      <c r="L7" s="1">
        <v>766927</v>
      </c>
      <c r="M7" s="9">
        <f t="shared" si="1"/>
        <v>100</v>
      </c>
      <c r="N7" s="10"/>
      <c r="O7" s="1">
        <f t="shared" si="2"/>
        <v>100</v>
      </c>
    </row>
    <row r="8" spans="1:15" s="16" customFormat="1" ht="48.75" customHeight="1">
      <c r="A8" s="66" t="s">
        <v>62</v>
      </c>
      <c r="B8" s="61" t="s">
        <v>45</v>
      </c>
      <c r="C8" s="38" t="s">
        <v>3</v>
      </c>
      <c r="D8" s="1">
        <f t="shared" si="3"/>
        <v>120833</v>
      </c>
      <c r="E8" s="1">
        <v>0</v>
      </c>
      <c r="F8" s="1">
        <v>120833</v>
      </c>
      <c r="G8" s="1">
        <f t="shared" si="4"/>
        <v>120833</v>
      </c>
      <c r="H8" s="1">
        <v>0</v>
      </c>
      <c r="I8" s="1">
        <v>120833</v>
      </c>
      <c r="J8" s="1">
        <f t="shared" si="5"/>
        <v>120833</v>
      </c>
      <c r="K8" s="1">
        <v>0</v>
      </c>
      <c r="L8" s="1">
        <v>120833</v>
      </c>
      <c r="M8" s="9">
        <f t="shared" si="1"/>
        <v>100</v>
      </c>
      <c r="N8" s="10"/>
      <c r="O8" s="1">
        <f t="shared" si="2"/>
        <v>100</v>
      </c>
    </row>
    <row r="9" spans="1:15" s="16" customFormat="1" ht="42.75" customHeight="1">
      <c r="A9" s="66" t="s">
        <v>63</v>
      </c>
      <c r="B9" s="61" t="s">
        <v>50</v>
      </c>
      <c r="C9" s="38" t="s">
        <v>4</v>
      </c>
      <c r="D9" s="1">
        <f t="shared" si="3"/>
        <v>39557</v>
      </c>
      <c r="E9" s="1">
        <v>0</v>
      </c>
      <c r="F9" s="1">
        <v>39557</v>
      </c>
      <c r="G9" s="1">
        <f t="shared" si="4"/>
        <v>39557</v>
      </c>
      <c r="H9" s="1">
        <v>0</v>
      </c>
      <c r="I9" s="1">
        <v>39557</v>
      </c>
      <c r="J9" s="1">
        <v>39557</v>
      </c>
      <c r="K9" s="1">
        <v>0</v>
      </c>
      <c r="L9" s="1">
        <v>39557</v>
      </c>
      <c r="M9" s="9">
        <f t="shared" si="1"/>
        <v>100</v>
      </c>
      <c r="N9" s="10"/>
      <c r="O9" s="1">
        <f t="shared" si="2"/>
        <v>100</v>
      </c>
    </row>
    <row r="10" spans="1:15" s="16" customFormat="1" ht="28.5" customHeight="1">
      <c r="A10" s="66" t="s">
        <v>64</v>
      </c>
      <c r="B10" s="61" t="s">
        <v>8</v>
      </c>
      <c r="C10" s="38" t="s">
        <v>5</v>
      </c>
      <c r="D10" s="1">
        <f t="shared" si="3"/>
        <v>380463</v>
      </c>
      <c r="E10" s="1">
        <v>0</v>
      </c>
      <c r="F10" s="1">
        <v>380463</v>
      </c>
      <c r="G10" s="1">
        <f t="shared" si="4"/>
        <v>380463</v>
      </c>
      <c r="H10" s="1">
        <v>0</v>
      </c>
      <c r="I10" s="1">
        <v>380463</v>
      </c>
      <c r="J10" s="1">
        <f t="shared" si="5"/>
        <v>379500</v>
      </c>
      <c r="K10" s="1">
        <v>0</v>
      </c>
      <c r="L10" s="1">
        <v>379500</v>
      </c>
      <c r="M10" s="9">
        <f t="shared" si="1"/>
        <v>99.74688734515577</v>
      </c>
      <c r="N10" s="10"/>
      <c r="O10" s="1">
        <f t="shared" si="2"/>
        <v>99.74688734515577</v>
      </c>
    </row>
    <row r="11" spans="1:15" s="16" customFormat="1" ht="79.5" customHeight="1">
      <c r="A11" s="66" t="s">
        <v>65</v>
      </c>
      <c r="B11" s="61" t="s">
        <v>22</v>
      </c>
      <c r="C11" s="38" t="s">
        <v>3</v>
      </c>
      <c r="D11" s="1">
        <f t="shared" si="3"/>
        <v>210690</v>
      </c>
      <c r="E11" s="1">
        <v>0</v>
      </c>
      <c r="F11" s="1">
        <v>210690</v>
      </c>
      <c r="G11" s="1">
        <f t="shared" si="4"/>
        <v>210690</v>
      </c>
      <c r="H11" s="1">
        <v>0</v>
      </c>
      <c r="I11" s="1">
        <v>210690</v>
      </c>
      <c r="J11" s="1">
        <v>210690</v>
      </c>
      <c r="K11" s="1">
        <v>0</v>
      </c>
      <c r="L11" s="1">
        <v>210690</v>
      </c>
      <c r="M11" s="9">
        <f t="shared" si="1"/>
        <v>100</v>
      </c>
      <c r="N11" s="10"/>
      <c r="O11" s="1">
        <f t="shared" si="2"/>
        <v>100</v>
      </c>
    </row>
    <row r="12" spans="1:15">
      <c r="A12" s="24"/>
      <c r="B12" s="16"/>
      <c r="C12" s="16"/>
      <c r="D12" s="16"/>
      <c r="E12" s="16"/>
      <c r="F12" s="16"/>
      <c r="G12" s="16"/>
      <c r="H12" s="16"/>
      <c r="I12" s="16"/>
    </row>
    <row r="13" spans="1:15">
      <c r="A13" s="24"/>
      <c r="B13" s="16"/>
      <c r="C13" s="16"/>
      <c r="D13" s="16"/>
      <c r="E13" s="16"/>
      <c r="F13" s="16"/>
      <c r="G13" s="16"/>
      <c r="H13" s="16"/>
      <c r="I13" s="16"/>
    </row>
    <row r="14" spans="1:15">
      <c r="A14" s="24"/>
      <c r="B14" s="16"/>
      <c r="C14" s="16"/>
      <c r="D14" s="16"/>
      <c r="E14" s="16"/>
      <c r="F14" s="16"/>
      <c r="G14" s="16"/>
      <c r="H14" s="16"/>
      <c r="I14" s="16"/>
    </row>
    <row r="15" spans="1:15">
      <c r="A15" s="24"/>
      <c r="B15" s="16"/>
      <c r="C15" s="16"/>
      <c r="D15" s="16"/>
      <c r="E15" s="16"/>
      <c r="F15" s="16"/>
      <c r="G15" s="16"/>
      <c r="H15" s="16"/>
      <c r="I15" s="16"/>
    </row>
    <row r="16" spans="1:15">
      <c r="A16" s="24"/>
      <c r="B16" s="16"/>
      <c r="C16" s="16"/>
      <c r="D16" s="16"/>
      <c r="E16" s="16"/>
      <c r="F16" s="16"/>
      <c r="G16" s="16"/>
      <c r="H16" s="16"/>
      <c r="I16" s="16"/>
    </row>
    <row r="17" spans="1:9">
      <c r="A17" s="24"/>
      <c r="B17" s="16"/>
      <c r="C17" s="16"/>
      <c r="D17" s="16"/>
      <c r="E17" s="16"/>
      <c r="F17" s="16"/>
      <c r="G17" s="16"/>
      <c r="H17" s="16"/>
      <c r="I17" s="16"/>
    </row>
    <row r="18" spans="1:9">
      <c r="A18" s="24"/>
      <c r="B18" s="16"/>
      <c r="C18" s="16"/>
      <c r="D18" s="16"/>
      <c r="E18" s="16"/>
      <c r="F18" s="16"/>
      <c r="G18" s="16"/>
      <c r="H18" s="16"/>
      <c r="I18" s="16"/>
    </row>
    <row r="19" spans="1:9">
      <c r="A19" s="24"/>
      <c r="B19" s="16"/>
      <c r="C19" s="16"/>
      <c r="D19" s="16"/>
      <c r="E19" s="16"/>
      <c r="F19" s="16"/>
      <c r="G19" s="16"/>
      <c r="H19" s="16"/>
      <c r="I19" s="16"/>
    </row>
    <row r="20" spans="1:9">
      <c r="A20" s="24"/>
      <c r="B20" s="16"/>
      <c r="C20" s="16"/>
      <c r="D20" s="16"/>
      <c r="E20" s="16"/>
      <c r="F20" s="16"/>
      <c r="G20" s="16"/>
      <c r="H20" s="16"/>
      <c r="I20" s="16"/>
    </row>
    <row r="21" spans="1:9">
      <c r="A21" s="24"/>
      <c r="B21" s="16"/>
      <c r="C21" s="16"/>
      <c r="D21" s="16"/>
      <c r="E21" s="16"/>
      <c r="F21" s="16"/>
      <c r="G21" s="16"/>
      <c r="H21" s="16"/>
      <c r="I21" s="16"/>
    </row>
    <row r="22" spans="1:9">
      <c r="A22" s="24"/>
      <c r="B22" s="16"/>
      <c r="C22" s="16"/>
      <c r="D22" s="16"/>
      <c r="E22" s="16"/>
      <c r="F22" s="16"/>
      <c r="G22" s="16"/>
      <c r="H22" s="16"/>
      <c r="I22" s="16"/>
    </row>
    <row r="23" spans="1:9">
      <c r="A23" s="24"/>
      <c r="B23" s="16"/>
      <c r="C23" s="16"/>
      <c r="D23" s="16"/>
      <c r="E23" s="16"/>
      <c r="F23" s="16"/>
      <c r="G23" s="16"/>
      <c r="H23" s="16"/>
      <c r="I23" s="16"/>
    </row>
  </sheetData>
  <mergeCells count="8">
    <mergeCell ref="B5:C5"/>
    <mergeCell ref="A1:O1"/>
    <mergeCell ref="A2:A3"/>
    <mergeCell ref="C2:C3"/>
    <mergeCell ref="D2:F2"/>
    <mergeCell ref="J2:L2"/>
    <mergeCell ref="M2:O2"/>
    <mergeCell ref="G2:I2"/>
  </mergeCells>
  <pageMargins left="0.19685039370078741" right="0.19685039370078741" top="0.39370078740157483" bottom="0.19685039370078741" header="0.31496062992125984" footer="0.31496062992125984"/>
  <pageSetup paperSize="8" scale="49" fitToHeight="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50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E19" sqref="E19"/>
    </sheetView>
  </sheetViews>
  <sheetFormatPr defaultColWidth="9.140625" defaultRowHeight="18.75"/>
  <cols>
    <col min="1" max="1" width="9.7109375" style="27" customWidth="1"/>
    <col min="2" max="2" width="40" style="19" customWidth="1"/>
    <col min="3" max="3" width="8" style="19" customWidth="1"/>
    <col min="4" max="6" width="20.28515625" style="19" customWidth="1"/>
    <col min="7" max="9" width="19.140625" style="19" customWidth="1"/>
    <col min="10" max="12" width="19.28515625" style="19" customWidth="1"/>
    <col min="13" max="15" width="19.140625" style="25" customWidth="1"/>
    <col min="16" max="18" width="13.28515625" style="26" customWidth="1"/>
    <col min="19" max="21" width="13.5703125" style="40" customWidth="1"/>
    <col min="22" max="16384" width="9.140625" style="19"/>
  </cols>
  <sheetData>
    <row r="1" spans="1:21" ht="42" customHeight="1">
      <c r="A1" s="79" t="s">
        <v>52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21" s="15" customFormat="1" ht="22.5" customHeight="1">
      <c r="O2" s="15" t="s">
        <v>54</v>
      </c>
      <c r="P2" s="42"/>
      <c r="Q2" s="42"/>
      <c r="R2" s="42"/>
      <c r="S2" s="40"/>
      <c r="T2" s="40"/>
      <c r="U2" s="40"/>
    </row>
    <row r="3" spans="1:21" s="16" customFormat="1" ht="52.5" customHeight="1">
      <c r="A3" s="70" t="s">
        <v>0</v>
      </c>
      <c r="B3" s="11" t="s">
        <v>1</v>
      </c>
      <c r="C3" s="71" t="s">
        <v>27</v>
      </c>
      <c r="D3" s="72" t="s">
        <v>53</v>
      </c>
      <c r="E3" s="72"/>
      <c r="F3" s="72"/>
      <c r="G3" s="72" t="s">
        <v>58</v>
      </c>
      <c r="H3" s="72"/>
      <c r="I3" s="72"/>
      <c r="J3" s="91" t="s">
        <v>56</v>
      </c>
      <c r="K3" s="92"/>
      <c r="L3" s="93"/>
      <c r="M3" s="73" t="s">
        <v>57</v>
      </c>
      <c r="N3" s="73"/>
      <c r="O3" s="73"/>
      <c r="P3" s="73" t="s">
        <v>48</v>
      </c>
      <c r="Q3" s="74"/>
      <c r="R3" s="74"/>
      <c r="S3" s="75" t="s">
        <v>51</v>
      </c>
      <c r="T3" s="76"/>
      <c r="U3" s="77"/>
    </row>
    <row r="4" spans="1:21" s="16" customFormat="1" ht="39.75" customHeight="1">
      <c r="A4" s="70"/>
      <c r="B4" s="44" t="s">
        <v>2</v>
      </c>
      <c r="C4" s="71"/>
      <c r="D4" s="45" t="s">
        <v>28</v>
      </c>
      <c r="E4" s="45" t="s">
        <v>29</v>
      </c>
      <c r="F4" s="45" t="s">
        <v>30</v>
      </c>
      <c r="G4" s="45" t="s">
        <v>28</v>
      </c>
      <c r="H4" s="45" t="s">
        <v>29</v>
      </c>
      <c r="I4" s="45" t="s">
        <v>30</v>
      </c>
      <c r="J4" s="45" t="s">
        <v>28</v>
      </c>
      <c r="K4" s="45" t="s">
        <v>29</v>
      </c>
      <c r="L4" s="45" t="s">
        <v>30</v>
      </c>
      <c r="M4" s="45" t="s">
        <v>28</v>
      </c>
      <c r="N4" s="45" t="s">
        <v>29</v>
      </c>
      <c r="O4" s="45" t="s">
        <v>30</v>
      </c>
      <c r="P4" s="45" t="s">
        <v>28</v>
      </c>
      <c r="Q4" s="12" t="s">
        <v>29</v>
      </c>
      <c r="R4" s="45" t="s">
        <v>30</v>
      </c>
      <c r="S4" s="45" t="s">
        <v>28</v>
      </c>
      <c r="T4" s="12" t="s">
        <v>29</v>
      </c>
      <c r="U4" s="45" t="s">
        <v>30</v>
      </c>
    </row>
    <row r="5" spans="1:21" s="16" customFormat="1" ht="21.75" customHeight="1">
      <c r="A5" s="43" t="s">
        <v>7</v>
      </c>
      <c r="B5" s="13">
        <v>2</v>
      </c>
      <c r="C5" s="14">
        <v>3</v>
      </c>
      <c r="D5" s="14">
        <v>4</v>
      </c>
      <c r="E5" s="13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  <c r="L5" s="14">
        <v>12</v>
      </c>
      <c r="M5" s="14">
        <v>13</v>
      </c>
      <c r="N5" s="14">
        <v>14</v>
      </c>
      <c r="O5" s="14">
        <v>15</v>
      </c>
      <c r="P5" s="14">
        <v>16</v>
      </c>
      <c r="Q5" s="14">
        <v>17</v>
      </c>
      <c r="R5" s="14">
        <v>18</v>
      </c>
      <c r="S5" s="14">
        <v>19</v>
      </c>
      <c r="T5" s="14">
        <v>20</v>
      </c>
      <c r="U5" s="14">
        <v>21</v>
      </c>
    </row>
    <row r="6" spans="1:21" s="17" customFormat="1" ht="48" customHeight="1">
      <c r="A6" s="78" t="s">
        <v>31</v>
      </c>
      <c r="B6" s="78"/>
      <c r="C6" s="78"/>
      <c r="D6" s="5" t="e">
        <f>E6+F6</f>
        <v>#REF!</v>
      </c>
      <c r="E6" s="5" t="e">
        <f>E7+E10+E13+E15+E17</f>
        <v>#REF!</v>
      </c>
      <c r="F6" s="5" t="e">
        <f>F7+F10+F13+F15+F17</f>
        <v>#REF!</v>
      </c>
      <c r="G6" s="5" t="e">
        <f>H6+I6</f>
        <v>#REF!</v>
      </c>
      <c r="H6" s="5" t="e">
        <f>H7+H10+H13+H15+H17</f>
        <v>#REF!</v>
      </c>
      <c r="I6" s="5">
        <f>I7+I10+I13+I15+I17</f>
        <v>167465.234</v>
      </c>
      <c r="J6" s="5" t="e">
        <f>K6+L6</f>
        <v>#REF!</v>
      </c>
      <c r="K6" s="5" t="e">
        <f>K7+K10+K13+K15+K17</f>
        <v>#REF!</v>
      </c>
      <c r="L6" s="5">
        <f>L7+L10+L13+L15+L17</f>
        <v>140158.55491000001</v>
      </c>
      <c r="M6" s="5" t="e">
        <f>N6+O6</f>
        <v>#REF!</v>
      </c>
      <c r="N6" s="5" t="e">
        <f>N7+N10+N13+N15+N17</f>
        <v>#REF!</v>
      </c>
      <c r="O6" s="5" t="e">
        <f>O7+O10+O13+O15+O17</f>
        <v>#REF!</v>
      </c>
      <c r="P6" s="5" t="e">
        <f t="shared" ref="P6:R9" si="0">M6/D6*100</f>
        <v>#REF!</v>
      </c>
      <c r="Q6" s="5" t="e">
        <f t="shared" si="0"/>
        <v>#REF!</v>
      </c>
      <c r="R6" s="5" t="e">
        <f t="shared" si="0"/>
        <v>#REF!</v>
      </c>
      <c r="S6" s="49" t="e">
        <f t="shared" ref="S6:U7" si="1">M6/J6*100</f>
        <v>#REF!</v>
      </c>
      <c r="T6" s="49" t="e">
        <f t="shared" si="1"/>
        <v>#REF!</v>
      </c>
      <c r="U6" s="49" t="e">
        <f t="shared" si="1"/>
        <v>#REF!</v>
      </c>
    </row>
    <row r="7" spans="1:21" s="17" customFormat="1" ht="63.75" customHeight="1">
      <c r="A7" s="3">
        <v>1</v>
      </c>
      <c r="B7" s="85" t="s">
        <v>9</v>
      </c>
      <c r="C7" s="85"/>
      <c r="D7" s="28">
        <f>E7+F7</f>
        <v>368912.21299999999</v>
      </c>
      <c r="E7" s="28">
        <f>E8+E9</f>
        <v>240261</v>
      </c>
      <c r="F7" s="28">
        <f>F8+F9</f>
        <v>128651.213</v>
      </c>
      <c r="G7" s="28">
        <f>H7+I7</f>
        <v>346376.36599999998</v>
      </c>
      <c r="H7" s="28">
        <f>H8+H9</f>
        <v>225449.10399999999</v>
      </c>
      <c r="I7" s="28">
        <f>I8+I9</f>
        <v>120927.262</v>
      </c>
      <c r="J7" s="28">
        <f>K7+L7</f>
        <v>263063.94680999999</v>
      </c>
      <c r="K7" s="28">
        <f>K8+K9</f>
        <v>143510.88139</v>
      </c>
      <c r="L7" s="28">
        <f>L8+L9</f>
        <v>119553.06542</v>
      </c>
      <c r="M7" s="28" t="e">
        <f>N7+O7</f>
        <v>#REF!</v>
      </c>
      <c r="N7" s="28" t="e">
        <f>N8+N9</f>
        <v>#REF!</v>
      </c>
      <c r="O7" s="28" t="e">
        <f>O8+O9</f>
        <v>#REF!</v>
      </c>
      <c r="P7" s="5" t="e">
        <f t="shared" si="0"/>
        <v>#REF!</v>
      </c>
      <c r="Q7" s="5" t="e">
        <f t="shared" si="0"/>
        <v>#REF!</v>
      </c>
      <c r="R7" s="5" t="e">
        <f t="shared" si="0"/>
        <v>#REF!</v>
      </c>
      <c r="S7" s="49" t="e">
        <f t="shared" si="1"/>
        <v>#REF!</v>
      </c>
      <c r="T7" s="49" t="e">
        <f t="shared" si="1"/>
        <v>#REF!</v>
      </c>
      <c r="U7" s="49" t="e">
        <f t="shared" si="1"/>
        <v>#REF!</v>
      </c>
    </row>
    <row r="8" spans="1:21" s="16" customFormat="1" ht="89.25" customHeight="1">
      <c r="A8" s="56" t="s">
        <v>14</v>
      </c>
      <c r="B8" s="55" t="s">
        <v>55</v>
      </c>
      <c r="C8" s="30" t="s">
        <v>3</v>
      </c>
      <c r="D8" s="8">
        <f t="shared" ref="D8:D9" si="2">E8+F8</f>
        <v>125910.11</v>
      </c>
      <c r="E8" s="9">
        <v>10517</v>
      </c>
      <c r="F8" s="64">
        <v>115393.11</v>
      </c>
      <c r="G8" s="8">
        <f t="shared" ref="G8:G9" si="3">H8+I8</f>
        <v>115158.246</v>
      </c>
      <c r="H8" s="9">
        <v>3895.5</v>
      </c>
      <c r="I8" s="9">
        <v>111262.746</v>
      </c>
      <c r="J8" s="8">
        <f t="shared" ref="J8:J9" si="4">K8+L8</f>
        <v>110987.24503999999</v>
      </c>
      <c r="K8" s="9">
        <v>0</v>
      </c>
      <c r="L8" s="9">
        <v>110987.24503999999</v>
      </c>
      <c r="M8" s="8" t="e">
        <f t="shared" ref="M8:M9" si="5">N8+O8</f>
        <v>#REF!</v>
      </c>
      <c r="N8" s="8" t="e">
        <f>муниципальные!#REF!/1000</f>
        <v>#REF!</v>
      </c>
      <c r="O8" s="8" t="e">
        <f>муниципальные!#REF!/1000</f>
        <v>#REF!</v>
      </c>
      <c r="P8" s="8" t="e">
        <f t="shared" si="0"/>
        <v>#REF!</v>
      </c>
      <c r="Q8" s="8" t="e">
        <f t="shared" si="0"/>
        <v>#REF!</v>
      </c>
      <c r="R8" s="8" t="e">
        <f t="shared" si="0"/>
        <v>#REF!</v>
      </c>
      <c r="S8" s="50" t="e">
        <f>M8/J8*100</f>
        <v>#REF!</v>
      </c>
      <c r="T8" s="50"/>
      <c r="U8" s="50" t="e">
        <f>O8/L8*100</f>
        <v>#REF!</v>
      </c>
    </row>
    <row r="9" spans="1:21" s="16" customFormat="1" ht="55.5" customHeight="1">
      <c r="A9" s="56" t="s">
        <v>15</v>
      </c>
      <c r="B9" s="55" t="s">
        <v>6</v>
      </c>
      <c r="C9" s="30" t="s">
        <v>3</v>
      </c>
      <c r="D9" s="8">
        <f t="shared" si="2"/>
        <v>243002.103</v>
      </c>
      <c r="E9" s="9">
        <v>229744</v>
      </c>
      <c r="F9" s="9">
        <v>13258.102999999999</v>
      </c>
      <c r="G9" s="8">
        <f t="shared" si="3"/>
        <v>231218.12</v>
      </c>
      <c r="H9" s="9">
        <v>221553.60399999999</v>
      </c>
      <c r="I9" s="9">
        <v>9664.5159999999996</v>
      </c>
      <c r="J9" s="8">
        <f t="shared" si="4"/>
        <v>152076.70176999999</v>
      </c>
      <c r="K9" s="9">
        <v>143510.88139</v>
      </c>
      <c r="L9" s="9">
        <v>8565.8203799999992</v>
      </c>
      <c r="M9" s="8">
        <f t="shared" si="5"/>
        <v>152076.70176999999</v>
      </c>
      <c r="N9" s="9">
        <v>143510.88139</v>
      </c>
      <c r="O9" s="9">
        <v>8565.8203799999992</v>
      </c>
      <c r="P9" s="8">
        <f t="shared" si="0"/>
        <v>62.582463234896359</v>
      </c>
      <c r="Q9" s="8">
        <f t="shared" si="0"/>
        <v>62.465562273661114</v>
      </c>
      <c r="R9" s="8">
        <f t="shared" si="0"/>
        <v>64.608190025375421</v>
      </c>
      <c r="S9" s="50">
        <f>M9/J9*100</f>
        <v>100</v>
      </c>
      <c r="T9" s="50">
        <f>N9/K9*100</f>
        <v>100</v>
      </c>
      <c r="U9" s="50">
        <f>O9/L9*100</f>
        <v>100</v>
      </c>
    </row>
    <row r="10" spans="1:21" s="16" customFormat="1" ht="67.5" customHeight="1">
      <c r="A10" s="3" t="s">
        <v>16</v>
      </c>
      <c r="B10" s="80" t="s">
        <v>12</v>
      </c>
      <c r="C10" s="80"/>
      <c r="D10" s="28">
        <f>E10+F10</f>
        <v>66601.2</v>
      </c>
      <c r="E10" s="28">
        <f>E11+E12</f>
        <v>63270.8</v>
      </c>
      <c r="F10" s="28">
        <f>F11+F12</f>
        <v>3330.4</v>
      </c>
      <c r="G10" s="28">
        <f>H10+I10</f>
        <v>12650.3</v>
      </c>
      <c r="H10" s="28">
        <f>H11+H12</f>
        <v>12018.5</v>
      </c>
      <c r="I10" s="28">
        <f>I11+I12</f>
        <v>631.79999999999995</v>
      </c>
      <c r="J10" s="28">
        <f>K10+L10</f>
        <v>0</v>
      </c>
      <c r="K10" s="28">
        <f>K11+K12</f>
        <v>0</v>
      </c>
      <c r="L10" s="28">
        <f>L11+L12</f>
        <v>0</v>
      </c>
      <c r="M10" s="28">
        <f>N10+O10</f>
        <v>0</v>
      </c>
      <c r="N10" s="28">
        <f>N11+N12</f>
        <v>0</v>
      </c>
      <c r="O10" s="28">
        <f>O11+O12</f>
        <v>0</v>
      </c>
      <c r="P10" s="49">
        <f>M10/D10%</f>
        <v>0</v>
      </c>
      <c r="Q10" s="49">
        <f t="shared" ref="Q10:Q12" si="6">N10/E10%</f>
        <v>0</v>
      </c>
      <c r="R10" s="49">
        <f t="shared" ref="R10:R12" si="7">O10/F10%</f>
        <v>0</v>
      </c>
      <c r="S10" s="49">
        <f t="shared" ref="S10:S12" si="8">P10/G10%</f>
        <v>0</v>
      </c>
      <c r="T10" s="49">
        <f t="shared" ref="T10:T12" si="9">Q10/H10%</f>
        <v>0</v>
      </c>
      <c r="U10" s="49">
        <f t="shared" ref="U10:U12" si="10">R10/I10%</f>
        <v>0</v>
      </c>
    </row>
    <row r="11" spans="1:21" s="16" customFormat="1" ht="138" customHeight="1">
      <c r="A11" s="56" t="s">
        <v>46</v>
      </c>
      <c r="B11" s="55" t="s">
        <v>41</v>
      </c>
      <c r="C11" s="30" t="s">
        <v>3</v>
      </c>
      <c r="D11" s="8">
        <f t="shared" ref="D11:D12" si="11">E11+F11</f>
        <v>4788.2</v>
      </c>
      <c r="E11" s="9">
        <v>4548.8</v>
      </c>
      <c r="F11" s="9">
        <v>239.4</v>
      </c>
      <c r="G11" s="8">
        <f t="shared" ref="G11:G12" si="12">H11+I11</f>
        <v>4788.2</v>
      </c>
      <c r="H11" s="9">
        <v>4548.8</v>
      </c>
      <c r="I11" s="9">
        <v>239.4</v>
      </c>
      <c r="J11" s="8">
        <f t="shared" ref="J11:J12" si="13">K11+L11</f>
        <v>0</v>
      </c>
      <c r="K11" s="8">
        <v>0</v>
      </c>
      <c r="L11" s="8">
        <f>O11</f>
        <v>0</v>
      </c>
      <c r="M11" s="8">
        <f t="shared" ref="M11:M12" si="14">N11+O11</f>
        <v>0</v>
      </c>
      <c r="N11" s="8">
        <v>0</v>
      </c>
      <c r="O11" s="8">
        <v>0</v>
      </c>
      <c r="P11" s="50">
        <f t="shared" ref="P11:P12" si="15">M11/D11%</f>
        <v>0</v>
      </c>
      <c r="Q11" s="50">
        <f t="shared" si="6"/>
        <v>0</v>
      </c>
      <c r="R11" s="50">
        <f t="shared" si="7"/>
        <v>0</v>
      </c>
      <c r="S11" s="50">
        <f t="shared" si="8"/>
        <v>0</v>
      </c>
      <c r="T11" s="50">
        <f t="shared" si="9"/>
        <v>0</v>
      </c>
      <c r="U11" s="50">
        <f t="shared" si="10"/>
        <v>0</v>
      </c>
    </row>
    <row r="12" spans="1:21" s="16" customFormat="1" ht="84.75" customHeight="1">
      <c r="A12" s="56" t="s">
        <v>47</v>
      </c>
      <c r="B12" s="55" t="s">
        <v>49</v>
      </c>
      <c r="C12" s="30" t="s">
        <v>3</v>
      </c>
      <c r="D12" s="8">
        <f t="shared" si="11"/>
        <v>61813</v>
      </c>
      <c r="E12" s="9">
        <v>58722</v>
      </c>
      <c r="F12" s="9">
        <v>3091</v>
      </c>
      <c r="G12" s="8">
        <f t="shared" si="12"/>
        <v>7862.0999999999995</v>
      </c>
      <c r="H12" s="9">
        <v>7469.7</v>
      </c>
      <c r="I12" s="9">
        <v>392.4</v>
      </c>
      <c r="J12" s="8">
        <f t="shared" si="13"/>
        <v>0</v>
      </c>
      <c r="K12" s="8">
        <v>0</v>
      </c>
      <c r="L12" s="8">
        <f>O12</f>
        <v>0</v>
      </c>
      <c r="M12" s="8">
        <f t="shared" si="14"/>
        <v>0</v>
      </c>
      <c r="N12" s="8">
        <v>0</v>
      </c>
      <c r="O12" s="8">
        <v>0</v>
      </c>
      <c r="P12" s="50">
        <f t="shared" si="15"/>
        <v>0</v>
      </c>
      <c r="Q12" s="50">
        <f t="shared" si="6"/>
        <v>0</v>
      </c>
      <c r="R12" s="50">
        <f t="shared" si="7"/>
        <v>0</v>
      </c>
      <c r="S12" s="50">
        <f t="shared" si="8"/>
        <v>0</v>
      </c>
      <c r="T12" s="50">
        <f t="shared" si="9"/>
        <v>0</v>
      </c>
      <c r="U12" s="50">
        <f t="shared" si="10"/>
        <v>0</v>
      </c>
    </row>
    <row r="13" spans="1:21" s="17" customFormat="1" ht="66" customHeight="1">
      <c r="A13" s="3" t="s">
        <v>32</v>
      </c>
      <c r="B13" s="83" t="s">
        <v>10</v>
      </c>
      <c r="C13" s="84"/>
      <c r="D13" s="28">
        <f>E13+F13</f>
        <v>43724.690999999999</v>
      </c>
      <c r="E13" s="28">
        <f>E14</f>
        <v>1598.951</v>
      </c>
      <c r="F13" s="28">
        <f>F14</f>
        <v>42125.74</v>
      </c>
      <c r="G13" s="28" t="e">
        <f>H13+I13</f>
        <v>#REF!</v>
      </c>
      <c r="H13" s="28" t="e">
        <f>H14</f>
        <v>#REF!</v>
      </c>
      <c r="I13" s="28">
        <f>I14</f>
        <v>40527.567999999999</v>
      </c>
      <c r="J13" s="28" t="e">
        <f>K13+L13</f>
        <v>#REF!</v>
      </c>
      <c r="K13" s="28" t="e">
        <f>K14</f>
        <v>#REF!</v>
      </c>
      <c r="L13" s="28">
        <f>L14</f>
        <v>17845.59275</v>
      </c>
      <c r="M13" s="28" t="e">
        <f>N13+O13</f>
        <v>#REF!</v>
      </c>
      <c r="N13" s="28" t="e">
        <f>N14</f>
        <v>#REF!</v>
      </c>
      <c r="O13" s="28">
        <f>O14</f>
        <v>17845.59275</v>
      </c>
      <c r="P13" s="49" t="e">
        <f>M13/D13%</f>
        <v>#REF!</v>
      </c>
      <c r="Q13" s="49" t="e">
        <f t="shared" ref="Q13" si="16">N13/E13%</f>
        <v>#REF!</v>
      </c>
      <c r="R13" s="49">
        <f t="shared" ref="R13" si="17">O13/F13%</f>
        <v>42.362680750533997</v>
      </c>
      <c r="S13" s="49" t="e">
        <f>M13/J13%</f>
        <v>#REF!</v>
      </c>
      <c r="T13" s="49"/>
      <c r="U13" s="49">
        <f t="shared" ref="U13" si="18">O13/L13%</f>
        <v>100</v>
      </c>
    </row>
    <row r="14" spans="1:21" s="17" customFormat="1" ht="84.75" customHeight="1">
      <c r="A14" s="56" t="s">
        <v>33</v>
      </c>
      <c r="B14" s="55" t="s">
        <v>26</v>
      </c>
      <c r="C14" s="38"/>
      <c r="D14" s="50">
        <f t="shared" ref="D14" si="19">E14+F14</f>
        <v>43724.690999999999</v>
      </c>
      <c r="E14" s="1">
        <v>1598.951</v>
      </c>
      <c r="F14" s="65">
        <v>42125.74</v>
      </c>
      <c r="G14" s="50" t="e">
        <f t="shared" ref="G14" si="20">H14+I14</f>
        <v>#REF!</v>
      </c>
      <c r="H14" s="50" t="e">
        <f>муниципальные!#REF!/1000</f>
        <v>#REF!</v>
      </c>
      <c r="I14" s="50">
        <v>40527.567999999999</v>
      </c>
      <c r="J14" s="50" t="e">
        <f t="shared" ref="J14" si="21">K14+L14</f>
        <v>#REF!</v>
      </c>
      <c r="K14" s="50" t="e">
        <f>муниципальные!#REF!/1000</f>
        <v>#REF!</v>
      </c>
      <c r="L14" s="50">
        <v>17845.59275</v>
      </c>
      <c r="M14" s="50" t="e">
        <f t="shared" ref="M14" si="22">N14+O14</f>
        <v>#REF!</v>
      </c>
      <c r="N14" s="50" t="e">
        <f>муниципальные!#REF!/1000</f>
        <v>#REF!</v>
      </c>
      <c r="O14" s="50">
        <v>17845.59275</v>
      </c>
      <c r="P14" s="50" t="e">
        <f>M14/D14*100</f>
        <v>#REF!</v>
      </c>
      <c r="Q14" s="50" t="e">
        <f>N14/E14*100</f>
        <v>#REF!</v>
      </c>
      <c r="R14" s="8">
        <f>O14/F14*100</f>
        <v>42.362680750533997</v>
      </c>
      <c r="S14" s="50" t="e">
        <f>M14/J14*100</f>
        <v>#REF!</v>
      </c>
      <c r="T14" s="50"/>
      <c r="U14" s="50">
        <f>O14/L14*100</f>
        <v>100</v>
      </c>
    </row>
    <row r="15" spans="1:21" s="16" customFormat="1" ht="67.5" customHeight="1">
      <c r="A15" s="3" t="s">
        <v>23</v>
      </c>
      <c r="B15" s="80" t="s">
        <v>11</v>
      </c>
      <c r="C15" s="80"/>
      <c r="D15" s="28" t="e">
        <f>E15+F15</f>
        <v>#REF!</v>
      </c>
      <c r="E15" s="28" t="e">
        <f>E16</f>
        <v>#REF!</v>
      </c>
      <c r="F15" s="28" t="e">
        <f>F16</f>
        <v>#REF!</v>
      </c>
      <c r="G15" s="28">
        <f>H15+I15</f>
        <v>27745.572999999997</v>
      </c>
      <c r="H15" s="28">
        <f>H16</f>
        <v>25828.563999999998</v>
      </c>
      <c r="I15" s="28">
        <f>I16</f>
        <v>1917.009</v>
      </c>
      <c r="J15" s="28">
        <f>K15+L15</f>
        <v>12005.3698</v>
      </c>
      <c r="K15" s="28">
        <f>K16</f>
        <v>11341.06306</v>
      </c>
      <c r="L15" s="28">
        <f>L16</f>
        <v>664.30673999999999</v>
      </c>
      <c r="M15" s="28" t="e">
        <f>N15+O15</f>
        <v>#REF!</v>
      </c>
      <c r="N15" s="28" t="e">
        <f>N16</f>
        <v>#REF!</v>
      </c>
      <c r="O15" s="28" t="e">
        <f>O16</f>
        <v>#REF!</v>
      </c>
      <c r="P15" s="49" t="e">
        <f>M15/D15%</f>
        <v>#REF!</v>
      </c>
      <c r="Q15" s="49" t="e">
        <f t="shared" ref="Q15:R15" si="23">N15/E15%</f>
        <v>#REF!</v>
      </c>
      <c r="R15" s="49" t="e">
        <f t="shared" si="23"/>
        <v>#REF!</v>
      </c>
      <c r="S15" s="49" t="e">
        <f>M15/J15%</f>
        <v>#REF!</v>
      </c>
      <c r="T15" s="49" t="e">
        <f t="shared" ref="T15:U15" si="24">N15/K15%</f>
        <v>#REF!</v>
      </c>
      <c r="U15" s="49" t="e">
        <f t="shared" si="24"/>
        <v>#REF!</v>
      </c>
    </row>
    <row r="16" spans="1:21" s="16" customFormat="1" ht="58.5" customHeight="1">
      <c r="A16" s="56" t="s">
        <v>34</v>
      </c>
      <c r="B16" s="55" t="s">
        <v>17</v>
      </c>
      <c r="C16" s="30" t="s">
        <v>3</v>
      </c>
      <c r="D16" s="50" t="e">
        <f t="shared" ref="D16" si="25">E16+F16</f>
        <v>#REF!</v>
      </c>
      <c r="E16" s="50" t="e">
        <f>муниципальные!#REF!/1000</f>
        <v>#REF!</v>
      </c>
      <c r="F16" s="52" t="e">
        <f>муниципальные!#REF!/1000</f>
        <v>#REF!</v>
      </c>
      <c r="G16" s="50">
        <f t="shared" ref="G16" si="26">H16+I16</f>
        <v>27745.572999999997</v>
      </c>
      <c r="H16" s="1">
        <v>25828.563999999998</v>
      </c>
      <c r="I16" s="1">
        <v>1917.009</v>
      </c>
      <c r="J16" s="63">
        <f>K16+L16</f>
        <v>12005.3698</v>
      </c>
      <c r="K16" s="1">
        <v>11341.06306</v>
      </c>
      <c r="L16" s="50">
        <v>664.30673999999999</v>
      </c>
      <c r="M16" s="8" t="e">
        <f t="shared" ref="M16" si="27">N16+O16</f>
        <v>#REF!</v>
      </c>
      <c r="N16" s="8" t="e">
        <f>муниципальные!#REF!/1000</f>
        <v>#REF!</v>
      </c>
      <c r="O16" s="8" t="e">
        <f>муниципальные!#REF!/1000</f>
        <v>#REF!</v>
      </c>
      <c r="P16" s="50" t="e">
        <f>M16/D16*100</f>
        <v>#REF!</v>
      </c>
      <c r="Q16" s="8" t="e">
        <f>N16/E16*100</f>
        <v>#REF!</v>
      </c>
      <c r="R16" s="8" t="e">
        <f>O16/F16*100</f>
        <v>#REF!</v>
      </c>
      <c r="S16" s="50" t="e">
        <f>M16/J16*100</f>
        <v>#REF!</v>
      </c>
      <c r="T16" s="50" t="e">
        <f>N16/K16*100</f>
        <v>#REF!</v>
      </c>
      <c r="U16" s="50" t="e">
        <f>O16/L16*100</f>
        <v>#REF!</v>
      </c>
    </row>
    <row r="17" spans="1:21" s="16" customFormat="1" ht="82.5" customHeight="1">
      <c r="A17" s="3" t="s">
        <v>24</v>
      </c>
      <c r="B17" s="80" t="s">
        <v>13</v>
      </c>
      <c r="C17" s="80"/>
      <c r="D17" s="49" t="e">
        <f>E17+F17</f>
        <v>#REF!</v>
      </c>
      <c r="E17" s="49">
        <f>E18+E19</f>
        <v>35869</v>
      </c>
      <c r="F17" s="49" t="e">
        <f>F18+F19</f>
        <v>#REF!</v>
      </c>
      <c r="G17" s="49">
        <f>H17+I17</f>
        <v>22321.95</v>
      </c>
      <c r="H17" s="49">
        <f>H18+H19</f>
        <v>18860.355</v>
      </c>
      <c r="I17" s="49">
        <f>I18+I19</f>
        <v>3461.5949999999998</v>
      </c>
      <c r="J17" s="49">
        <f>K17+L17</f>
        <v>20955.944</v>
      </c>
      <c r="K17" s="49">
        <f>K18+K19</f>
        <v>18860.353999999999</v>
      </c>
      <c r="L17" s="49">
        <f>L18+L19</f>
        <v>2095.59</v>
      </c>
      <c r="M17" s="49">
        <f>N17+O17</f>
        <v>20955.948</v>
      </c>
      <c r="N17" s="49">
        <f>N18+N19</f>
        <v>18860.353999999999</v>
      </c>
      <c r="O17" s="49">
        <f>O18+O19</f>
        <v>2095.5940000000001</v>
      </c>
      <c r="P17" s="49" t="e">
        <f>M17/D17%</f>
        <v>#REF!</v>
      </c>
      <c r="Q17" s="49">
        <f t="shared" ref="Q17:R17" si="28">N17/E17%</f>
        <v>52.581209400875409</v>
      </c>
      <c r="R17" s="49" t="e">
        <f t="shared" si="28"/>
        <v>#REF!</v>
      </c>
      <c r="S17" s="49">
        <f t="shared" ref="S17:S18" si="29">M17/J17*100</f>
        <v>100.00001908766316</v>
      </c>
      <c r="T17" s="49">
        <f t="shared" ref="T17:T18" si="30">N17/K17*100</f>
        <v>100</v>
      </c>
      <c r="U17" s="49">
        <f t="shared" ref="U17:U18" si="31">O17/L17*100</f>
        <v>100.00019087703225</v>
      </c>
    </row>
    <row r="18" spans="1:21" s="16" customFormat="1" ht="111" customHeight="1">
      <c r="A18" s="48"/>
      <c r="B18" s="54" t="s">
        <v>42</v>
      </c>
      <c r="C18" s="38" t="s">
        <v>3</v>
      </c>
      <c r="D18" s="50" t="e">
        <f t="shared" ref="D18:D19" si="32">E18+F18</f>
        <v>#REF!</v>
      </c>
      <c r="E18" s="50">
        <v>23571</v>
      </c>
      <c r="F18" s="50" t="e">
        <f>муниципальные!#REF!/1000</f>
        <v>#REF!</v>
      </c>
      <c r="G18" s="50">
        <f t="shared" ref="G18:G19" si="33">H18+I18</f>
        <v>20955.95</v>
      </c>
      <c r="H18" s="50">
        <v>18860.355</v>
      </c>
      <c r="I18" s="50">
        <v>2095.5949999999998</v>
      </c>
      <c r="J18" s="50">
        <f t="shared" ref="J18:J19" si="34">K18+L18</f>
        <v>20955.944</v>
      </c>
      <c r="K18" s="50">
        <v>18860.353999999999</v>
      </c>
      <c r="L18" s="50">
        <v>2095.59</v>
      </c>
      <c r="M18" s="50">
        <f t="shared" ref="M18:M19" si="35">N18+O18</f>
        <v>20955.948</v>
      </c>
      <c r="N18" s="50">
        <v>18860.353999999999</v>
      </c>
      <c r="O18" s="50">
        <v>2095.5940000000001</v>
      </c>
      <c r="P18" s="50" t="e">
        <f t="shared" ref="P18:P19" si="36">M18/D18*100</f>
        <v>#REF!</v>
      </c>
      <c r="Q18" s="50">
        <f t="shared" ref="Q18:Q19" si="37">N18/E18*100</f>
        <v>80.015077849900294</v>
      </c>
      <c r="R18" s="50" t="e">
        <f t="shared" ref="R18:R19" si="38">O18/F18*100</f>
        <v>#REF!</v>
      </c>
      <c r="S18" s="50">
        <f t="shared" si="29"/>
        <v>100.00001908766316</v>
      </c>
      <c r="T18" s="50">
        <f t="shared" si="30"/>
        <v>100</v>
      </c>
      <c r="U18" s="50">
        <f t="shared" si="31"/>
        <v>100.00019087703225</v>
      </c>
    </row>
    <row r="19" spans="1:21" s="16" customFormat="1" ht="112.5" customHeight="1">
      <c r="A19" s="48"/>
      <c r="B19" s="54" t="s">
        <v>18</v>
      </c>
      <c r="C19" s="38" t="s">
        <v>3</v>
      </c>
      <c r="D19" s="50" t="e">
        <f t="shared" si="32"/>
        <v>#REF!</v>
      </c>
      <c r="E19" s="50">
        <v>12298</v>
      </c>
      <c r="F19" s="50" t="e">
        <f>муниципальные!#REF!/1000</f>
        <v>#REF!</v>
      </c>
      <c r="G19" s="50">
        <f t="shared" si="33"/>
        <v>1366</v>
      </c>
      <c r="H19" s="50">
        <v>0</v>
      </c>
      <c r="I19" s="50">
        <v>1366</v>
      </c>
      <c r="J19" s="50">
        <f t="shared" si="34"/>
        <v>0</v>
      </c>
      <c r="K19" s="50">
        <v>0</v>
      </c>
      <c r="L19" s="50">
        <f>O19</f>
        <v>0</v>
      </c>
      <c r="M19" s="50">
        <f t="shared" si="35"/>
        <v>0</v>
      </c>
      <c r="N19" s="50">
        <v>0</v>
      </c>
      <c r="O19" s="50">
        <v>0</v>
      </c>
      <c r="P19" s="50" t="e">
        <f t="shared" si="36"/>
        <v>#REF!</v>
      </c>
      <c r="Q19" s="50">
        <f t="shared" si="37"/>
        <v>0</v>
      </c>
      <c r="R19" s="50" t="e">
        <f t="shared" si="38"/>
        <v>#REF!</v>
      </c>
      <c r="S19" s="50"/>
      <c r="T19" s="50"/>
      <c r="U19" s="50"/>
    </row>
    <row r="20" spans="1:21" s="16" customFormat="1" ht="33" hidden="1" customHeight="1">
      <c r="A20" s="48"/>
      <c r="B20" s="54"/>
      <c r="C20" s="38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8"/>
      <c r="T20" s="18"/>
      <c r="U20" s="18"/>
    </row>
    <row r="21" spans="1:21" s="16" customFormat="1" ht="103.5" hidden="1" customHeight="1">
      <c r="A21" s="56"/>
      <c r="B21" s="54"/>
      <c r="C21" s="38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8"/>
      <c r="T21" s="18"/>
      <c r="U21" s="18"/>
    </row>
    <row r="22" spans="1:21" s="17" customFormat="1" ht="57.75" hidden="1" customHeight="1">
      <c r="A22" s="3"/>
      <c r="B22" s="53"/>
      <c r="C22" s="6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  <c r="R22" s="1"/>
      <c r="S22" s="41"/>
      <c r="T22" s="41"/>
      <c r="U22" s="18"/>
    </row>
    <row r="23" spans="1:21" s="16" customFormat="1" ht="44.25" hidden="1" customHeight="1">
      <c r="A23" s="56"/>
      <c r="B23" s="54"/>
      <c r="C23" s="3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8"/>
      <c r="T23" s="18"/>
      <c r="U23" s="18"/>
    </row>
    <row r="24" spans="1:21" s="16" customFormat="1" ht="45" hidden="1" customHeight="1">
      <c r="A24" s="56"/>
      <c r="B24" s="54"/>
      <c r="C24" s="3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8"/>
      <c r="T24" s="18"/>
      <c r="U24" s="18"/>
    </row>
    <row r="25" spans="1:21" s="16" customFormat="1" ht="28.5" hidden="1" customHeight="1">
      <c r="A25" s="46" t="s">
        <v>25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18"/>
      <c r="T25" s="18"/>
      <c r="U25" s="18"/>
    </row>
    <row r="26" spans="1:21" s="16" customFormat="1" ht="87" hidden="1" customHeight="1">
      <c r="A26" s="3"/>
      <c r="B26" s="80"/>
      <c r="C26" s="80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4"/>
      <c r="Q26" s="7"/>
      <c r="R26" s="2"/>
      <c r="S26" s="41"/>
      <c r="T26" s="41"/>
      <c r="U26" s="41"/>
    </row>
    <row r="27" spans="1:21" s="17" customFormat="1" ht="35.25" hidden="1" customHeight="1">
      <c r="A27" s="3"/>
      <c r="B27" s="53"/>
      <c r="C27" s="6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4"/>
      <c r="Q27" s="7"/>
      <c r="R27" s="2"/>
      <c r="S27" s="41"/>
      <c r="T27" s="41"/>
      <c r="U27" s="41"/>
    </row>
    <row r="28" spans="1:21" s="16" customFormat="1" ht="28.5" hidden="1" customHeight="1">
      <c r="A28" s="56"/>
      <c r="B28" s="54"/>
      <c r="C28" s="38"/>
      <c r="D28" s="1"/>
      <c r="E28" s="1"/>
      <c r="F28" s="1"/>
      <c r="G28" s="1"/>
      <c r="H28" s="1"/>
      <c r="I28" s="1"/>
      <c r="J28" s="1"/>
      <c r="K28" s="1"/>
      <c r="L28" s="1"/>
      <c r="M28" s="9"/>
      <c r="N28" s="9"/>
      <c r="O28" s="9"/>
      <c r="P28" s="9"/>
      <c r="Q28" s="10"/>
      <c r="R28" s="1"/>
      <c r="S28" s="18"/>
      <c r="T28" s="41"/>
      <c r="U28" s="18"/>
    </row>
    <row r="29" spans="1:21" s="16" customFormat="1" ht="37.5" hidden="1" customHeight="1">
      <c r="A29" s="56"/>
      <c r="B29" s="54"/>
      <c r="C29" s="38"/>
      <c r="D29" s="1"/>
      <c r="E29" s="1"/>
      <c r="F29" s="1"/>
      <c r="G29" s="1"/>
      <c r="H29" s="1"/>
      <c r="I29" s="1"/>
      <c r="J29" s="1"/>
      <c r="K29" s="1"/>
      <c r="L29" s="1"/>
      <c r="M29" s="9"/>
      <c r="N29" s="9"/>
      <c r="O29" s="9"/>
      <c r="P29" s="9"/>
      <c r="Q29" s="10"/>
      <c r="R29" s="1"/>
      <c r="S29" s="18"/>
      <c r="T29" s="41"/>
      <c r="U29" s="18"/>
    </row>
    <row r="30" spans="1:21" s="16" customFormat="1" ht="57.75" hidden="1" customHeight="1">
      <c r="A30" s="56"/>
      <c r="B30" s="54"/>
      <c r="C30" s="38"/>
      <c r="D30" s="1"/>
      <c r="E30" s="1"/>
      <c r="F30" s="1"/>
      <c r="G30" s="1"/>
      <c r="H30" s="1"/>
      <c r="I30" s="1"/>
      <c r="J30" s="1"/>
      <c r="K30" s="1"/>
      <c r="L30" s="1"/>
      <c r="M30" s="9"/>
      <c r="N30" s="9"/>
      <c r="O30" s="9"/>
      <c r="P30" s="9"/>
      <c r="Q30" s="10"/>
      <c r="R30" s="1"/>
      <c r="S30" s="18"/>
      <c r="T30" s="18"/>
      <c r="U30" s="18"/>
    </row>
    <row r="31" spans="1:21" s="17" customFormat="1" ht="28.5" hidden="1" customHeight="1">
      <c r="A31" s="3"/>
      <c r="B31" s="53"/>
      <c r="C31" s="6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4"/>
      <c r="Q31" s="10"/>
      <c r="R31" s="2"/>
      <c r="S31" s="41"/>
      <c r="T31" s="41"/>
      <c r="U31" s="41"/>
    </row>
    <row r="32" spans="1:21" s="16" customFormat="1" ht="32.25" hidden="1" customHeight="1">
      <c r="A32" s="56"/>
      <c r="B32" s="54"/>
      <c r="C32" s="38"/>
      <c r="D32" s="1"/>
      <c r="E32" s="1"/>
      <c r="F32" s="1"/>
      <c r="G32" s="1"/>
      <c r="H32" s="1"/>
      <c r="I32" s="1"/>
      <c r="J32" s="1"/>
      <c r="K32" s="1"/>
      <c r="L32" s="1"/>
      <c r="M32" s="9"/>
      <c r="N32" s="9"/>
      <c r="O32" s="9"/>
      <c r="P32" s="9"/>
      <c r="Q32" s="10"/>
      <c r="R32" s="1"/>
      <c r="S32" s="18"/>
      <c r="T32" s="18"/>
      <c r="U32" s="18"/>
    </row>
    <row r="33" spans="1:21" s="16" customFormat="1" ht="28.5" hidden="1" customHeight="1">
      <c r="A33" s="56"/>
      <c r="B33" s="54"/>
      <c r="C33" s="38"/>
      <c r="D33" s="1"/>
      <c r="E33" s="1"/>
      <c r="F33" s="1"/>
      <c r="G33" s="1"/>
      <c r="H33" s="1"/>
      <c r="I33" s="1"/>
      <c r="J33" s="1"/>
      <c r="K33" s="1"/>
      <c r="L33" s="1"/>
      <c r="M33" s="9"/>
      <c r="N33" s="9"/>
      <c r="O33" s="9"/>
      <c r="P33" s="9"/>
      <c r="Q33" s="10"/>
      <c r="R33" s="1"/>
      <c r="S33" s="18"/>
      <c r="T33" s="18"/>
      <c r="U33" s="18"/>
    </row>
    <row r="34" spans="1:21" s="16" customFormat="1" hidden="1">
      <c r="A34" s="56"/>
      <c r="B34" s="54"/>
      <c r="C34" s="38"/>
      <c r="D34" s="1"/>
      <c r="E34" s="1"/>
      <c r="F34" s="1"/>
      <c r="G34" s="1"/>
      <c r="H34" s="1"/>
      <c r="I34" s="1"/>
      <c r="J34" s="1"/>
      <c r="K34" s="1"/>
      <c r="L34" s="1"/>
      <c r="M34" s="9"/>
      <c r="N34" s="9"/>
      <c r="O34" s="9"/>
      <c r="P34" s="9"/>
      <c r="Q34" s="10"/>
      <c r="R34" s="1"/>
      <c r="S34" s="18"/>
      <c r="T34" s="18"/>
      <c r="U34" s="18"/>
    </row>
    <row r="35" spans="1:21" s="16" customFormat="1" ht="47.25" hidden="1" customHeight="1">
      <c r="A35" s="56"/>
      <c r="B35" s="54"/>
      <c r="C35" s="38"/>
      <c r="D35" s="1"/>
      <c r="E35" s="1"/>
      <c r="F35" s="1"/>
      <c r="G35" s="1"/>
      <c r="H35" s="1"/>
      <c r="I35" s="1"/>
      <c r="J35" s="1"/>
      <c r="K35" s="1"/>
      <c r="L35" s="1"/>
      <c r="M35" s="9"/>
      <c r="N35" s="9"/>
      <c r="O35" s="9"/>
      <c r="P35" s="9"/>
      <c r="Q35" s="10"/>
      <c r="R35" s="1"/>
      <c r="S35" s="18"/>
      <c r="T35" s="18"/>
      <c r="U35" s="18"/>
    </row>
    <row r="36" spans="1:21" s="16" customFormat="1" hidden="1">
      <c r="A36" s="56"/>
      <c r="B36" s="54"/>
      <c r="C36" s="38"/>
      <c r="D36" s="1"/>
      <c r="E36" s="1"/>
      <c r="F36" s="1"/>
      <c r="G36" s="1"/>
      <c r="H36" s="1"/>
      <c r="I36" s="1"/>
      <c r="J36" s="1"/>
      <c r="K36" s="1"/>
      <c r="L36" s="1"/>
      <c r="M36" s="9"/>
      <c r="N36" s="9"/>
      <c r="O36" s="9"/>
      <c r="P36" s="9"/>
      <c r="Q36" s="10"/>
      <c r="R36" s="1"/>
      <c r="S36" s="18"/>
      <c r="T36" s="18"/>
      <c r="U36" s="18"/>
    </row>
    <row r="37" spans="1:21" s="16" customFormat="1" hidden="1">
      <c r="A37" s="56"/>
      <c r="B37" s="54"/>
      <c r="C37" s="38"/>
      <c r="D37" s="1"/>
      <c r="E37" s="1"/>
      <c r="F37" s="1"/>
      <c r="G37" s="1"/>
      <c r="H37" s="1"/>
      <c r="I37" s="1"/>
      <c r="J37" s="1"/>
      <c r="K37" s="1"/>
      <c r="L37" s="1"/>
      <c r="M37" s="9"/>
      <c r="N37" s="9"/>
      <c r="O37" s="9"/>
      <c r="P37" s="9"/>
      <c r="Q37" s="10"/>
      <c r="R37" s="1"/>
      <c r="S37" s="18"/>
      <c r="T37" s="18"/>
      <c r="U37" s="18"/>
    </row>
    <row r="38" spans="1:21" s="16" customFormat="1" ht="27" hidden="1" customHeight="1">
      <c r="A38" s="56"/>
      <c r="B38" s="54"/>
      <c r="C38" s="38"/>
      <c r="D38" s="1"/>
      <c r="E38" s="1"/>
      <c r="F38" s="1"/>
      <c r="G38" s="1"/>
      <c r="H38" s="1"/>
      <c r="I38" s="1"/>
      <c r="J38" s="1"/>
      <c r="K38" s="1"/>
      <c r="L38" s="1"/>
      <c r="M38" s="9"/>
      <c r="N38" s="9"/>
      <c r="O38" s="9"/>
      <c r="P38" s="9"/>
      <c r="Q38" s="10"/>
      <c r="R38" s="1"/>
      <c r="S38" s="18"/>
      <c r="T38" s="18"/>
      <c r="U38" s="18"/>
    </row>
    <row r="39" spans="1:21" s="16" customFormat="1" ht="27.75" hidden="1" customHeight="1">
      <c r="A39" s="56"/>
      <c r="B39" s="54"/>
      <c r="C39" s="38"/>
      <c r="D39" s="1"/>
      <c r="E39" s="1"/>
      <c r="F39" s="1"/>
      <c r="G39" s="1"/>
      <c r="H39" s="1"/>
      <c r="I39" s="1"/>
      <c r="J39" s="1"/>
      <c r="K39" s="1"/>
      <c r="L39" s="1"/>
      <c r="M39" s="9"/>
      <c r="N39" s="9"/>
      <c r="O39" s="9"/>
      <c r="P39" s="9"/>
      <c r="Q39" s="10"/>
      <c r="R39" s="1"/>
      <c r="S39" s="18"/>
      <c r="T39" s="18"/>
      <c r="U39" s="18"/>
    </row>
    <row r="40" spans="1:21" s="16" customFormat="1" ht="42.75" hidden="1" customHeight="1">
      <c r="A40" s="56"/>
      <c r="B40" s="54"/>
      <c r="C40" s="38"/>
      <c r="D40" s="1"/>
      <c r="E40" s="1"/>
      <c r="F40" s="1"/>
      <c r="G40" s="1"/>
      <c r="H40" s="1"/>
      <c r="I40" s="1"/>
      <c r="J40" s="1"/>
      <c r="K40" s="1"/>
      <c r="L40" s="1"/>
      <c r="M40" s="9"/>
      <c r="N40" s="9"/>
      <c r="O40" s="9"/>
      <c r="P40" s="9"/>
      <c r="Q40" s="10"/>
      <c r="R40" s="1"/>
      <c r="S40" s="18"/>
      <c r="T40" s="18"/>
      <c r="U40" s="18"/>
    </row>
    <row r="41" spans="1:21" s="16" customFormat="1" ht="25.5" hidden="1" customHeight="1">
      <c r="A41" s="56"/>
      <c r="B41" s="54"/>
      <c r="C41" s="38"/>
      <c r="D41" s="1"/>
      <c r="E41" s="1"/>
      <c r="F41" s="1"/>
      <c r="G41" s="1"/>
      <c r="H41" s="1"/>
      <c r="I41" s="1"/>
      <c r="J41" s="1"/>
      <c r="K41" s="1"/>
      <c r="L41" s="1"/>
      <c r="M41" s="9"/>
      <c r="N41" s="9"/>
      <c r="O41" s="9"/>
      <c r="P41" s="9"/>
      <c r="Q41" s="10"/>
      <c r="R41" s="1"/>
      <c r="S41" s="18"/>
      <c r="T41" s="18"/>
      <c r="U41" s="18"/>
    </row>
    <row r="42" spans="1:21" s="17" customFormat="1" ht="59.25" hidden="1" customHeight="1">
      <c r="A42" s="3"/>
      <c r="B42" s="53"/>
      <c r="C42" s="6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4"/>
      <c r="Q42" s="10"/>
      <c r="R42" s="2"/>
      <c r="S42" s="41"/>
      <c r="T42" s="41"/>
      <c r="U42" s="41"/>
    </row>
    <row r="43" spans="1:21" s="16" customFormat="1" ht="22.5" hidden="1" customHeight="1">
      <c r="A43" s="81"/>
      <c r="B43" s="82"/>
      <c r="C43" s="38"/>
      <c r="D43" s="1"/>
      <c r="E43" s="1"/>
      <c r="F43" s="1"/>
      <c r="G43" s="1"/>
      <c r="H43" s="1"/>
      <c r="I43" s="10"/>
      <c r="J43" s="1"/>
      <c r="K43" s="1"/>
      <c r="L43" s="1"/>
      <c r="M43" s="9"/>
      <c r="N43" s="9"/>
      <c r="O43" s="9"/>
      <c r="P43" s="9"/>
      <c r="Q43" s="10"/>
      <c r="R43" s="1"/>
      <c r="S43" s="18"/>
      <c r="T43" s="18"/>
      <c r="U43" s="18"/>
    </row>
    <row r="44" spans="1:21" s="16" customFormat="1" ht="24.75" hidden="1" customHeight="1">
      <c r="A44" s="81"/>
      <c r="B44" s="82"/>
      <c r="C44" s="30"/>
      <c r="D44" s="1"/>
      <c r="E44" s="1"/>
      <c r="F44" s="1"/>
      <c r="G44" s="1"/>
      <c r="H44" s="1"/>
      <c r="I44" s="1"/>
      <c r="J44" s="1"/>
      <c r="K44" s="1"/>
      <c r="L44" s="1"/>
      <c r="M44" s="9"/>
      <c r="N44" s="9"/>
      <c r="O44" s="9"/>
      <c r="P44" s="9"/>
      <c r="Q44" s="10"/>
      <c r="R44" s="1"/>
      <c r="S44" s="18"/>
      <c r="T44" s="18"/>
      <c r="U44" s="18"/>
    </row>
    <row r="45" spans="1:21" s="16" customFormat="1" ht="24.75" hidden="1" customHeight="1">
      <c r="A45" s="81"/>
      <c r="B45" s="82"/>
      <c r="C45" s="30"/>
      <c r="D45" s="1"/>
      <c r="E45" s="1"/>
      <c r="F45" s="1"/>
      <c r="G45" s="1"/>
      <c r="H45" s="1"/>
      <c r="I45" s="1"/>
      <c r="J45" s="1"/>
      <c r="K45" s="1"/>
      <c r="L45" s="1"/>
      <c r="M45" s="9"/>
      <c r="N45" s="9"/>
      <c r="O45" s="9"/>
      <c r="P45" s="9"/>
      <c r="Q45" s="10"/>
      <c r="R45" s="1"/>
      <c r="S45" s="18"/>
      <c r="T45" s="18"/>
      <c r="U45" s="18"/>
    </row>
    <row r="46" spans="1:21" s="16" customFormat="1" ht="23.25" hidden="1" customHeight="1">
      <c r="A46" s="81"/>
      <c r="B46" s="82"/>
      <c r="C46" s="39"/>
      <c r="D46" s="1"/>
      <c r="E46" s="1"/>
      <c r="F46" s="1"/>
      <c r="G46" s="1"/>
      <c r="H46" s="1"/>
      <c r="I46" s="1"/>
      <c r="J46" s="1"/>
      <c r="K46" s="1"/>
      <c r="L46" s="1"/>
      <c r="M46" s="9"/>
      <c r="N46" s="9"/>
      <c r="O46" s="9"/>
      <c r="P46" s="9"/>
      <c r="Q46" s="10"/>
      <c r="R46" s="1"/>
      <c r="S46" s="18"/>
      <c r="T46" s="18"/>
      <c r="U46" s="18"/>
    </row>
    <row r="47" spans="1:21" s="16" customFormat="1" ht="65.25" hidden="1" customHeight="1">
      <c r="A47" s="3"/>
      <c r="B47" s="80"/>
      <c r="C47" s="80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4"/>
      <c r="Q47" s="10"/>
      <c r="R47" s="2"/>
      <c r="S47" s="41"/>
      <c r="T47" s="41"/>
      <c r="U47" s="41"/>
    </row>
    <row r="48" spans="1:21" s="16" customFormat="1" ht="33.75" hidden="1" customHeight="1">
      <c r="A48" s="81"/>
      <c r="B48" s="82"/>
      <c r="C48" s="3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"/>
      <c r="S48" s="18"/>
      <c r="T48" s="18"/>
      <c r="U48" s="18"/>
    </row>
    <row r="49" spans="1:21" s="16" customFormat="1" ht="28.5" hidden="1" customHeight="1">
      <c r="A49" s="81"/>
      <c r="B49" s="82"/>
      <c r="C49" s="3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"/>
      <c r="S49" s="18"/>
      <c r="T49" s="18"/>
      <c r="U49" s="18"/>
    </row>
    <row r="50" spans="1:21" s="16" customFormat="1" ht="34.5" hidden="1" customHeight="1">
      <c r="A50" s="81"/>
      <c r="B50" s="82"/>
      <c r="C50" s="3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"/>
      <c r="S50" s="18"/>
      <c r="T50" s="18"/>
      <c r="U50" s="18"/>
    </row>
    <row r="51" spans="1:21" s="16" customFormat="1" ht="62.25" hidden="1" customHeight="1">
      <c r="A51" s="3"/>
      <c r="B51" s="80"/>
      <c r="C51" s="80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2"/>
      <c r="S51" s="41"/>
      <c r="T51" s="41"/>
      <c r="U51" s="41"/>
    </row>
    <row r="52" spans="1:21" s="16" customFormat="1" ht="69.75" hidden="1" customHeight="1">
      <c r="A52" s="3"/>
      <c r="B52" s="53"/>
      <c r="C52" s="53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2"/>
      <c r="S52" s="41"/>
      <c r="T52" s="41"/>
      <c r="U52" s="41"/>
    </row>
    <row r="53" spans="1:21" s="16" customFormat="1" ht="55.5" hidden="1" customHeight="1">
      <c r="A53" s="56"/>
      <c r="B53" s="33"/>
      <c r="C53" s="30"/>
      <c r="D53" s="1"/>
      <c r="E53" s="1"/>
      <c r="F53" s="1"/>
      <c r="G53" s="1"/>
      <c r="H53" s="1"/>
      <c r="I53" s="1"/>
      <c r="J53" s="1"/>
      <c r="K53" s="10"/>
      <c r="L53" s="1"/>
      <c r="M53" s="9"/>
      <c r="N53" s="9"/>
      <c r="O53" s="9"/>
      <c r="P53" s="10"/>
      <c r="Q53" s="7"/>
      <c r="R53" s="1"/>
      <c r="S53" s="18"/>
      <c r="T53" s="18"/>
      <c r="U53" s="18"/>
    </row>
    <row r="54" spans="1:21" s="16" customFormat="1" ht="60" hidden="1" customHeight="1">
      <c r="A54" s="56"/>
      <c r="B54" s="33"/>
      <c r="C54" s="30"/>
      <c r="D54" s="1"/>
      <c r="E54" s="1"/>
      <c r="F54" s="1"/>
      <c r="G54" s="1"/>
      <c r="H54" s="1"/>
      <c r="I54" s="1"/>
      <c r="J54" s="1"/>
      <c r="K54" s="10"/>
      <c r="L54" s="1"/>
      <c r="M54" s="9"/>
      <c r="N54" s="9"/>
      <c r="O54" s="9"/>
      <c r="P54" s="10"/>
      <c r="Q54" s="10"/>
      <c r="R54" s="1"/>
      <c r="S54" s="18"/>
      <c r="T54" s="18"/>
      <c r="U54" s="18"/>
    </row>
    <row r="55" spans="1:21" s="16" customFormat="1" ht="29.25" hidden="1" customHeight="1">
      <c r="A55" s="56"/>
      <c r="B55" s="33"/>
      <c r="C55" s="30"/>
      <c r="D55" s="1"/>
      <c r="E55" s="1"/>
      <c r="F55" s="1"/>
      <c r="G55" s="1"/>
      <c r="H55" s="1"/>
      <c r="I55" s="1"/>
      <c r="J55" s="1"/>
      <c r="K55" s="10"/>
      <c r="L55" s="1"/>
      <c r="M55" s="9"/>
      <c r="N55" s="9"/>
      <c r="O55" s="9"/>
      <c r="P55" s="10"/>
      <c r="Q55" s="10"/>
      <c r="R55" s="1"/>
      <c r="S55" s="18"/>
      <c r="T55" s="18"/>
      <c r="U55" s="18"/>
    </row>
    <row r="56" spans="1:21" s="16" customFormat="1" ht="50.25" hidden="1" customHeight="1">
      <c r="A56" s="56"/>
      <c r="B56" s="33"/>
      <c r="C56" s="30"/>
      <c r="D56" s="1"/>
      <c r="E56" s="1"/>
      <c r="F56" s="1"/>
      <c r="G56" s="1"/>
      <c r="H56" s="1"/>
      <c r="I56" s="1"/>
      <c r="J56" s="1"/>
      <c r="K56" s="10"/>
      <c r="L56" s="1"/>
      <c r="M56" s="9"/>
      <c r="N56" s="9"/>
      <c r="O56" s="9"/>
      <c r="P56" s="10"/>
      <c r="Q56" s="10"/>
      <c r="R56" s="1"/>
      <c r="S56" s="18"/>
      <c r="T56" s="18"/>
      <c r="U56" s="18"/>
    </row>
    <row r="57" spans="1:21" s="17" customFormat="1" ht="46.5" hidden="1" customHeight="1">
      <c r="A57" s="3"/>
      <c r="B57" s="29"/>
      <c r="C57" s="3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7"/>
      <c r="Q57" s="7"/>
      <c r="R57" s="2"/>
      <c r="S57" s="41"/>
      <c r="T57" s="18"/>
      <c r="U57" s="41"/>
    </row>
    <row r="58" spans="1:21" s="16" customFormat="1" ht="33.75" hidden="1" customHeight="1">
      <c r="A58" s="81"/>
      <c r="B58" s="82"/>
      <c r="C58" s="30"/>
      <c r="D58" s="1"/>
      <c r="E58" s="1"/>
      <c r="F58" s="1"/>
      <c r="G58" s="1"/>
      <c r="H58" s="1"/>
      <c r="I58" s="1"/>
      <c r="J58" s="1"/>
      <c r="K58" s="1"/>
      <c r="L58" s="1"/>
      <c r="M58" s="9"/>
      <c r="N58" s="9"/>
      <c r="O58" s="9"/>
      <c r="P58" s="9"/>
      <c r="Q58" s="10"/>
      <c r="R58" s="1"/>
      <c r="S58" s="18"/>
      <c r="T58" s="18"/>
      <c r="U58" s="18"/>
    </row>
    <row r="59" spans="1:21" s="16" customFormat="1" ht="34.5" hidden="1" customHeight="1">
      <c r="A59" s="81"/>
      <c r="B59" s="82"/>
      <c r="C59" s="30"/>
      <c r="D59" s="1"/>
      <c r="E59" s="1"/>
      <c r="F59" s="1"/>
      <c r="G59" s="1"/>
      <c r="H59" s="1"/>
      <c r="I59" s="1"/>
      <c r="J59" s="1"/>
      <c r="K59" s="1"/>
      <c r="L59" s="1"/>
      <c r="M59" s="9"/>
      <c r="N59" s="1"/>
      <c r="O59" s="1"/>
      <c r="P59" s="9"/>
      <c r="Q59" s="10"/>
      <c r="R59" s="1"/>
      <c r="S59" s="18"/>
      <c r="T59" s="18"/>
      <c r="U59" s="18"/>
    </row>
    <row r="60" spans="1:21" s="16" customFormat="1" ht="33" hidden="1" customHeight="1">
      <c r="A60" s="81"/>
      <c r="B60" s="82"/>
      <c r="C60" s="30"/>
      <c r="D60" s="1"/>
      <c r="E60" s="1"/>
      <c r="F60" s="1"/>
      <c r="G60" s="1"/>
      <c r="H60" s="1"/>
      <c r="I60" s="1"/>
      <c r="J60" s="1"/>
      <c r="K60" s="1"/>
      <c r="L60" s="1"/>
      <c r="M60" s="9"/>
      <c r="N60" s="9"/>
      <c r="O60" s="9"/>
      <c r="P60" s="9"/>
      <c r="Q60" s="10"/>
      <c r="R60" s="1"/>
      <c r="S60" s="18"/>
      <c r="T60" s="18"/>
      <c r="U60" s="18"/>
    </row>
    <row r="61" spans="1:21" s="16" customFormat="1" ht="31.5" hidden="1" customHeight="1">
      <c r="A61" s="81"/>
      <c r="B61" s="82"/>
      <c r="C61" s="30"/>
      <c r="D61" s="1"/>
      <c r="E61" s="1"/>
      <c r="F61" s="1"/>
      <c r="G61" s="1"/>
      <c r="H61" s="1"/>
      <c r="I61" s="1"/>
      <c r="J61" s="1"/>
      <c r="K61" s="1"/>
      <c r="L61" s="1"/>
      <c r="M61" s="9"/>
      <c r="N61" s="9"/>
      <c r="O61" s="9"/>
      <c r="P61" s="9"/>
      <c r="Q61" s="10"/>
      <c r="R61" s="1"/>
      <c r="S61" s="18"/>
      <c r="T61" s="18"/>
      <c r="U61" s="18"/>
    </row>
    <row r="62" spans="1:21" s="16" customFormat="1" ht="25.5" hidden="1" customHeight="1">
      <c r="A62" s="81"/>
      <c r="B62" s="82"/>
      <c r="C62" s="38"/>
      <c r="D62" s="1"/>
      <c r="E62" s="1"/>
      <c r="F62" s="1"/>
      <c r="G62" s="1"/>
      <c r="H62" s="1"/>
      <c r="I62" s="1"/>
      <c r="J62" s="1"/>
      <c r="K62" s="1"/>
      <c r="L62" s="1"/>
      <c r="M62" s="9"/>
      <c r="N62" s="9"/>
      <c r="O62" s="9"/>
      <c r="P62" s="9"/>
      <c r="Q62" s="10"/>
      <c r="R62" s="1"/>
      <c r="S62" s="18"/>
      <c r="T62" s="18"/>
      <c r="U62" s="18"/>
    </row>
    <row r="63" spans="1:21" s="16" customFormat="1" ht="31.5" hidden="1" customHeight="1">
      <c r="A63" s="81"/>
      <c r="B63" s="82"/>
      <c r="C63" s="30"/>
      <c r="D63" s="1"/>
      <c r="E63" s="1"/>
      <c r="F63" s="1"/>
      <c r="G63" s="1"/>
      <c r="H63" s="1"/>
      <c r="I63" s="1"/>
      <c r="J63" s="1"/>
      <c r="K63" s="1"/>
      <c r="L63" s="1"/>
      <c r="M63" s="9"/>
      <c r="N63" s="9"/>
      <c r="O63" s="9"/>
      <c r="P63" s="9"/>
      <c r="Q63" s="10"/>
      <c r="R63" s="1"/>
      <c r="S63" s="18"/>
      <c r="T63" s="18"/>
      <c r="U63" s="18"/>
    </row>
    <row r="64" spans="1:21" s="16" customFormat="1" ht="31.5" hidden="1" customHeight="1">
      <c r="A64" s="81"/>
      <c r="B64" s="82"/>
      <c r="C64" s="30"/>
      <c r="D64" s="1"/>
      <c r="E64" s="1"/>
      <c r="F64" s="1"/>
      <c r="G64" s="1"/>
      <c r="H64" s="1"/>
      <c r="I64" s="1"/>
      <c r="J64" s="1"/>
      <c r="K64" s="1"/>
      <c r="L64" s="1"/>
      <c r="M64" s="9"/>
      <c r="N64" s="9"/>
      <c r="O64" s="9"/>
      <c r="P64" s="9"/>
      <c r="Q64" s="10"/>
      <c r="R64" s="1"/>
      <c r="S64" s="18"/>
      <c r="T64" s="18"/>
      <c r="U64" s="18"/>
    </row>
    <row r="65" spans="1:21" s="16" customFormat="1" ht="60" hidden="1" customHeight="1">
      <c r="A65" s="56"/>
      <c r="B65" s="54"/>
      <c r="C65" s="30"/>
      <c r="D65" s="1"/>
      <c r="E65" s="1"/>
      <c r="F65" s="1"/>
      <c r="G65" s="1"/>
      <c r="H65" s="1"/>
      <c r="I65" s="1"/>
      <c r="J65" s="1"/>
      <c r="K65" s="1"/>
      <c r="L65" s="1"/>
      <c r="M65" s="9"/>
      <c r="N65" s="9"/>
      <c r="O65" s="9"/>
      <c r="P65" s="9"/>
      <c r="Q65" s="10"/>
      <c r="R65" s="1"/>
      <c r="S65" s="18"/>
      <c r="T65" s="18"/>
      <c r="U65" s="18"/>
    </row>
    <row r="66" spans="1:21" s="17" customFormat="1" ht="39" hidden="1" customHeight="1">
      <c r="A66" s="3"/>
      <c r="B66" s="67"/>
      <c r="C66" s="67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4"/>
      <c r="Q66" s="7"/>
      <c r="R66" s="2"/>
      <c r="S66" s="41"/>
      <c r="T66" s="41"/>
      <c r="U66" s="41"/>
    </row>
    <row r="67" spans="1:21" s="16" customFormat="1" ht="49.5" hidden="1" customHeight="1">
      <c r="A67" s="56"/>
      <c r="B67" s="61"/>
      <c r="C67" s="38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9"/>
      <c r="Q67" s="10"/>
      <c r="R67" s="1"/>
      <c r="S67" s="18"/>
      <c r="T67" s="18"/>
      <c r="U67" s="18"/>
    </row>
    <row r="68" spans="1:21" s="16" customFormat="1" ht="42" hidden="1" customHeight="1">
      <c r="A68" s="56"/>
      <c r="B68" s="61"/>
      <c r="C68" s="38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9"/>
      <c r="Q68" s="10"/>
      <c r="R68" s="1"/>
      <c r="S68" s="18"/>
      <c r="T68" s="18"/>
      <c r="U68" s="18"/>
    </row>
    <row r="69" spans="1:21" s="16" customFormat="1" ht="48.75" hidden="1" customHeight="1">
      <c r="A69" s="56"/>
      <c r="B69" s="61"/>
      <c r="C69" s="38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9"/>
      <c r="Q69" s="10"/>
      <c r="R69" s="1"/>
      <c r="S69" s="18"/>
      <c r="T69" s="18"/>
      <c r="U69" s="18"/>
    </row>
    <row r="70" spans="1:21" s="16" customFormat="1" ht="42.75" hidden="1" customHeight="1">
      <c r="A70" s="56"/>
      <c r="B70" s="61"/>
      <c r="C70" s="38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9"/>
      <c r="Q70" s="10"/>
      <c r="R70" s="1"/>
      <c r="S70" s="18"/>
      <c r="T70" s="18"/>
      <c r="U70" s="18"/>
    </row>
    <row r="71" spans="1:21" s="16" customFormat="1" ht="28.5" hidden="1" customHeight="1">
      <c r="A71" s="56"/>
      <c r="B71" s="61"/>
      <c r="C71" s="38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9"/>
      <c r="Q71" s="10"/>
      <c r="R71" s="1"/>
      <c r="S71" s="18"/>
      <c r="T71" s="18"/>
      <c r="U71" s="18"/>
    </row>
    <row r="72" spans="1:21" s="16" customFormat="1" ht="79.5" hidden="1" customHeight="1">
      <c r="A72" s="56"/>
      <c r="B72" s="61"/>
      <c r="C72" s="38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9"/>
      <c r="Q72" s="10"/>
      <c r="R72" s="1"/>
      <c r="S72" s="18"/>
      <c r="T72" s="18"/>
      <c r="U72" s="18"/>
    </row>
    <row r="73" spans="1:21" s="16" customFormat="1" ht="66" hidden="1" customHeight="1">
      <c r="A73" s="3"/>
      <c r="B73" s="67"/>
      <c r="C73" s="67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4"/>
      <c r="Q73" s="10"/>
      <c r="R73" s="2"/>
      <c r="S73" s="41"/>
      <c r="T73" s="41"/>
      <c r="U73" s="41"/>
    </row>
    <row r="74" spans="1:21" s="16" customFormat="1" ht="43.5" hidden="1" customHeight="1">
      <c r="A74" s="81"/>
      <c r="B74" s="94"/>
      <c r="C74" s="30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9"/>
      <c r="Q74" s="10"/>
      <c r="R74" s="1"/>
      <c r="S74" s="18"/>
      <c r="T74" s="18"/>
      <c r="U74" s="18"/>
    </row>
    <row r="75" spans="1:21" s="16" customFormat="1" ht="41.25" hidden="1" customHeight="1">
      <c r="A75" s="81"/>
      <c r="B75" s="94"/>
      <c r="C75" s="30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9"/>
      <c r="Q75" s="10"/>
      <c r="R75" s="1"/>
      <c r="S75" s="18"/>
      <c r="T75" s="18"/>
      <c r="U75" s="18"/>
    </row>
    <row r="76" spans="1:21" s="16" customFormat="1" ht="48" hidden="1" customHeight="1">
      <c r="A76" s="3"/>
      <c r="B76" s="67"/>
      <c r="C76" s="67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4"/>
      <c r="Q76" s="7"/>
      <c r="R76" s="2"/>
      <c r="S76" s="41"/>
      <c r="T76" s="41"/>
      <c r="U76" s="41"/>
    </row>
    <row r="77" spans="1:21" s="16" customFormat="1" ht="63" hidden="1" customHeight="1">
      <c r="A77" s="3"/>
      <c r="B77" s="62"/>
      <c r="C77" s="6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4"/>
      <c r="Q77" s="10"/>
      <c r="R77" s="2"/>
      <c r="S77" s="41"/>
      <c r="T77" s="41"/>
      <c r="U77" s="41"/>
    </row>
    <row r="78" spans="1:21" s="16" customFormat="1" ht="63" hidden="1" customHeight="1">
      <c r="A78" s="56"/>
      <c r="B78" s="61"/>
      <c r="C78" s="30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9"/>
      <c r="Q78" s="10"/>
      <c r="R78" s="1"/>
      <c r="S78" s="18"/>
      <c r="T78" s="18"/>
      <c r="U78" s="18"/>
    </row>
    <row r="79" spans="1:21" s="16" customFormat="1" ht="63" hidden="1" customHeight="1">
      <c r="A79" s="56"/>
      <c r="B79" s="61"/>
      <c r="C79" s="30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9"/>
      <c r="Q79" s="10"/>
      <c r="R79" s="1"/>
      <c r="S79" s="18"/>
      <c r="T79" s="18"/>
      <c r="U79" s="18"/>
    </row>
    <row r="80" spans="1:21" s="16" customFormat="1" ht="63" hidden="1" customHeight="1">
      <c r="A80" s="56"/>
      <c r="B80" s="61"/>
      <c r="C80" s="30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9"/>
      <c r="Q80" s="10"/>
      <c r="R80" s="1"/>
      <c r="S80" s="18"/>
      <c r="T80" s="18"/>
      <c r="U80" s="18"/>
    </row>
    <row r="81" spans="1:21" s="16" customFormat="1" ht="63" hidden="1" customHeight="1">
      <c r="A81" s="56"/>
      <c r="B81" s="61"/>
      <c r="C81" s="30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9"/>
      <c r="Q81" s="10"/>
      <c r="R81" s="1"/>
      <c r="S81" s="18"/>
      <c r="T81" s="18"/>
      <c r="U81" s="18"/>
    </row>
    <row r="82" spans="1:21" s="17" customFormat="1" ht="63" hidden="1" customHeight="1">
      <c r="A82" s="3"/>
      <c r="B82" s="62"/>
      <c r="C82" s="3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4"/>
      <c r="Q82" s="7"/>
      <c r="R82" s="2"/>
      <c r="S82" s="41"/>
      <c r="T82" s="41"/>
      <c r="U82" s="41"/>
    </row>
    <row r="83" spans="1:21" s="16" customFormat="1" ht="63" hidden="1" customHeight="1">
      <c r="A83" s="56"/>
      <c r="B83" s="61"/>
      <c r="C83" s="30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9"/>
      <c r="Q83" s="10"/>
      <c r="R83" s="1"/>
      <c r="S83" s="18"/>
      <c r="T83" s="18"/>
      <c r="U83" s="18"/>
    </row>
    <row r="84" spans="1:21" s="17" customFormat="1" ht="63" hidden="1" customHeight="1">
      <c r="A84" s="3"/>
      <c r="B84" s="86"/>
      <c r="C84" s="87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4"/>
      <c r="Q84" s="2"/>
      <c r="R84" s="2"/>
      <c r="S84" s="41"/>
      <c r="T84" s="41"/>
      <c r="U84" s="41"/>
    </row>
    <row r="85" spans="1:21" s="17" customFormat="1" ht="69" hidden="1" customHeight="1">
      <c r="A85" s="56"/>
      <c r="B85" s="61"/>
      <c r="C85" s="30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9"/>
      <c r="Q85" s="1"/>
      <c r="R85" s="1"/>
      <c r="S85" s="18"/>
      <c r="T85" s="18"/>
      <c r="U85" s="18"/>
    </row>
    <row r="86" spans="1:21" s="17" customFormat="1" ht="60" hidden="1" customHeight="1">
      <c r="A86" s="56"/>
      <c r="B86" s="61"/>
      <c r="C86" s="30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9"/>
      <c r="Q86" s="1"/>
      <c r="R86" s="1"/>
      <c r="S86" s="18"/>
      <c r="T86" s="18"/>
      <c r="U86" s="18"/>
    </row>
    <row r="87" spans="1:21" s="17" customFormat="1" ht="34.5" hidden="1" customHeight="1">
      <c r="A87" s="56"/>
      <c r="B87" s="61"/>
      <c r="C87" s="30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9"/>
      <c r="Q87" s="1"/>
      <c r="R87" s="1"/>
      <c r="S87" s="18"/>
      <c r="T87" s="18"/>
      <c r="U87" s="18"/>
    </row>
    <row r="88" spans="1:21" ht="28.5" hidden="1" customHeight="1">
      <c r="A88" s="88"/>
      <c r="B88" s="88"/>
      <c r="C88" s="8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4"/>
      <c r="Q88" s="2"/>
      <c r="R88" s="2"/>
      <c r="S88" s="41"/>
      <c r="T88" s="41"/>
      <c r="U88" s="41"/>
    </row>
    <row r="89" spans="1:21" ht="118.5" hidden="1" customHeight="1">
      <c r="A89" s="34" t="s">
        <v>35</v>
      </c>
      <c r="B89" s="89" t="s">
        <v>36</v>
      </c>
      <c r="C89" s="90"/>
      <c r="D89" s="35">
        <f>SUM(D90:D91)</f>
        <v>0</v>
      </c>
      <c r="E89" s="35">
        <f t="shared" ref="E89:O89" si="39">SUM(E90:E91)</f>
        <v>0</v>
      </c>
      <c r="F89" s="35">
        <f t="shared" si="39"/>
        <v>0</v>
      </c>
      <c r="G89" s="35"/>
      <c r="H89" s="35"/>
      <c r="I89" s="35"/>
      <c r="J89" s="35">
        <f>SUM(J90:J91)</f>
        <v>0</v>
      </c>
      <c r="K89" s="35">
        <f>SUM(K90:K91)</f>
        <v>0</v>
      </c>
      <c r="L89" s="35">
        <f>SUM(L90:L91)</f>
        <v>0</v>
      </c>
      <c r="M89" s="35">
        <f t="shared" si="39"/>
        <v>0</v>
      </c>
      <c r="N89" s="35">
        <f t="shared" si="39"/>
        <v>0</v>
      </c>
      <c r="O89" s="35">
        <f t="shared" si="39"/>
        <v>0</v>
      </c>
      <c r="P89" s="36" t="e">
        <f t="shared" ref="P89:R91" si="40">M89/D89*100</f>
        <v>#DIV/0!</v>
      </c>
      <c r="Q89" s="35" t="e">
        <f t="shared" si="40"/>
        <v>#DIV/0!</v>
      </c>
      <c r="R89" s="37" t="e">
        <f t="shared" si="40"/>
        <v>#DIV/0!</v>
      </c>
    </row>
    <row r="90" spans="1:21" s="22" customFormat="1" ht="56.25" hidden="1">
      <c r="A90" s="56" t="s">
        <v>37</v>
      </c>
      <c r="B90" s="57" t="s">
        <v>19</v>
      </c>
      <c r="C90" s="20" t="s">
        <v>5</v>
      </c>
      <c r="D90" s="1">
        <v>0</v>
      </c>
      <c r="E90" s="1">
        <v>0</v>
      </c>
      <c r="F90" s="1">
        <v>0</v>
      </c>
      <c r="G90" s="1"/>
      <c r="H90" s="1"/>
      <c r="I90" s="1"/>
      <c r="J90" s="1">
        <v>0</v>
      </c>
      <c r="K90" s="1">
        <v>0</v>
      </c>
      <c r="L90" s="1">
        <v>0</v>
      </c>
      <c r="M90" s="32"/>
      <c r="N90" s="21">
        <v>0</v>
      </c>
      <c r="O90" s="21">
        <v>0</v>
      </c>
      <c r="P90" s="9" t="e">
        <f t="shared" si="40"/>
        <v>#DIV/0!</v>
      </c>
      <c r="Q90" s="1" t="e">
        <f t="shared" si="40"/>
        <v>#DIV/0!</v>
      </c>
      <c r="R90" s="1" t="e">
        <f t="shared" si="40"/>
        <v>#DIV/0!</v>
      </c>
      <c r="S90" s="40"/>
      <c r="T90" s="40"/>
      <c r="U90" s="40"/>
    </row>
    <row r="91" spans="1:21" ht="56.25" hidden="1">
      <c r="A91" s="56" t="s">
        <v>38</v>
      </c>
      <c r="B91" s="23" t="s">
        <v>20</v>
      </c>
      <c r="C91" s="20" t="s">
        <v>5</v>
      </c>
      <c r="D91" s="1">
        <v>0</v>
      </c>
      <c r="E91" s="1">
        <v>0</v>
      </c>
      <c r="F91" s="1">
        <v>0</v>
      </c>
      <c r="G91" s="1"/>
      <c r="H91" s="1"/>
      <c r="I91" s="1"/>
      <c r="J91" s="1">
        <v>0</v>
      </c>
      <c r="K91" s="1">
        <v>0</v>
      </c>
      <c r="L91" s="1">
        <v>0</v>
      </c>
      <c r="M91" s="1"/>
      <c r="N91" s="1">
        <v>0</v>
      </c>
      <c r="O91" s="1">
        <v>0</v>
      </c>
      <c r="P91" s="9" t="e">
        <f t="shared" si="40"/>
        <v>#DIV/0!</v>
      </c>
      <c r="Q91" s="1" t="e">
        <f t="shared" si="40"/>
        <v>#DIV/0!</v>
      </c>
      <c r="R91" s="1" t="e">
        <f t="shared" si="40"/>
        <v>#DIV/0!</v>
      </c>
    </row>
    <row r="92" spans="1:21">
      <c r="A92" s="24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1:21">
      <c r="A93" s="24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1:21">
      <c r="A94" s="24"/>
      <c r="B94" s="16"/>
      <c r="C94" s="16"/>
      <c r="D94" s="16"/>
      <c r="E94" s="51"/>
      <c r="F94" s="16"/>
      <c r="G94" s="16"/>
      <c r="H94" s="16"/>
      <c r="I94" s="16"/>
      <c r="J94" s="16"/>
      <c r="K94" s="16"/>
      <c r="L94" s="16"/>
    </row>
    <row r="95" spans="1:21">
      <c r="A95" s="24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1:21">
      <c r="A96" s="24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1:12">
      <c r="A97" s="24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1:12">
      <c r="A98" s="24"/>
      <c r="B98" s="16"/>
      <c r="C98" s="16"/>
      <c r="D98" s="16"/>
      <c r="E98" s="51"/>
      <c r="F98" s="16"/>
      <c r="G98" s="16"/>
      <c r="H98" s="16"/>
      <c r="I98" s="16"/>
      <c r="J98" s="16"/>
      <c r="K98" s="16"/>
      <c r="L98" s="16"/>
    </row>
    <row r="99" spans="1:12">
      <c r="A99" s="24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1:12">
      <c r="A100" s="24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1:12">
      <c r="A101" s="24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1:12">
      <c r="A102" s="24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1:12">
      <c r="A103" s="24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1:12">
      <c r="A104" s="24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>
      <c r="A105" s="24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1:12">
      <c r="A106" s="24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1:12">
      <c r="A107" s="24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1:12">
      <c r="A108" s="24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1:12">
      <c r="A109" s="24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1:12">
      <c r="A110" s="24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1:12">
      <c r="A111" s="24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1:12">
      <c r="A112" s="24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1:12">
      <c r="A113" s="24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1:12">
      <c r="A114" s="24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1:12">
      <c r="A115" s="24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1:12">
      <c r="A116" s="24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1:12">
      <c r="A117" s="24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1:12">
      <c r="A118" s="24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1:12">
      <c r="A119" s="24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1:12">
      <c r="A120" s="24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1:12">
      <c r="A121" s="24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1:12">
      <c r="A122" s="24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1:12">
      <c r="A123" s="24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1:12">
      <c r="A124" s="24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1:12">
      <c r="A125" s="24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  <row r="126" spans="1:12">
      <c r="A126" s="24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1:12">
      <c r="A127" s="24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1:12">
      <c r="A128" s="24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</row>
    <row r="129" spans="1:12">
      <c r="A129" s="24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</row>
    <row r="130" spans="1:12">
      <c r="A130" s="24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</row>
    <row r="131" spans="1:12">
      <c r="A131" s="24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</row>
    <row r="132" spans="1:12">
      <c r="A132" s="24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</row>
    <row r="133" spans="1:12">
      <c r="A133" s="24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</row>
    <row r="134" spans="1:12">
      <c r="A134" s="24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</row>
    <row r="135" spans="1:12">
      <c r="A135" s="24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</row>
    <row r="136" spans="1:12">
      <c r="A136" s="24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</row>
    <row r="137" spans="1:12">
      <c r="A137" s="24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</row>
    <row r="138" spans="1:12">
      <c r="A138" s="24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</row>
    <row r="139" spans="1:12">
      <c r="A139" s="24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</row>
    <row r="140" spans="1:12">
      <c r="A140" s="24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</row>
    <row r="141" spans="1:12">
      <c r="A141" s="24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</row>
    <row r="142" spans="1:12">
      <c r="A142" s="24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</row>
    <row r="143" spans="1:12">
      <c r="A143" s="24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</row>
    <row r="144" spans="1:12">
      <c r="A144" s="24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</row>
    <row r="145" spans="1:12">
      <c r="A145" s="24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</row>
    <row r="146" spans="1:12">
      <c r="A146" s="24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</row>
    <row r="147" spans="1:12">
      <c r="A147" s="24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</row>
    <row r="148" spans="1:12">
      <c r="A148" s="24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</row>
    <row r="149" spans="1:12">
      <c r="A149" s="24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</row>
    <row r="150" spans="1:12">
      <c r="A150" s="24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</row>
    <row r="151" spans="1:12">
      <c r="A151" s="24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</row>
    <row r="152" spans="1:12">
      <c r="A152" s="24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</row>
    <row r="153" spans="1:12">
      <c r="A153" s="24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</row>
    <row r="154" spans="1:12">
      <c r="A154" s="24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</row>
    <row r="155" spans="1:12">
      <c r="A155" s="24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</row>
    <row r="156" spans="1:12">
      <c r="A156" s="24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</row>
    <row r="157" spans="1:12">
      <c r="A157" s="24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</row>
    <row r="158" spans="1:12">
      <c r="A158" s="24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</row>
    <row r="159" spans="1:12">
      <c r="A159" s="24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</row>
    <row r="160" spans="1:12">
      <c r="A160" s="24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</row>
    <row r="161" spans="1:12">
      <c r="A161" s="24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</row>
    <row r="162" spans="1:12">
      <c r="A162" s="24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</row>
    <row r="163" spans="1:12">
      <c r="A163" s="24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</row>
    <row r="164" spans="1:12">
      <c r="A164" s="24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</row>
    <row r="165" spans="1:12">
      <c r="A165" s="24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</row>
    <row r="166" spans="1:12">
      <c r="A166" s="24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</row>
    <row r="167" spans="1:12">
      <c r="A167" s="24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</row>
    <row r="168" spans="1:12">
      <c r="A168" s="24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</row>
    <row r="169" spans="1:12">
      <c r="A169" s="24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</row>
    <row r="170" spans="1:12">
      <c r="A170" s="24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</row>
    <row r="171" spans="1:12">
      <c r="A171" s="24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</row>
    <row r="172" spans="1:12">
      <c r="A172" s="24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</row>
    <row r="173" spans="1:12">
      <c r="A173" s="24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</row>
    <row r="174" spans="1:12">
      <c r="A174" s="24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</row>
    <row r="175" spans="1:12">
      <c r="A175" s="24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</row>
    <row r="176" spans="1:12">
      <c r="A176" s="24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</row>
    <row r="177" spans="1:12">
      <c r="A177" s="24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</row>
    <row r="178" spans="1:12">
      <c r="A178" s="24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</row>
    <row r="179" spans="1:12">
      <c r="A179" s="24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</row>
    <row r="180" spans="1:12">
      <c r="A180" s="24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</row>
    <row r="181" spans="1:12">
      <c r="A181" s="24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</row>
    <row r="182" spans="1:12">
      <c r="A182" s="24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</row>
    <row r="183" spans="1:12">
      <c r="A183" s="24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</row>
    <row r="184" spans="1:12">
      <c r="A184" s="24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</row>
    <row r="185" spans="1:12">
      <c r="A185" s="24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</row>
    <row r="186" spans="1:12">
      <c r="A186" s="24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</row>
    <row r="187" spans="1:12">
      <c r="A187" s="24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</row>
    <row r="188" spans="1:12">
      <c r="A188" s="24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</row>
    <row r="189" spans="1:12">
      <c r="A189" s="24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</row>
    <row r="190" spans="1:12">
      <c r="A190" s="24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</row>
    <row r="191" spans="1:12">
      <c r="A191" s="24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</row>
    <row r="192" spans="1:12">
      <c r="A192" s="24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</row>
    <row r="193" spans="1:12">
      <c r="A193" s="24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</row>
    <row r="194" spans="1:12">
      <c r="A194" s="24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</row>
    <row r="195" spans="1:12">
      <c r="A195" s="24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</row>
    <row r="196" spans="1:12">
      <c r="A196" s="24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</row>
    <row r="197" spans="1:12">
      <c r="A197" s="24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</row>
    <row r="198" spans="1:12">
      <c r="A198" s="24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</row>
    <row r="199" spans="1:12">
      <c r="A199" s="24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</row>
    <row r="200" spans="1:12">
      <c r="A200" s="24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</row>
    <row r="201" spans="1:12">
      <c r="A201" s="24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</row>
    <row r="202" spans="1:12">
      <c r="A202" s="24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</row>
    <row r="203" spans="1:12">
      <c r="A203" s="24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</row>
    <row r="204" spans="1:12">
      <c r="A204" s="24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</row>
    <row r="205" spans="1:12">
      <c r="A205" s="24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</row>
    <row r="206" spans="1:12">
      <c r="A206" s="24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</row>
    <row r="207" spans="1:12">
      <c r="A207" s="24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</row>
    <row r="208" spans="1:12">
      <c r="A208" s="24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</row>
    <row r="209" spans="1:12">
      <c r="A209" s="24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</row>
    <row r="210" spans="1:12">
      <c r="A210" s="24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</row>
    <row r="211" spans="1:12">
      <c r="A211" s="24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</row>
    <row r="212" spans="1:12">
      <c r="A212" s="24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</row>
    <row r="213" spans="1:12">
      <c r="A213" s="24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</row>
    <row r="214" spans="1:12">
      <c r="A214" s="24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</row>
    <row r="215" spans="1:12">
      <c r="A215" s="24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</row>
    <row r="216" spans="1:12">
      <c r="A216" s="24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</row>
    <row r="217" spans="1:12">
      <c r="A217" s="24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</row>
    <row r="218" spans="1:12">
      <c r="A218" s="24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</row>
    <row r="219" spans="1:12">
      <c r="A219" s="24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</row>
    <row r="220" spans="1:12">
      <c r="A220" s="24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</row>
    <row r="221" spans="1:12">
      <c r="A221" s="24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</row>
    <row r="222" spans="1:12">
      <c r="A222" s="24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</row>
    <row r="223" spans="1:12">
      <c r="A223" s="24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</row>
    <row r="224" spans="1:12">
      <c r="A224" s="24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</row>
    <row r="225" spans="1:12">
      <c r="A225" s="24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</row>
    <row r="226" spans="1:12">
      <c r="A226" s="24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</row>
    <row r="227" spans="1:12">
      <c r="A227" s="24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</row>
    <row r="228" spans="1:12">
      <c r="A228" s="24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</row>
    <row r="229" spans="1:12">
      <c r="A229" s="24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</row>
    <row r="230" spans="1:12">
      <c r="A230" s="24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</row>
    <row r="231" spans="1:12">
      <c r="A231" s="24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</row>
    <row r="232" spans="1:12">
      <c r="A232" s="24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</row>
    <row r="233" spans="1:12">
      <c r="A233" s="24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</row>
    <row r="234" spans="1:12">
      <c r="A234" s="24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</row>
    <row r="235" spans="1:12">
      <c r="A235" s="24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</row>
    <row r="236" spans="1:12">
      <c r="A236" s="24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</row>
    <row r="237" spans="1:12">
      <c r="A237" s="24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</row>
    <row r="238" spans="1:12">
      <c r="A238" s="24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</row>
    <row r="239" spans="1:12">
      <c r="A239" s="24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</row>
    <row r="240" spans="1:12">
      <c r="A240" s="24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</row>
    <row r="241" spans="1:12">
      <c r="A241" s="24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</row>
    <row r="242" spans="1:12">
      <c r="A242" s="24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</row>
    <row r="243" spans="1:12">
      <c r="A243" s="24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</row>
    <row r="244" spans="1:12">
      <c r="A244" s="24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</row>
    <row r="245" spans="1:12">
      <c r="A245" s="24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</row>
    <row r="246" spans="1:12">
      <c r="A246" s="24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</row>
    <row r="247" spans="1:12">
      <c r="A247" s="24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</row>
    <row r="248" spans="1:12">
      <c r="A248" s="24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</row>
    <row r="249" spans="1:12">
      <c r="A249" s="24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</row>
    <row r="250" spans="1:12">
      <c r="A250" s="24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</row>
  </sheetData>
  <mergeCells count="32">
    <mergeCell ref="B76:C76"/>
    <mergeCell ref="B84:C84"/>
    <mergeCell ref="A88:C88"/>
    <mergeCell ref="B89:C89"/>
    <mergeCell ref="J3:L3"/>
    <mergeCell ref="B73:C73"/>
    <mergeCell ref="A74:A75"/>
    <mergeCell ref="B74:B75"/>
    <mergeCell ref="A1:O1"/>
    <mergeCell ref="B51:C51"/>
    <mergeCell ref="A58:A64"/>
    <mergeCell ref="B58:B64"/>
    <mergeCell ref="B66:C66"/>
    <mergeCell ref="B26:C26"/>
    <mergeCell ref="A43:A46"/>
    <mergeCell ref="B43:B46"/>
    <mergeCell ref="B47:C47"/>
    <mergeCell ref="A48:A50"/>
    <mergeCell ref="B48:B50"/>
    <mergeCell ref="B17:C17"/>
    <mergeCell ref="B13:C13"/>
    <mergeCell ref="B15:C15"/>
    <mergeCell ref="B7:C7"/>
    <mergeCell ref="B10:C10"/>
    <mergeCell ref="S3:U3"/>
    <mergeCell ref="A6:C6"/>
    <mergeCell ref="A3:A4"/>
    <mergeCell ref="C3:C4"/>
    <mergeCell ref="D3:F3"/>
    <mergeCell ref="G3:I3"/>
    <mergeCell ref="M3:O3"/>
    <mergeCell ref="P3:R3"/>
  </mergeCells>
  <pageMargins left="0.31496062992125984" right="0.11811023622047245" top="0.74803149606299213" bottom="0.74803149606299213" header="0.31496062992125984" footer="0.31496062992125984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Orgotd</cp:lastModifiedBy>
  <cp:lastPrinted>2015-08-06T06:18:36Z</cp:lastPrinted>
  <dcterms:created xsi:type="dcterms:W3CDTF">2012-05-22T08:33:39Z</dcterms:created>
  <dcterms:modified xsi:type="dcterms:W3CDTF">2015-10-16T06:44:48Z</dcterms:modified>
</cp:coreProperties>
</file>