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муниципальные!$A$5:$O$11</definedName>
    <definedName name="_xlnm.Print_Titles" localSheetId="0">муниципальные!$2:$3</definedName>
    <definedName name="_xlnm.Print_Area" localSheetId="0">муниципальные!$A$1:$O$11</definedName>
  </definedNames>
  <calcPr calcId="124519"/>
</workbook>
</file>

<file path=xl/calcChain.xml><?xml version="1.0" encoding="utf-8"?>
<calcChain xmlns="http://schemas.openxmlformats.org/spreadsheetml/2006/main">
  <c r="U17" i="35"/>
  <c r="U18"/>
  <c r="T17"/>
  <c r="T18"/>
  <c r="S17"/>
  <c r="S18"/>
  <c r="J16"/>
  <c r="Q12"/>
  <c r="T12" s="1"/>
  <c r="R12"/>
  <c r="U12" s="1"/>
  <c r="Q11"/>
  <c r="R11"/>
  <c r="T11"/>
  <c r="U11"/>
  <c r="O6" i="33" l="1"/>
  <c r="O7"/>
  <c r="O8"/>
  <c r="O9"/>
  <c r="O10"/>
  <c r="O11"/>
  <c r="H5"/>
  <c r="I5"/>
  <c r="G6"/>
  <c r="G7"/>
  <c r="G8"/>
  <c r="G9"/>
  <c r="G10"/>
  <c r="G11"/>
  <c r="G5" l="1"/>
  <c r="O10" i="35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N13" l="1"/>
  <c r="Q13" s="1"/>
  <c r="Q14"/>
  <c r="F10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M13" l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P13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S7" l="1"/>
  <c r="U6"/>
  <c r="S6" l="1"/>
  <c r="J10" i="33" l="1"/>
  <c r="D10"/>
  <c r="J9"/>
  <c r="D9"/>
  <c r="M9" l="1"/>
  <c r="M10"/>
  <c r="F16" i="35" l="1"/>
  <c r="F15" l="1"/>
  <c r="D16"/>
  <c r="P16" s="1"/>
  <c r="R16"/>
  <c r="R15" l="1"/>
  <c r="D15"/>
  <c r="P15" s="1"/>
  <c r="F6"/>
  <c r="D6" s="1"/>
  <c r="P6" l="1"/>
  <c r="R6"/>
  <c r="E5" i="33" l="1"/>
  <c r="F5"/>
  <c r="K5"/>
  <c r="L5"/>
  <c r="J7"/>
  <c r="J8"/>
  <c r="J6"/>
  <c r="D7"/>
  <c r="D8"/>
  <c r="D11"/>
  <c r="D6"/>
  <c r="M11" l="1"/>
  <c r="M7"/>
  <c r="M6"/>
  <c r="M8"/>
  <c r="O5"/>
  <c r="D5"/>
  <c r="J5"/>
  <c r="M5" l="1"/>
</calcChain>
</file>

<file path=xl/sharedStrings.xml><?xml version="1.0" encoding="utf-8"?>
<sst xmlns="http://schemas.openxmlformats.org/spreadsheetml/2006/main" count="113" uniqueCount="67">
  <si>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</si>
  <si>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</si>
  <si>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</si>
  <si>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</si>
  <si>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</si>
  <si>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</si>
  <si>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Станция обезжелезивания 7 мкр.57/7 реестр.№ 522074</t>
  </si>
  <si>
    <t>1</t>
  </si>
  <si>
    <t>Приобретение оборудования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</si>
  <si>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</si>
  <si>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</si>
  <si>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</si>
  <si>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</si>
  <si>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</si>
  <si>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</si>
  <si>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</si>
  <si>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</si>
  <si>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</si>
  <si>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</si>
  <si>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</si>
  <si>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</si>
  <si>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</si>
  <si>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</si>
  <si>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5</t>
  </si>
  <si>
    <t>8</t>
  </si>
  <si>
    <t>Администрация города Нефтеюганска</t>
  </si>
  <si>
    <t>"Реконструкция нежилого строения роддома. г.Нефтеюганск, 7мкр., строение № 9. (реестр. №57524)"</t>
  </si>
  <si>
    <t>Исполнит.    ГРБС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</si>
  <si>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</si>
  <si>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</si>
  <si>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</si>
  <si>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</si>
  <si>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</si>
  <si>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</si>
  <si>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</si>
  <si>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</si>
  <si>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</si>
  <si>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</si>
  <si>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</si>
  <si>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</si>
  <si>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</si>
  <si>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</si>
  <si>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</si>
  <si>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Нежилое здание средней школы № 13, расположенное по адресу: г.Нефтеюганск, 14 мкр., д.20. (реестровый 308094)</t>
  </si>
  <si>
    <t>Помещение 1 филиала «Музей реки Обь» расположенное по адресу: г.Нефтеюганск,</t>
  </si>
  <si>
    <t>Здание МУ ФиС «Спортсервис», расположенное по адресу: г.Нефтеюганск, 1 мкр, здание №34. (Реестровый № 555889)</t>
  </si>
  <si>
    <t>2.2.10</t>
  </si>
  <si>
    <t>2.2.11</t>
  </si>
  <si>
    <t>% исполнения  к плану года</t>
  </si>
  <si>
    <t>Улицы и внутриквартальные проезды микрорайона 11 г.Нефтеюганска (ул. Коммунальная)</t>
  </si>
  <si>
    <t>Текущий ремонт входной группы и туалетной комнаты нежилого помещения по адресу 6-47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</si>
  <si>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</si>
  <si>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</si>
  <si>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</si>
  <si>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</si>
  <si>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</si>
  <si>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</si>
  <si>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</si>
  <si>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</si>
  <si>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</si>
  <si>
    <t>1.1</t>
  </si>
  <si>
    <t>1.2</t>
  </si>
  <si>
    <t>1.3</t>
  </si>
  <si>
    <t>1.4</t>
  </si>
  <si>
    <t>1.5</t>
  </si>
  <si>
    <t>1.6</t>
  </si>
  <si>
    <t>Кассовый расход на 15.09.2015 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</si>
</sst>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topLeftCell="C1" zoomScale="60" zoomScaleNormal="60" zoomScaleSheetLayoutView="70" workbookViewId="0">
      <pane ySplit="3" topLeftCell="A4" activePane="bottomLeft" state="frozen"/>
      <selection pane="bottomLeft" activeCell="I36" sqref="I36"/>
    </sheetView>
  </sheetViews>
  <sheetFormatPr defaultColWidth="9.140625" defaultRowHeight="18.75"/>
  <cols>
    <col min="1" max="1" width="9.7109375" style="27" customWidth="1"/>
    <col min="2" max="2" width="71.140625" style="19" customWidth="1"/>
    <col min="3" max="3" width="13.140625" style="19" customWidth="1"/>
    <col min="4" max="4" width="22.85546875" style="19" customWidth="1"/>
    <col min="5" max="5" width="23" style="19" customWidth="1"/>
    <col min="6" max="8" width="22.7109375" style="19" customWidth="1"/>
    <col min="9" max="9" width="30.5703125" style="19" customWidth="1"/>
    <col min="10" max="10" width="22.85546875" style="25" customWidth="1"/>
    <col min="11" max="11" width="22" style="25" customWidth="1"/>
    <col min="12" max="12" width="22.140625" style="25" customWidth="1"/>
    <col min="13" max="13" width="13.85546875" style="26" customWidth="1"/>
    <col min="14" max="14" width="14.140625" style="26" customWidth="1"/>
    <col min="15" max="15" width="13.42578125" style="26" customWidth="1"/>
    <col min="16" max="16384" width="9.140625" style="19"/>
  </cols>
  <sheetData>
    <row r="1" spans="1:15" s="15" customFormat="1" ht="62.25" customHeight="1">
      <c r="A1" s="68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16" customFormat="1" ht="52.5" customHeight="1">
      <c r="A2" s="70" t="s">
        <v>0</v>
      </c>
      <c r="B2" s="11" t="s">
        <v>1</v>
      </c>
      <c r="C2" s="71" t="s">
        <v>27</v>
      </c>
      <c r="D2" s="72" t="s">
        <v>40</v>
      </c>
      <c r="E2" s="72"/>
      <c r="F2" s="72"/>
      <c r="G2" s="72" t="s">
        <v>59</v>
      </c>
      <c r="H2" s="72"/>
      <c r="I2" s="72"/>
      <c r="J2" s="73" t="s">
        <v>66</v>
      </c>
      <c r="K2" s="73"/>
      <c r="L2" s="73"/>
      <c r="M2" s="73" t="s">
        <v>48</v>
      </c>
      <c r="N2" s="74"/>
      <c r="O2" s="74"/>
    </row>
    <row r="3" spans="1:15" s="16" customFormat="1" ht="39.75" customHeight="1">
      <c r="A3" s="70"/>
      <c r="B3" s="59" t="s">
        <v>2</v>
      </c>
      <c r="C3" s="71"/>
      <c r="D3" s="60" t="s">
        <v>28</v>
      </c>
      <c r="E3" s="60" t="s">
        <v>29</v>
      </c>
      <c r="F3" s="60" t="s">
        <v>30</v>
      </c>
      <c r="G3" s="60" t="s">
        <v>28</v>
      </c>
      <c r="H3" s="60" t="s">
        <v>29</v>
      </c>
      <c r="I3" s="60" t="s">
        <v>30</v>
      </c>
      <c r="J3" s="60" t="s">
        <v>28</v>
      </c>
      <c r="K3" s="60" t="s">
        <v>29</v>
      </c>
      <c r="L3" s="60" t="s">
        <v>30</v>
      </c>
      <c r="M3" s="60" t="s">
        <v>28</v>
      </c>
      <c r="N3" s="12" t="s">
        <v>29</v>
      </c>
      <c r="O3" s="60" t="s">
        <v>30</v>
      </c>
    </row>
    <row r="4" spans="1:15" s="16" customFormat="1" ht="21.75" customHeight="1">
      <c r="A4" s="58" t="s">
        <v>7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7" customFormat="1" ht="39" customHeight="1">
      <c r="A5" s="3" t="s">
        <v>7</v>
      </c>
      <c r="B5" s="67" t="s">
        <v>21</v>
      </c>
      <c r="C5" s="67"/>
      <c r="D5" s="2">
        <f>SUM(D6:D11)</f>
        <v>2350501</v>
      </c>
      <c r="E5" s="2">
        <f t="shared" ref="E5:L5" si="0">SUM(E6:E11)</f>
        <v>0</v>
      </c>
      <c r="F5" s="2">
        <f t="shared" si="0"/>
        <v>2350501</v>
      </c>
      <c r="G5" s="2">
        <f t="shared" si="0"/>
        <v>2350501</v>
      </c>
      <c r="H5" s="2">
        <f t="shared" si="0"/>
        <v>0</v>
      </c>
      <c r="I5" s="2">
        <f t="shared" si="0"/>
        <v>2350501</v>
      </c>
      <c r="J5" s="2">
        <f t="shared" si="0"/>
        <v>2309981</v>
      </c>
      <c r="K5" s="2">
        <f t="shared" si="0"/>
        <v>0</v>
      </c>
      <c r="L5" s="2">
        <f t="shared" si="0"/>
        <v>2309981</v>
      </c>
      <c r="M5" s="9">
        <f t="shared" ref="M5:M11" si="1">J5/D5*100</f>
        <v>98.276112199058844</v>
      </c>
      <c r="N5" s="9"/>
      <c r="O5" s="1">
        <f t="shared" ref="O5:O11" si="2">L5/F5*100</f>
        <v>98.276112199058844</v>
      </c>
    </row>
    <row r="6" spans="1:15" s="16" customFormat="1" ht="49.5" customHeight="1">
      <c r="A6" s="66" t="s">
        <v>60</v>
      </c>
      <c r="B6" s="61" t="s">
        <v>43</v>
      </c>
      <c r="C6" s="38" t="s">
        <v>3</v>
      </c>
      <c r="D6" s="1">
        <f t="shared" ref="D6:D11" si="3">E6+F6</f>
        <v>832031</v>
      </c>
      <c r="E6" s="1">
        <v>0</v>
      </c>
      <c r="F6" s="1">
        <v>832031</v>
      </c>
      <c r="G6" s="1">
        <f t="shared" ref="G6:G11" si="4">H6+I6</f>
        <v>832031</v>
      </c>
      <c r="H6" s="1">
        <v>0</v>
      </c>
      <c r="I6" s="1">
        <v>832031</v>
      </c>
      <c r="J6" s="1">
        <f>K6+L6</f>
        <v>832031</v>
      </c>
      <c r="K6" s="1">
        <v>0</v>
      </c>
      <c r="L6" s="1">
        <v>832031</v>
      </c>
      <c r="M6" s="9">
        <f t="shared" si="1"/>
        <v>100</v>
      </c>
      <c r="N6" s="10"/>
      <c r="O6" s="1">
        <f t="shared" si="2"/>
        <v>100</v>
      </c>
    </row>
    <row r="7" spans="1:15" s="16" customFormat="1" ht="42" customHeight="1">
      <c r="A7" s="66" t="s">
        <v>61</v>
      </c>
      <c r="B7" s="61" t="s">
        <v>44</v>
      </c>
      <c r="C7" s="38" t="s">
        <v>3</v>
      </c>
      <c r="D7" s="1">
        <f t="shared" si="3"/>
        <v>766927</v>
      </c>
      <c r="E7" s="1">
        <v>0</v>
      </c>
      <c r="F7" s="1">
        <v>766927</v>
      </c>
      <c r="G7" s="1">
        <f t="shared" si="4"/>
        <v>766927</v>
      </c>
      <c r="H7" s="1">
        <v>0</v>
      </c>
      <c r="I7" s="1">
        <v>766927</v>
      </c>
      <c r="J7" s="1">
        <f t="shared" ref="J7:J10" si="5">K7+L7</f>
        <v>766927</v>
      </c>
      <c r="K7" s="1">
        <v>0</v>
      </c>
      <c r="L7" s="1">
        <v>766927</v>
      </c>
      <c r="M7" s="9">
        <f t="shared" si="1"/>
        <v>100</v>
      </c>
      <c r="N7" s="10"/>
      <c r="O7" s="1">
        <f t="shared" si="2"/>
        <v>100</v>
      </c>
    </row>
    <row r="8" spans="1:15" s="16" customFormat="1" ht="48.75" customHeight="1">
      <c r="A8" s="66" t="s">
        <v>62</v>
      </c>
      <c r="B8" s="61" t="s">
        <v>45</v>
      </c>
      <c r="C8" s="38" t="s">
        <v>3</v>
      </c>
      <c r="D8" s="1">
        <f t="shared" si="3"/>
        <v>120833</v>
      </c>
      <c r="E8" s="1">
        <v>0</v>
      </c>
      <c r="F8" s="1">
        <v>120833</v>
      </c>
      <c r="G8" s="1">
        <f t="shared" si="4"/>
        <v>120833</v>
      </c>
      <c r="H8" s="1">
        <v>0</v>
      </c>
      <c r="I8" s="1">
        <v>120833</v>
      </c>
      <c r="J8" s="1">
        <f t="shared" si="5"/>
        <v>120833</v>
      </c>
      <c r="K8" s="1">
        <v>0</v>
      </c>
      <c r="L8" s="1">
        <v>120833</v>
      </c>
      <c r="M8" s="9">
        <f t="shared" si="1"/>
        <v>100</v>
      </c>
      <c r="N8" s="10"/>
      <c r="O8" s="1">
        <f t="shared" si="2"/>
        <v>100</v>
      </c>
    </row>
    <row r="9" spans="1:15" s="16" customFormat="1" ht="42.75" customHeight="1">
      <c r="A9" s="66" t="s">
        <v>63</v>
      </c>
      <c r="B9" s="61" t="s">
        <v>50</v>
      </c>
      <c r="C9" s="38" t="s">
        <v>4</v>
      </c>
      <c r="D9" s="1">
        <f t="shared" si="3"/>
        <v>39557</v>
      </c>
      <c r="E9" s="1">
        <v>0</v>
      </c>
      <c r="F9" s="1">
        <v>39557</v>
      </c>
      <c r="G9" s="1">
        <f t="shared" si="4"/>
        <v>39557</v>
      </c>
      <c r="H9" s="1">
        <v>0</v>
      </c>
      <c r="I9" s="1">
        <v>39557</v>
      </c>
      <c r="J9" s="1">
        <f t="shared" si="5"/>
        <v>0</v>
      </c>
      <c r="K9" s="1">
        <v>0</v>
      </c>
      <c r="L9" s="1">
        <v>0</v>
      </c>
      <c r="M9" s="9">
        <f t="shared" si="1"/>
        <v>0</v>
      </c>
      <c r="N9" s="10"/>
      <c r="O9" s="1">
        <f t="shared" si="2"/>
        <v>0</v>
      </c>
    </row>
    <row r="10" spans="1:15" s="16" customFormat="1" ht="28.5" customHeight="1">
      <c r="A10" s="66" t="s">
        <v>64</v>
      </c>
      <c r="B10" s="61" t="s">
        <v>8</v>
      </c>
      <c r="C10" s="38" t="s">
        <v>5</v>
      </c>
      <c r="D10" s="1">
        <f t="shared" si="3"/>
        <v>380463</v>
      </c>
      <c r="E10" s="1">
        <v>0</v>
      </c>
      <c r="F10" s="1">
        <v>380463</v>
      </c>
      <c r="G10" s="1">
        <f t="shared" si="4"/>
        <v>380463</v>
      </c>
      <c r="H10" s="1">
        <v>0</v>
      </c>
      <c r="I10" s="1">
        <v>380463</v>
      </c>
      <c r="J10" s="1">
        <f t="shared" si="5"/>
        <v>379500</v>
      </c>
      <c r="K10" s="1">
        <v>0</v>
      </c>
      <c r="L10" s="1">
        <v>379500</v>
      </c>
      <c r="M10" s="9">
        <f t="shared" si="1"/>
        <v>99.74688734515577</v>
      </c>
      <c r="N10" s="10"/>
      <c r="O10" s="1">
        <f t="shared" si="2"/>
        <v>99.74688734515577</v>
      </c>
    </row>
    <row r="11" spans="1:15" s="16" customFormat="1" ht="79.5" customHeight="1">
      <c r="A11" s="66" t="s">
        <v>65</v>
      </c>
      <c r="B11" s="61" t="s">
        <v>22</v>
      </c>
      <c r="C11" s="38" t="s">
        <v>3</v>
      </c>
      <c r="D11" s="1">
        <f t="shared" si="3"/>
        <v>210690</v>
      </c>
      <c r="E11" s="1">
        <v>0</v>
      </c>
      <c r="F11" s="1">
        <v>210690</v>
      </c>
      <c r="G11" s="1">
        <f t="shared" si="4"/>
        <v>210690</v>
      </c>
      <c r="H11" s="1">
        <v>0</v>
      </c>
      <c r="I11" s="1">
        <v>210690</v>
      </c>
      <c r="J11" s="1">
        <v>210690</v>
      </c>
      <c r="K11" s="1">
        <v>0</v>
      </c>
      <c r="L11" s="1">
        <v>210690</v>
      </c>
      <c r="M11" s="9">
        <f t="shared" si="1"/>
        <v>100</v>
      </c>
      <c r="N11" s="10"/>
      <c r="O11" s="1">
        <f t="shared" si="2"/>
        <v>100</v>
      </c>
    </row>
    <row r="12" spans="1:15">
      <c r="A12" s="24"/>
      <c r="B12" s="16"/>
      <c r="C12" s="16"/>
      <c r="D12" s="16"/>
      <c r="E12" s="16"/>
      <c r="F12" s="16"/>
      <c r="G12" s="16"/>
      <c r="H12" s="16"/>
      <c r="I12" s="16"/>
    </row>
    <row r="13" spans="1:15">
      <c r="A13" s="24"/>
      <c r="B13" s="16"/>
      <c r="C13" s="16"/>
      <c r="D13" s="16"/>
      <c r="E13" s="16"/>
      <c r="F13" s="16"/>
      <c r="G13" s="16"/>
      <c r="H13" s="16"/>
      <c r="I13" s="16"/>
    </row>
    <row r="14" spans="1:15">
      <c r="A14" s="24"/>
      <c r="B14" s="16"/>
      <c r="C14" s="16"/>
      <c r="D14" s="16"/>
      <c r="E14" s="16"/>
      <c r="F14" s="16"/>
      <c r="G14" s="16"/>
      <c r="H14" s="16"/>
      <c r="I14" s="16"/>
    </row>
    <row r="15" spans="1:15">
      <c r="A15" s="24"/>
      <c r="B15" s="16"/>
      <c r="C15" s="16"/>
      <c r="D15" s="16"/>
      <c r="E15" s="16"/>
      <c r="F15" s="16"/>
      <c r="G15" s="16"/>
      <c r="H15" s="16"/>
      <c r="I15" s="16"/>
    </row>
    <row r="16" spans="1:15">
      <c r="A16" s="24"/>
      <c r="B16" s="16"/>
      <c r="C16" s="16"/>
      <c r="D16" s="16"/>
      <c r="E16" s="16"/>
      <c r="F16" s="16"/>
      <c r="G16" s="16"/>
      <c r="H16" s="16"/>
      <c r="I16" s="16"/>
    </row>
    <row r="17" spans="1:9">
      <c r="A17" s="24"/>
      <c r="B17" s="16"/>
      <c r="C17" s="16"/>
      <c r="D17" s="16"/>
      <c r="E17" s="16"/>
      <c r="F17" s="16"/>
      <c r="G17" s="16"/>
      <c r="H17" s="16"/>
      <c r="I17" s="16"/>
    </row>
    <row r="18" spans="1:9">
      <c r="A18" s="24"/>
      <c r="B18" s="16"/>
      <c r="C18" s="16"/>
      <c r="D18" s="16"/>
      <c r="E18" s="16"/>
      <c r="F18" s="16"/>
      <c r="G18" s="16"/>
      <c r="H18" s="16"/>
      <c r="I18" s="16"/>
    </row>
    <row r="19" spans="1:9">
      <c r="A19" s="24"/>
      <c r="B19" s="16"/>
      <c r="C19" s="16"/>
      <c r="D19" s="16"/>
      <c r="E19" s="16"/>
      <c r="F19" s="16"/>
      <c r="G19" s="16"/>
      <c r="H19" s="16"/>
      <c r="I19" s="16"/>
    </row>
    <row r="20" spans="1:9">
      <c r="A20" s="24"/>
      <c r="B20" s="16"/>
      <c r="C20" s="16"/>
      <c r="D20" s="16"/>
      <c r="E20" s="16"/>
      <c r="F20" s="16"/>
      <c r="G20" s="16"/>
      <c r="H20" s="16"/>
      <c r="I20" s="16"/>
    </row>
    <row r="21" spans="1:9">
      <c r="A21" s="24"/>
      <c r="B21" s="16"/>
      <c r="C21" s="16"/>
      <c r="D21" s="16"/>
      <c r="E21" s="16"/>
      <c r="F21" s="16"/>
      <c r="G21" s="16"/>
      <c r="H21" s="16"/>
      <c r="I21" s="16"/>
    </row>
    <row r="22" spans="1:9">
      <c r="A22" s="24"/>
      <c r="B22" s="16"/>
      <c r="C22" s="16"/>
      <c r="D22" s="16"/>
      <c r="E22" s="16"/>
      <c r="F22" s="16"/>
      <c r="G22" s="16"/>
      <c r="H22" s="16"/>
      <c r="I22" s="16"/>
    </row>
    <row r="23" spans="1:9">
      <c r="A23" s="24"/>
      <c r="B23" s="16"/>
      <c r="C23" s="16"/>
      <c r="D23" s="16"/>
      <c r="E23" s="16"/>
      <c r="F23" s="16"/>
      <c r="G23" s="16"/>
      <c r="H23" s="16"/>
      <c r="I23" s="16"/>
    </row>
  </sheetData>
  <mergeCells count="8"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0" customWidth="1"/>
    <col min="22" max="16384" width="9.140625" style="19"/>
  </cols>
  <sheetData>
    <row r="1" spans="1:21" ht="42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1" s="15" customFormat="1" ht="22.5" customHeight="1">
      <c r="O2" s="15" t="s">
        <v>54</v>
      </c>
      <c r="P2" s="42"/>
      <c r="Q2" s="42"/>
      <c r="R2" s="42"/>
      <c r="S2" s="40"/>
      <c r="T2" s="40"/>
      <c r="U2" s="40"/>
    </row>
    <row r="3" spans="1:21" s="16" customFormat="1" ht="52.5" customHeight="1">
      <c r="A3" s="70" t="s">
        <v>0</v>
      </c>
      <c r="B3" s="11" t="s">
        <v>1</v>
      </c>
      <c r="C3" s="71" t="s">
        <v>27</v>
      </c>
      <c r="D3" s="72" t="s">
        <v>53</v>
      </c>
      <c r="E3" s="72"/>
      <c r="F3" s="72"/>
      <c r="G3" s="72" t="s">
        <v>58</v>
      </c>
      <c r="H3" s="72"/>
      <c r="I3" s="72"/>
      <c r="J3" s="91" t="s">
        <v>56</v>
      </c>
      <c r="K3" s="92"/>
      <c r="L3" s="93"/>
      <c r="M3" s="73" t="s">
        <v>57</v>
      </c>
      <c r="N3" s="73"/>
      <c r="O3" s="73"/>
      <c r="P3" s="73" t="s">
        <v>48</v>
      </c>
      <c r="Q3" s="74"/>
      <c r="R3" s="74"/>
      <c r="S3" s="75" t="s">
        <v>51</v>
      </c>
      <c r="T3" s="76"/>
      <c r="U3" s="77"/>
    </row>
    <row r="4" spans="1:21" s="16" customFormat="1" ht="39.75" customHeight="1">
      <c r="A4" s="70"/>
      <c r="B4" s="44" t="s">
        <v>2</v>
      </c>
      <c r="C4" s="71"/>
      <c r="D4" s="45" t="s">
        <v>28</v>
      </c>
      <c r="E4" s="45" t="s">
        <v>29</v>
      </c>
      <c r="F4" s="45" t="s">
        <v>30</v>
      </c>
      <c r="G4" s="45" t="s">
        <v>28</v>
      </c>
      <c r="H4" s="45" t="s">
        <v>29</v>
      </c>
      <c r="I4" s="45" t="s">
        <v>30</v>
      </c>
      <c r="J4" s="45" t="s">
        <v>28</v>
      </c>
      <c r="K4" s="45" t="s">
        <v>29</v>
      </c>
      <c r="L4" s="45" t="s">
        <v>30</v>
      </c>
      <c r="M4" s="45" t="s">
        <v>28</v>
      </c>
      <c r="N4" s="45" t="s">
        <v>29</v>
      </c>
      <c r="O4" s="45" t="s">
        <v>30</v>
      </c>
      <c r="P4" s="45" t="s">
        <v>28</v>
      </c>
      <c r="Q4" s="12" t="s">
        <v>29</v>
      </c>
      <c r="R4" s="45" t="s">
        <v>30</v>
      </c>
      <c r="S4" s="45" t="s">
        <v>28</v>
      </c>
      <c r="T4" s="12" t="s">
        <v>29</v>
      </c>
      <c r="U4" s="45" t="s">
        <v>30</v>
      </c>
    </row>
    <row r="5" spans="1:21" s="16" customFormat="1" ht="21.75" customHeight="1">
      <c r="A5" s="43" t="s">
        <v>7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78" t="s">
        <v>31</v>
      </c>
      <c r="B6" s="78"/>
      <c r="C6" s="78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49" t="e">
        <f t="shared" ref="S6:U7" si="1">M6/J6*100</f>
        <v>#REF!</v>
      </c>
      <c r="T6" s="49" t="e">
        <f t="shared" si="1"/>
        <v>#REF!</v>
      </c>
      <c r="U6" s="49" t="e">
        <f t="shared" si="1"/>
        <v>#REF!</v>
      </c>
    </row>
    <row r="7" spans="1:21" s="17" customFormat="1" ht="63.75" customHeight="1">
      <c r="A7" s="3">
        <v>1</v>
      </c>
      <c r="B7" s="85" t="s">
        <v>9</v>
      </c>
      <c r="C7" s="85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49" t="e">
        <f t="shared" si="1"/>
        <v>#REF!</v>
      </c>
      <c r="T7" s="49" t="e">
        <f t="shared" si="1"/>
        <v>#REF!</v>
      </c>
      <c r="U7" s="49" t="e">
        <f t="shared" si="1"/>
        <v>#REF!</v>
      </c>
    </row>
    <row r="8" spans="1:21" s="16" customFormat="1" ht="89.25" customHeight="1">
      <c r="A8" s="56" t="s">
        <v>14</v>
      </c>
      <c r="B8" s="55" t="s">
        <v>55</v>
      </c>
      <c r="C8" s="30" t="s">
        <v>3</v>
      </c>
      <c r="D8" s="8">
        <f t="shared" ref="D8:D9" si="2">E8+F8</f>
        <v>125910.11</v>
      </c>
      <c r="E8" s="9">
        <v>10517</v>
      </c>
      <c r="F8" s="64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0" t="e">
        <f>M8/J8*100</f>
        <v>#REF!</v>
      </c>
      <c r="T8" s="50"/>
      <c r="U8" s="50" t="e">
        <f>O8/L8*100</f>
        <v>#REF!</v>
      </c>
    </row>
    <row r="9" spans="1:21" s="16" customFormat="1" ht="55.5" customHeight="1">
      <c r="A9" s="56" t="s">
        <v>15</v>
      </c>
      <c r="B9" s="55" t="s">
        <v>6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0">
        <f>M9/J9*100</f>
        <v>100</v>
      </c>
      <c r="T9" s="50">
        <f>N9/K9*100</f>
        <v>100</v>
      </c>
      <c r="U9" s="50">
        <f>O9/L9*100</f>
        <v>100</v>
      </c>
    </row>
    <row r="10" spans="1:21" s="16" customFormat="1" ht="67.5" customHeight="1">
      <c r="A10" s="3" t="s">
        <v>16</v>
      </c>
      <c r="B10" s="80" t="s">
        <v>12</v>
      </c>
      <c r="C10" s="80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49">
        <f>M10/D10%</f>
        <v>0</v>
      </c>
      <c r="Q10" s="49">
        <f t="shared" ref="Q10:Q12" si="6">N10/E10%</f>
        <v>0</v>
      </c>
      <c r="R10" s="49">
        <f t="shared" ref="R10:R12" si="7">O10/F10%</f>
        <v>0</v>
      </c>
      <c r="S10" s="49">
        <f t="shared" ref="S10:S12" si="8">P10/G10%</f>
        <v>0</v>
      </c>
      <c r="T10" s="49">
        <f t="shared" ref="T10:T12" si="9">Q10/H10%</f>
        <v>0</v>
      </c>
      <c r="U10" s="49">
        <f t="shared" ref="U10:U12" si="10">R10/I10%</f>
        <v>0</v>
      </c>
    </row>
    <row r="11" spans="1:21" s="16" customFormat="1" ht="138" customHeight="1">
      <c r="A11" s="56" t="s">
        <v>46</v>
      </c>
      <c r="B11" s="55" t="s">
        <v>41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0">
        <f t="shared" ref="P11:P12" si="15">M11/D11%</f>
        <v>0</v>
      </c>
      <c r="Q11" s="50">
        <f t="shared" si="6"/>
        <v>0</v>
      </c>
      <c r="R11" s="50">
        <f t="shared" si="7"/>
        <v>0</v>
      </c>
      <c r="S11" s="50">
        <f t="shared" si="8"/>
        <v>0</v>
      </c>
      <c r="T11" s="50">
        <f t="shared" si="9"/>
        <v>0</v>
      </c>
      <c r="U11" s="50">
        <f t="shared" si="10"/>
        <v>0</v>
      </c>
    </row>
    <row r="12" spans="1:21" s="16" customFormat="1" ht="84.75" customHeight="1">
      <c r="A12" s="56" t="s">
        <v>47</v>
      </c>
      <c r="B12" s="55" t="s">
        <v>49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0">
        <f t="shared" si="15"/>
        <v>0</v>
      </c>
      <c r="Q12" s="50">
        <f t="shared" si="6"/>
        <v>0</v>
      </c>
      <c r="R12" s="50">
        <f t="shared" si="7"/>
        <v>0</v>
      </c>
      <c r="S12" s="50">
        <f t="shared" si="8"/>
        <v>0</v>
      </c>
      <c r="T12" s="50">
        <f t="shared" si="9"/>
        <v>0</v>
      </c>
      <c r="U12" s="50">
        <f t="shared" si="10"/>
        <v>0</v>
      </c>
    </row>
    <row r="13" spans="1:21" s="17" customFormat="1" ht="66" customHeight="1">
      <c r="A13" s="3" t="s">
        <v>32</v>
      </c>
      <c r="B13" s="83" t="s">
        <v>10</v>
      </c>
      <c r="C13" s="84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49" t="e">
        <f>M13/D13%</f>
        <v>#REF!</v>
      </c>
      <c r="Q13" s="49" t="e">
        <f t="shared" ref="Q13" si="16">N13/E13%</f>
        <v>#REF!</v>
      </c>
      <c r="R13" s="49">
        <f t="shared" ref="R13" si="17">O13/F13%</f>
        <v>42.362680750533997</v>
      </c>
      <c r="S13" s="49" t="e">
        <f>M13/J13%</f>
        <v>#REF!</v>
      </c>
      <c r="T13" s="49"/>
      <c r="U13" s="49">
        <f t="shared" ref="U13" si="18">O13/L13%</f>
        <v>100</v>
      </c>
    </row>
    <row r="14" spans="1:21" s="17" customFormat="1" ht="84.75" customHeight="1">
      <c r="A14" s="56" t="s">
        <v>33</v>
      </c>
      <c r="B14" s="55" t="s">
        <v>26</v>
      </c>
      <c r="C14" s="38"/>
      <c r="D14" s="50">
        <f t="shared" ref="D14" si="19">E14+F14</f>
        <v>43724.690999999999</v>
      </c>
      <c r="E14" s="1">
        <v>1598.951</v>
      </c>
      <c r="F14" s="65">
        <v>42125.74</v>
      </c>
      <c r="G14" s="50" t="e">
        <f t="shared" ref="G14" si="20">H14+I14</f>
        <v>#REF!</v>
      </c>
      <c r="H14" s="50" t="e">
        <f>муниципальные!#REF!/1000</f>
        <v>#REF!</v>
      </c>
      <c r="I14" s="50">
        <v>40527.567999999999</v>
      </c>
      <c r="J14" s="50" t="e">
        <f t="shared" ref="J14" si="21">K14+L14</f>
        <v>#REF!</v>
      </c>
      <c r="K14" s="50" t="e">
        <f>муниципальные!#REF!/1000</f>
        <v>#REF!</v>
      </c>
      <c r="L14" s="50">
        <v>17845.59275</v>
      </c>
      <c r="M14" s="50" t="e">
        <f t="shared" ref="M14" si="22">N14+O14</f>
        <v>#REF!</v>
      </c>
      <c r="N14" s="50" t="e">
        <f>муниципальные!#REF!/1000</f>
        <v>#REF!</v>
      </c>
      <c r="O14" s="50">
        <v>17845.59275</v>
      </c>
      <c r="P14" s="50" t="e">
        <f>M14/D14*100</f>
        <v>#REF!</v>
      </c>
      <c r="Q14" s="50" t="e">
        <f>N14/E14*100</f>
        <v>#REF!</v>
      </c>
      <c r="R14" s="8">
        <f>O14/F14*100</f>
        <v>42.362680750533997</v>
      </c>
      <c r="S14" s="50" t="e">
        <f>M14/J14*100</f>
        <v>#REF!</v>
      </c>
      <c r="T14" s="50"/>
      <c r="U14" s="50">
        <f>O14/L14*100</f>
        <v>100</v>
      </c>
    </row>
    <row r="15" spans="1:21" s="16" customFormat="1" ht="67.5" customHeight="1">
      <c r="A15" s="3" t="s">
        <v>23</v>
      </c>
      <c r="B15" s="80" t="s">
        <v>11</v>
      </c>
      <c r="C15" s="80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49" t="e">
        <f>M15/D15%</f>
        <v>#REF!</v>
      </c>
      <c r="Q15" s="49" t="e">
        <f t="shared" ref="Q15:R15" si="23">N15/E15%</f>
        <v>#REF!</v>
      </c>
      <c r="R15" s="49" t="e">
        <f t="shared" si="23"/>
        <v>#REF!</v>
      </c>
      <c r="S15" s="49" t="e">
        <f>M15/J15%</f>
        <v>#REF!</v>
      </c>
      <c r="T15" s="49" t="e">
        <f t="shared" ref="T15:U15" si="24">N15/K15%</f>
        <v>#REF!</v>
      </c>
      <c r="U15" s="49" t="e">
        <f t="shared" si="24"/>
        <v>#REF!</v>
      </c>
    </row>
    <row r="16" spans="1:21" s="16" customFormat="1" ht="58.5" customHeight="1">
      <c r="A16" s="56" t="s">
        <v>34</v>
      </c>
      <c r="B16" s="55" t="s">
        <v>17</v>
      </c>
      <c r="C16" s="30" t="s">
        <v>3</v>
      </c>
      <c r="D16" s="50" t="e">
        <f t="shared" ref="D16" si="25">E16+F16</f>
        <v>#REF!</v>
      </c>
      <c r="E16" s="50" t="e">
        <f>муниципальные!#REF!/1000</f>
        <v>#REF!</v>
      </c>
      <c r="F16" s="52" t="e">
        <f>муниципальные!#REF!/1000</f>
        <v>#REF!</v>
      </c>
      <c r="G16" s="50">
        <f t="shared" ref="G16" si="26">H16+I16</f>
        <v>27745.572999999997</v>
      </c>
      <c r="H16" s="1">
        <v>25828.563999999998</v>
      </c>
      <c r="I16" s="1">
        <v>1917.009</v>
      </c>
      <c r="J16" s="63">
        <f>K16+L16</f>
        <v>12005.3698</v>
      </c>
      <c r="K16" s="1">
        <v>11341.06306</v>
      </c>
      <c r="L16" s="50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0" t="e">
        <f>M16/D16*100</f>
        <v>#REF!</v>
      </c>
      <c r="Q16" s="8" t="e">
        <f>N16/E16*100</f>
        <v>#REF!</v>
      </c>
      <c r="R16" s="8" t="e">
        <f>O16/F16*100</f>
        <v>#REF!</v>
      </c>
      <c r="S16" s="50" t="e">
        <f>M16/J16*100</f>
        <v>#REF!</v>
      </c>
      <c r="T16" s="50" t="e">
        <f>N16/K16*100</f>
        <v>#REF!</v>
      </c>
      <c r="U16" s="50" t="e">
        <f>O16/L16*100</f>
        <v>#REF!</v>
      </c>
    </row>
    <row r="17" spans="1:21" s="16" customFormat="1" ht="82.5" customHeight="1">
      <c r="A17" s="3" t="s">
        <v>24</v>
      </c>
      <c r="B17" s="80" t="s">
        <v>13</v>
      </c>
      <c r="C17" s="80"/>
      <c r="D17" s="49" t="e">
        <f>E17+F17</f>
        <v>#REF!</v>
      </c>
      <c r="E17" s="49">
        <f>E18+E19</f>
        <v>35869</v>
      </c>
      <c r="F17" s="49" t="e">
        <f>F18+F19</f>
        <v>#REF!</v>
      </c>
      <c r="G17" s="49">
        <f>H17+I17</f>
        <v>22321.95</v>
      </c>
      <c r="H17" s="49">
        <f>H18+H19</f>
        <v>18860.355</v>
      </c>
      <c r="I17" s="49">
        <f>I18+I19</f>
        <v>3461.5949999999998</v>
      </c>
      <c r="J17" s="49">
        <f>K17+L17</f>
        <v>20955.944</v>
      </c>
      <c r="K17" s="49">
        <f>K18+K19</f>
        <v>18860.353999999999</v>
      </c>
      <c r="L17" s="49">
        <f>L18+L19</f>
        <v>2095.59</v>
      </c>
      <c r="M17" s="49">
        <f>N17+O17</f>
        <v>20955.948</v>
      </c>
      <c r="N17" s="49">
        <f>N18+N19</f>
        <v>18860.353999999999</v>
      </c>
      <c r="O17" s="49">
        <f>O18+O19</f>
        <v>2095.5940000000001</v>
      </c>
      <c r="P17" s="49" t="e">
        <f>M17/D17%</f>
        <v>#REF!</v>
      </c>
      <c r="Q17" s="49">
        <f t="shared" ref="Q17:R17" si="28">N17/E17%</f>
        <v>52.581209400875409</v>
      </c>
      <c r="R17" s="49" t="e">
        <f t="shared" si="28"/>
        <v>#REF!</v>
      </c>
      <c r="S17" s="49">
        <f t="shared" ref="S17:S18" si="29">M17/J17*100</f>
        <v>100.00001908766316</v>
      </c>
      <c r="T17" s="49">
        <f t="shared" ref="T17:T18" si="30">N17/K17*100</f>
        <v>100</v>
      </c>
      <c r="U17" s="49">
        <f t="shared" ref="U17:U18" si="31">O17/L17*100</f>
        <v>100.00019087703225</v>
      </c>
    </row>
    <row r="18" spans="1:21" s="16" customFormat="1" ht="111" customHeight="1">
      <c r="A18" s="48"/>
      <c r="B18" s="54" t="s">
        <v>42</v>
      </c>
      <c r="C18" s="38" t="s">
        <v>3</v>
      </c>
      <c r="D18" s="50" t="e">
        <f t="shared" ref="D18:D19" si="32">E18+F18</f>
        <v>#REF!</v>
      </c>
      <c r="E18" s="50">
        <v>23571</v>
      </c>
      <c r="F18" s="50" t="e">
        <f>муниципальные!#REF!/1000</f>
        <v>#REF!</v>
      </c>
      <c r="G18" s="50">
        <f t="shared" ref="G18:G19" si="33">H18+I18</f>
        <v>20955.95</v>
      </c>
      <c r="H18" s="50">
        <v>18860.355</v>
      </c>
      <c r="I18" s="50">
        <v>2095.5949999999998</v>
      </c>
      <c r="J18" s="50">
        <f t="shared" ref="J18:J19" si="34">K18+L18</f>
        <v>20955.944</v>
      </c>
      <c r="K18" s="50">
        <v>18860.353999999999</v>
      </c>
      <c r="L18" s="50">
        <v>2095.59</v>
      </c>
      <c r="M18" s="50">
        <f t="shared" ref="M18:M19" si="35">N18+O18</f>
        <v>20955.948</v>
      </c>
      <c r="N18" s="50">
        <v>18860.353999999999</v>
      </c>
      <c r="O18" s="50">
        <v>2095.5940000000001</v>
      </c>
      <c r="P18" s="50" t="e">
        <f t="shared" ref="P18:P19" si="36">M18/D18*100</f>
        <v>#REF!</v>
      </c>
      <c r="Q18" s="50">
        <f t="shared" ref="Q18:Q19" si="37">N18/E18*100</f>
        <v>80.015077849900294</v>
      </c>
      <c r="R18" s="50" t="e">
        <f t="shared" ref="R18:R19" si="38">O18/F18*100</f>
        <v>#REF!</v>
      </c>
      <c r="S18" s="50">
        <f t="shared" si="29"/>
        <v>100.00001908766316</v>
      </c>
      <c r="T18" s="50">
        <f t="shared" si="30"/>
        <v>100</v>
      </c>
      <c r="U18" s="50">
        <f t="shared" si="31"/>
        <v>100.00019087703225</v>
      </c>
    </row>
    <row r="19" spans="1:21" s="16" customFormat="1" ht="112.5" customHeight="1">
      <c r="A19" s="48"/>
      <c r="B19" s="54" t="s">
        <v>18</v>
      </c>
      <c r="C19" s="38" t="s">
        <v>3</v>
      </c>
      <c r="D19" s="50" t="e">
        <f t="shared" si="32"/>
        <v>#REF!</v>
      </c>
      <c r="E19" s="50">
        <v>12298</v>
      </c>
      <c r="F19" s="50" t="e">
        <f>муниципальные!#REF!/1000</f>
        <v>#REF!</v>
      </c>
      <c r="G19" s="50">
        <f t="shared" si="33"/>
        <v>1366</v>
      </c>
      <c r="H19" s="50">
        <v>0</v>
      </c>
      <c r="I19" s="50">
        <v>1366</v>
      </c>
      <c r="J19" s="50">
        <f t="shared" si="34"/>
        <v>0</v>
      </c>
      <c r="K19" s="50">
        <v>0</v>
      </c>
      <c r="L19" s="50">
        <f>O19</f>
        <v>0</v>
      </c>
      <c r="M19" s="50">
        <f t="shared" si="35"/>
        <v>0</v>
      </c>
      <c r="N19" s="50">
        <v>0</v>
      </c>
      <c r="O19" s="50">
        <v>0</v>
      </c>
      <c r="P19" s="50" t="e">
        <f t="shared" si="36"/>
        <v>#REF!</v>
      </c>
      <c r="Q19" s="50">
        <f t="shared" si="37"/>
        <v>0</v>
      </c>
      <c r="R19" s="50" t="e">
        <f t="shared" si="38"/>
        <v>#REF!</v>
      </c>
      <c r="S19" s="50"/>
      <c r="T19" s="50"/>
      <c r="U19" s="50"/>
    </row>
    <row r="20" spans="1:21" s="16" customFormat="1" ht="33" hidden="1" customHeight="1">
      <c r="A20" s="48"/>
      <c r="B20" s="54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56"/>
      <c r="B21" s="54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3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1"/>
      <c r="T22" s="41"/>
      <c r="U22" s="18"/>
    </row>
    <row r="23" spans="1:21" s="16" customFormat="1" ht="44.25" hidden="1" customHeight="1">
      <c r="A23" s="56"/>
      <c r="B23" s="54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56"/>
      <c r="B24" s="54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6" t="s">
        <v>25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8"/>
      <c r="T25" s="18"/>
      <c r="U25" s="18"/>
    </row>
    <row r="26" spans="1:21" s="16" customFormat="1" ht="87" hidden="1" customHeight="1">
      <c r="A26" s="3"/>
      <c r="B26" s="80"/>
      <c r="C26" s="8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1"/>
      <c r="T26" s="41"/>
      <c r="U26" s="41"/>
    </row>
    <row r="27" spans="1:21" s="17" customFormat="1" ht="35.25" hidden="1" customHeight="1">
      <c r="A27" s="3"/>
      <c r="B27" s="53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1"/>
      <c r="T27" s="41"/>
      <c r="U27" s="41"/>
    </row>
    <row r="28" spans="1:21" s="16" customFormat="1" ht="28.5" hidden="1" customHeight="1">
      <c r="A28" s="56"/>
      <c r="B28" s="54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1"/>
      <c r="U28" s="18"/>
    </row>
    <row r="29" spans="1:21" s="16" customFormat="1" ht="37.5" hidden="1" customHeight="1">
      <c r="A29" s="56"/>
      <c r="B29" s="54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1"/>
      <c r="U29" s="18"/>
    </row>
    <row r="30" spans="1:21" s="16" customFormat="1" ht="57.75" hidden="1" customHeight="1">
      <c r="A30" s="56"/>
      <c r="B30" s="54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3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1"/>
      <c r="T31" s="41"/>
      <c r="U31" s="41"/>
    </row>
    <row r="32" spans="1:21" s="16" customFormat="1" ht="32.25" hidden="1" customHeight="1">
      <c r="A32" s="56"/>
      <c r="B32" s="54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56"/>
      <c r="B33" s="54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56"/>
      <c r="B34" s="54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56"/>
      <c r="B35" s="54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56"/>
      <c r="B36" s="54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56"/>
      <c r="B37" s="54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56"/>
      <c r="B38" s="54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56"/>
      <c r="B39" s="54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56"/>
      <c r="B40" s="54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56"/>
      <c r="B41" s="54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3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1"/>
      <c r="T42" s="41"/>
      <c r="U42" s="41"/>
    </row>
    <row r="43" spans="1:21" s="16" customFormat="1" ht="22.5" hidden="1" customHeight="1">
      <c r="A43" s="81"/>
      <c r="B43" s="82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81"/>
      <c r="B44" s="82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81"/>
      <c r="B45" s="82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81"/>
      <c r="B46" s="82"/>
      <c r="C46" s="39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80"/>
      <c r="C47" s="8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1"/>
      <c r="T47" s="41"/>
      <c r="U47" s="41"/>
    </row>
    <row r="48" spans="1:21" s="16" customFormat="1" ht="33.75" hidden="1" customHeight="1">
      <c r="A48" s="81"/>
      <c r="B48" s="82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81"/>
      <c r="B49" s="82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81"/>
      <c r="B50" s="82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80"/>
      <c r="C51" s="8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1"/>
      <c r="T51" s="41"/>
      <c r="U51" s="41"/>
    </row>
    <row r="52" spans="1:21" s="16" customFormat="1" ht="69.75" hidden="1" customHeight="1">
      <c r="A52" s="3"/>
      <c r="B52" s="53"/>
      <c r="C52" s="5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1"/>
      <c r="T52" s="41"/>
      <c r="U52" s="41"/>
    </row>
    <row r="53" spans="1:21" s="16" customFormat="1" ht="55.5" hidden="1" customHeight="1">
      <c r="A53" s="56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56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56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56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1"/>
      <c r="T57" s="18"/>
      <c r="U57" s="41"/>
    </row>
    <row r="58" spans="1:21" s="16" customFormat="1" ht="33.75" hidden="1" customHeight="1">
      <c r="A58" s="81"/>
      <c r="B58" s="82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81"/>
      <c r="B59" s="82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81"/>
      <c r="B60" s="82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81"/>
      <c r="B61" s="82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81"/>
      <c r="B62" s="82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81"/>
      <c r="B63" s="82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81"/>
      <c r="B64" s="82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56"/>
      <c r="B65" s="54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67"/>
      <c r="C66" s="6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1"/>
      <c r="T66" s="41"/>
      <c r="U66" s="41"/>
    </row>
    <row r="67" spans="1:21" s="16" customFormat="1" ht="49.5" hidden="1" customHeight="1">
      <c r="A67" s="56"/>
      <c r="B67" s="6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56"/>
      <c r="B68" s="6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56"/>
      <c r="B69" s="6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56"/>
      <c r="B70" s="6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56"/>
      <c r="B71" s="6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56"/>
      <c r="B72" s="6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67"/>
      <c r="C73" s="6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1"/>
      <c r="T73" s="41"/>
      <c r="U73" s="41"/>
    </row>
    <row r="74" spans="1:21" s="16" customFormat="1" ht="43.5" hidden="1" customHeight="1">
      <c r="A74" s="81"/>
      <c r="B74" s="94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81"/>
      <c r="B75" s="94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67"/>
      <c r="C76" s="6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1"/>
      <c r="T76" s="41"/>
      <c r="U76" s="41"/>
    </row>
    <row r="77" spans="1:21" s="16" customFormat="1" ht="63" hidden="1" customHeight="1">
      <c r="A77" s="3"/>
      <c r="B77" s="62"/>
      <c r="C77" s="6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1"/>
      <c r="T77" s="41"/>
      <c r="U77" s="41"/>
    </row>
    <row r="78" spans="1:21" s="16" customFormat="1" ht="63" hidden="1" customHeight="1">
      <c r="A78" s="56"/>
      <c r="B78" s="6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56"/>
      <c r="B79" s="6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56"/>
      <c r="B80" s="6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56"/>
      <c r="B81" s="6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2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1"/>
      <c r="T82" s="41"/>
      <c r="U82" s="41"/>
    </row>
    <row r="83" spans="1:21" s="16" customFormat="1" ht="63" hidden="1" customHeight="1">
      <c r="A83" s="56"/>
      <c r="B83" s="6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86"/>
      <c r="C84" s="8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1"/>
      <c r="T84" s="41"/>
      <c r="U84" s="41"/>
    </row>
    <row r="85" spans="1:21" s="17" customFormat="1" ht="69" hidden="1" customHeight="1">
      <c r="A85" s="56"/>
      <c r="B85" s="6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56"/>
      <c r="B86" s="6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56"/>
      <c r="B87" s="6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88"/>
      <c r="B88" s="88"/>
      <c r="C88" s="8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1"/>
      <c r="T88" s="41"/>
      <c r="U88" s="41"/>
    </row>
    <row r="89" spans="1:21" ht="118.5" hidden="1" customHeight="1">
      <c r="A89" s="34" t="s">
        <v>35</v>
      </c>
      <c r="B89" s="89" t="s">
        <v>36</v>
      </c>
      <c r="C89" s="90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6.25" hidden="1">
      <c r="A90" s="56" t="s">
        <v>37</v>
      </c>
      <c r="B90" s="57" t="s">
        <v>19</v>
      </c>
      <c r="C90" s="20" t="s">
        <v>5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0"/>
      <c r="T90" s="40"/>
      <c r="U90" s="40"/>
    </row>
    <row r="91" spans="1:21" ht="56.25" hidden="1">
      <c r="A91" s="56" t="s">
        <v>38</v>
      </c>
      <c r="B91" s="23" t="s">
        <v>20</v>
      </c>
      <c r="C91" s="20" t="s">
        <v>5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1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1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B76:C76"/>
    <mergeCell ref="B84:C84"/>
    <mergeCell ref="A88:C88"/>
    <mergeCell ref="B89:C89"/>
    <mergeCell ref="J3:L3"/>
    <mergeCell ref="B73:C73"/>
    <mergeCell ref="A74:A75"/>
    <mergeCell ref="B74:B75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S3:U3"/>
    <mergeCell ref="A6:C6"/>
    <mergeCell ref="A3:A4"/>
    <mergeCell ref="C3:C4"/>
    <mergeCell ref="D3:F3"/>
    <mergeCell ref="G3:I3"/>
    <mergeCell ref="M3:O3"/>
    <mergeCell ref="P3:R3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2015-08-06T06:18:36Z</cp:lastPrinted>
  <dcterms:created xsi:type="dcterms:W3CDTF">2012-05-22T08:33:39Z</dcterms:created>
  <dcterms:modified xsi:type="dcterms:W3CDTF">2015-09-28T06:14:04Z</dcterms:modified>
</cp:coreProperties>
</file>