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192.168.133.9\общие папки\ОргОтдел\РАЗВИТИЕ ГРАЖДАНСКОГО ОБЩЕСТВА\2025\Отчеты по программе\Сетевой план-график\"/>
    </mc:Choice>
  </mc:AlternateContent>
  <bookViews>
    <workbookView xWindow="0" yWindow="0" windowWidth="28800" windowHeight="12330"/>
  </bookViews>
  <sheets>
    <sheet name="2025" sheetId="5" r:id="rId1"/>
  </sheets>
  <definedNames>
    <definedName name="_xlnm._FilterDatabase" localSheetId="0" hidden="1">'2025'!$A$4:$P$4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" i="5" l="1"/>
  <c r="M8" i="5"/>
  <c r="G6" i="5" l="1"/>
  <c r="E6" i="5" l="1"/>
  <c r="M16" i="5" l="1"/>
  <c r="L16" i="5"/>
  <c r="M14" i="5"/>
  <c r="M15" i="5"/>
  <c r="L15" i="5"/>
  <c r="L9" i="5" l="1"/>
  <c r="L14" i="5" l="1"/>
  <c r="L13" i="5"/>
  <c r="L12" i="5"/>
  <c r="L11" i="5"/>
  <c r="L8" i="5"/>
  <c r="M13" i="5" l="1"/>
  <c r="M12" i="5"/>
  <c r="M11" i="5"/>
  <c r="M9" i="5"/>
  <c r="M7" i="5" l="1"/>
  <c r="L7" i="5"/>
  <c r="H6" i="5" l="1"/>
  <c r="I6" i="5"/>
  <c r="J6" i="5"/>
  <c r="K6" i="5"/>
  <c r="L6" i="5" l="1"/>
  <c r="M6" i="5"/>
</calcChain>
</file>

<file path=xl/sharedStrings.xml><?xml version="1.0" encoding="utf-8"?>
<sst xmlns="http://schemas.openxmlformats.org/spreadsheetml/2006/main" count="40" uniqueCount="34">
  <si>
    <t xml:space="preserve">Отклонение от первоначального плана, руб.                 (гр.2-гр.5) </t>
  </si>
  <si>
    <t>% исполнения к первоначаль-ному плану (гр.5/гр.2)*100</t>
  </si>
  <si>
    <t xml:space="preserve">Отклонение от уточненного плана, руб.  (гр.3-гр.5) </t>
  </si>
  <si>
    <t>в рублях</t>
  </si>
  <si>
    <t>Первоначальный план на 2023 год, руб.</t>
  </si>
  <si>
    <t xml:space="preserve">Отклонение от  плана 1 квартала 2023 года, руб.                 (гр.4-гр.5) </t>
  </si>
  <si>
    <t>ДО</t>
  </si>
  <si>
    <t>Отчет об исполнении сетевого плана-графика по реализации программ муниципального образования город Нефтеюганск и программ Ханты-Мансийского автономного округа - Югры</t>
  </si>
  <si>
    <t>ГРБС</t>
  </si>
  <si>
    <t>№ п/п</t>
  </si>
  <si>
    <t>1</t>
  </si>
  <si>
    <t>Наименование муниципальной программы,                                                               структурного элемента</t>
  </si>
  <si>
    <t>ДДА</t>
  </si>
  <si>
    <t>"Развитие гражданского общества"</t>
  </si>
  <si>
    <t>11</t>
  </si>
  <si>
    <t>Оказание финансовой и имущественной поддержки социально ориентированным некоммерческим организациям</t>
  </si>
  <si>
    <t>Создание условий для реализации целенаправленной информационной политики органов местного самоуправления муниципального образования город Нефтеюганск</t>
  </si>
  <si>
    <t>Размещение социально значимой информации на наружных информационных поверхностях</t>
  </si>
  <si>
    <t>11.1</t>
  </si>
  <si>
    <t>11.3</t>
  </si>
  <si>
    <t>11.4</t>
  </si>
  <si>
    <t>План на 2025 год</t>
  </si>
  <si>
    <t>% исполнения к плану на 2025 год</t>
  </si>
  <si>
    <t>11.2.1</t>
  </si>
  <si>
    <t>11.2.2</t>
  </si>
  <si>
    <t>Обеспечение условий развития форм непосредственного осуществления населением местного самоуправления и участия населения в осуществлении местного самоуправления</t>
  </si>
  <si>
    <t>Поддержка и реализация потенциала молодежи на территории муниципального образования город Нефтеюганск</t>
  </si>
  <si>
    <t>11.5</t>
  </si>
  <si>
    <t>Реализация инициативных проектов, отобранных по результатам конкурса</t>
  </si>
  <si>
    <t>ДЖКХ</t>
  </si>
  <si>
    <t>ДГиЗО</t>
  </si>
  <si>
    <t>План на 9 месяцев 2025 года</t>
  </si>
  <si>
    <t>% исполнения к 9 месяцам 2025 года</t>
  </si>
  <si>
    <t>Исполнение на 01.10.2025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</si>
</sst>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(* #,##0.00_);_(* \-#,##0.00;_(* &quot;&quot;??_);_(@_)"/>
    <numFmt numFmtId="165" formatCode="#,##0.0"/>
  </numFmts>
  <fonts count="10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0" fontId="3" fillId="0" borderId="0"/>
    <xf numFmtId="0" fontId="3" fillId="0" borderId="0"/>
    <xf numFmtId="43" fontId="9" fillId="0" borderId="0" applyFont="0" applyFill="0" applyBorder="0" applyAlignment="0" applyProtection="0"/>
  </cellStyleXfs>
  <cellXfs count="58">
    <xf numFmtId="0" fontId="0" fillId="0" borderId="0" xfId="0"/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1" fontId="4" fillId="0" borderId="1" xfId="1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 applyProtection="1">
      <alignment horizontal="right" vertical="center" wrapText="1"/>
    </xf>
    <xf numFmtId="0" fontId="6" fillId="0" borderId="0" xfId="0" applyFont="1" applyFill="1"/>
    <xf numFmtId="165" fontId="6" fillId="0" borderId="1" xfId="0" applyNumberFormat="1" applyFont="1" applyFill="1" applyBorder="1" applyAlignment="1" applyProtection="1">
      <alignment horizontal="right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left" vertical="top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 applyProtection="1">
      <alignment horizontal="right" vertical="center" wrapText="1"/>
    </xf>
    <xf numFmtId="49" fontId="4" fillId="0" borderId="0" xfId="4" applyNumberFormat="1" applyFont="1" applyFill="1" applyBorder="1" applyAlignment="1">
      <alignment horizontal="center" vertical="center"/>
    </xf>
    <xf numFmtId="49" fontId="4" fillId="0" borderId="0" xfId="4" applyNumberFormat="1" applyFont="1" applyFill="1" applyBorder="1" applyAlignment="1" applyProtection="1">
      <alignment horizontal="left" vertical="top" wrapText="1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" fontId="4" fillId="0" borderId="0" xfId="0" applyNumberFormat="1" applyFont="1" applyFill="1" applyBorder="1" applyAlignment="1">
      <alignment vertical="center"/>
    </xf>
    <xf numFmtId="2" fontId="4" fillId="0" borderId="0" xfId="0" applyNumberFormat="1" applyFont="1" applyFill="1" applyBorder="1" applyAlignment="1">
      <alignment vertical="center"/>
    </xf>
    <xf numFmtId="2" fontId="4" fillId="0" borderId="0" xfId="0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4" fontId="4" fillId="2" borderId="1" xfId="0" applyNumberFormat="1" applyFont="1" applyFill="1" applyBorder="1" applyAlignment="1" applyProtection="1">
      <alignment horizontal="righ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4" fontId="8" fillId="3" borderId="1" xfId="0" applyNumberFormat="1" applyFont="1" applyFill="1" applyBorder="1" applyAlignment="1" applyProtection="1">
      <alignment horizontal="right" vertical="center" wrapText="1"/>
    </xf>
    <xf numFmtId="4" fontId="8" fillId="2" borderId="1" xfId="0" applyNumberFormat="1" applyFont="1" applyFill="1" applyBorder="1" applyAlignment="1" applyProtection="1">
      <alignment horizontal="right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/>
    <xf numFmtId="165" fontId="4" fillId="0" borderId="1" xfId="0" applyNumberFormat="1" applyFont="1" applyFill="1" applyBorder="1" applyAlignment="1" applyProtection="1">
      <alignment horizontal="right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" fontId="4" fillId="0" borderId="4" xfId="0" applyNumberFormat="1" applyFont="1" applyFill="1" applyBorder="1" applyAlignment="1">
      <alignment vertical="center"/>
    </xf>
    <xf numFmtId="2" fontId="4" fillId="0" borderId="4" xfId="0" applyNumberFormat="1" applyFont="1" applyFill="1" applyBorder="1" applyAlignment="1">
      <alignment vertical="center"/>
    </xf>
    <xf numFmtId="2" fontId="4" fillId="0" borderId="4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/>
    <xf numFmtId="4" fontId="4" fillId="0" borderId="1" xfId="0" applyNumberFormat="1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horizontal="right" vertical="center"/>
    </xf>
    <xf numFmtId="43" fontId="4" fillId="0" borderId="4" xfId="5" applyFont="1" applyFill="1" applyBorder="1" applyAlignment="1">
      <alignment horizontal="right" vertical="center" wrapText="1"/>
    </xf>
    <xf numFmtId="43" fontId="4" fillId="0" borderId="1" xfId="5" applyFont="1" applyFill="1" applyBorder="1" applyAlignment="1">
      <alignment horizontal="right" vertical="center" wrapText="1"/>
    </xf>
    <xf numFmtId="4" fontId="4" fillId="3" borderId="1" xfId="0" applyNumberFormat="1" applyFont="1" applyFill="1" applyBorder="1" applyAlignment="1" applyProtection="1">
      <alignment horizontal="right" vertical="center" wrapText="1"/>
    </xf>
    <xf numFmtId="4" fontId="4" fillId="0" borderId="1" xfId="0" applyNumberFormat="1" applyFont="1" applyBorder="1" applyAlignment="1" applyProtection="1">
      <alignment horizontal="right" vertical="center" wrapText="1"/>
    </xf>
    <xf numFmtId="49" fontId="4" fillId="0" borderId="4" xfId="4" applyNumberFormat="1" applyFont="1" applyFill="1" applyBorder="1" applyAlignment="1" applyProtection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49" fontId="4" fillId="0" borderId="4" xfId="4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3" applyNumberFormat="1" applyFont="1" applyFill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left" vertical="top" wrapText="1"/>
    </xf>
    <xf numFmtId="49" fontId="6" fillId="0" borderId="3" xfId="0" applyNumberFormat="1" applyFont="1" applyFill="1" applyBorder="1" applyAlignment="1" applyProtection="1">
      <alignment horizontal="left" vertical="top" wrapText="1"/>
    </xf>
    <xf numFmtId="49" fontId="4" fillId="0" borderId="4" xfId="0" applyNumberFormat="1" applyFont="1" applyFill="1" applyBorder="1" applyAlignment="1" applyProtection="1">
      <alignment horizontal="left" vertical="top" wrapText="1"/>
    </xf>
    <xf numFmtId="49" fontId="4" fillId="0" borderId="5" xfId="0" applyNumberFormat="1" applyFont="1" applyFill="1" applyBorder="1" applyAlignment="1" applyProtection="1">
      <alignment horizontal="left" vertical="top" wrapText="1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3" fontId="4" fillId="0" borderId="1" xfId="5" applyFont="1" applyBorder="1" applyAlignment="1">
      <alignment horizontal="right" vertical="center" wrapText="1"/>
    </xf>
  </cellXfs>
  <cellStyles count="6">
    <cellStyle name="Обычный" xfId="0" builtinId="0"/>
    <cellStyle name="Обычный 2" xfId="4"/>
    <cellStyle name="Обычный 3" xfId="2"/>
    <cellStyle name="Обычный_Tmp8" xfId="3"/>
    <cellStyle name="Обычный_расходы 2" xfId="1"/>
    <cellStyle name="Финансовый" xfId="5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18"/>
  <sheetViews>
    <sheetView tabSelected="1" zoomScale="110" zoomScaleNormal="110" workbookViewId="0">
      <pane ySplit="5" topLeftCell="A6" activePane="bottomLeft" state="frozen"/>
      <selection pane="bottomLeft" activeCell="L12" sqref="L12"/>
    </sheetView>
  </sheetViews>
  <sheetFormatPr defaultColWidth="9.140625" defaultRowHeight="15.75" x14ac:dyDescent="0.25"/>
  <cols>
    <col min="1" max="1" width="8.42578125" style="1" customWidth="1"/>
    <col min="2" max="2" width="65.7109375" style="2" customWidth="1"/>
    <col min="3" max="3" width="10.140625" style="3" customWidth="1"/>
    <col min="4" max="4" width="3.7109375" style="2" hidden="1" customWidth="1"/>
    <col min="5" max="5" width="20.5703125" style="2" customWidth="1"/>
    <col min="6" max="6" width="19.85546875" style="2" customWidth="1"/>
    <col min="7" max="7" width="18.42578125" style="2" customWidth="1"/>
    <col min="8" max="8" width="16.28515625" style="2" hidden="1" customWidth="1"/>
    <col min="9" max="9" width="16.7109375" style="2" hidden="1" customWidth="1"/>
    <col min="10" max="10" width="14.28515625" style="2" hidden="1" customWidth="1"/>
    <col min="11" max="11" width="12.28515625" style="2" hidden="1" customWidth="1"/>
    <col min="12" max="12" width="15.42578125" style="2" customWidth="1"/>
    <col min="13" max="13" width="18.5703125" style="2" customWidth="1"/>
    <col min="14" max="14" width="13.42578125" style="2" hidden="1" customWidth="1"/>
    <col min="15" max="15" width="14.85546875" style="2" hidden="1" customWidth="1"/>
    <col min="16" max="16" width="13.42578125" style="2" hidden="1" customWidth="1"/>
    <col min="17" max="17" width="9.140625" style="2"/>
    <col min="18" max="18" width="24.7109375" style="2" customWidth="1"/>
    <col min="19" max="16384" width="9.140625" style="2"/>
  </cols>
  <sheetData>
    <row r="1" spans="1:13" hidden="1" x14ac:dyDescent="0.25"/>
    <row r="2" spans="1:13" ht="37.5" customHeight="1" x14ac:dyDescent="0.25">
      <c r="B2" s="50" t="s">
        <v>7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3" x14ac:dyDescent="0.25">
      <c r="M3" s="4" t="s">
        <v>3</v>
      </c>
    </row>
    <row r="4" spans="1:13" ht="76.900000000000006" customHeight="1" x14ac:dyDescent="0.25">
      <c r="A4" s="13" t="s">
        <v>9</v>
      </c>
      <c r="B4" s="14" t="s">
        <v>11</v>
      </c>
      <c r="C4" s="14" t="s">
        <v>8</v>
      </c>
      <c r="D4" s="15" t="s">
        <v>4</v>
      </c>
      <c r="E4" s="15" t="s">
        <v>21</v>
      </c>
      <c r="F4" s="15" t="s">
        <v>31</v>
      </c>
      <c r="G4" s="15" t="s">
        <v>33</v>
      </c>
      <c r="H4" s="15" t="s">
        <v>0</v>
      </c>
      <c r="I4" s="15" t="s">
        <v>2</v>
      </c>
      <c r="J4" s="15" t="s">
        <v>5</v>
      </c>
      <c r="K4" s="15" t="s">
        <v>1</v>
      </c>
      <c r="L4" s="15" t="s">
        <v>22</v>
      </c>
      <c r="M4" s="15" t="s">
        <v>32</v>
      </c>
    </row>
    <row r="5" spans="1:13" x14ac:dyDescent="0.25">
      <c r="A5" s="11" t="s">
        <v>10</v>
      </c>
      <c r="B5" s="6">
        <v>2</v>
      </c>
      <c r="C5" s="6">
        <v>3</v>
      </c>
      <c r="D5" s="5">
        <v>2</v>
      </c>
      <c r="E5" s="6">
        <v>4</v>
      </c>
      <c r="F5" s="5">
        <v>5</v>
      </c>
      <c r="G5" s="6">
        <v>6</v>
      </c>
      <c r="H5" s="5">
        <v>6</v>
      </c>
      <c r="I5" s="6">
        <v>7</v>
      </c>
      <c r="J5" s="5">
        <v>8</v>
      </c>
      <c r="K5" s="6">
        <v>9</v>
      </c>
      <c r="L5" s="5">
        <v>7</v>
      </c>
      <c r="M5" s="6">
        <v>8</v>
      </c>
    </row>
    <row r="6" spans="1:13" s="9" customFormat="1" x14ac:dyDescent="0.25">
      <c r="A6" s="7" t="s">
        <v>14</v>
      </c>
      <c r="B6" s="51" t="s">
        <v>13</v>
      </c>
      <c r="C6" s="52"/>
      <c r="D6" s="8"/>
      <c r="E6" s="8">
        <f>E7+E8+E9+E10+E11+E12+E13+E14+E15+E16</f>
        <v>242972668</v>
      </c>
      <c r="F6" s="8">
        <f>F7+F8+F9+F10+F11+F12+F13+F14+F15+F16</f>
        <v>191024803</v>
      </c>
      <c r="G6" s="8">
        <f>G7+G8+G9+G10+G11+G12+G13+G14+G15+G16</f>
        <v>167591394</v>
      </c>
      <c r="H6" s="8">
        <f t="shared" ref="H6:K6" si="0">SUM(H7:H12)</f>
        <v>0</v>
      </c>
      <c r="I6" s="8">
        <f t="shared" si="0"/>
        <v>0</v>
      </c>
      <c r="J6" s="8">
        <f t="shared" si="0"/>
        <v>0</v>
      </c>
      <c r="K6" s="8">
        <f t="shared" si="0"/>
        <v>0</v>
      </c>
      <c r="L6" s="10">
        <f t="shared" ref="L6" si="1">G6/E6*100</f>
        <v>68.975410024307763</v>
      </c>
      <c r="M6" s="10">
        <f t="shared" ref="M6" si="2">G6/F6*100</f>
        <v>87.732792479309609</v>
      </c>
    </row>
    <row r="7" spans="1:13" ht="24" customHeight="1" x14ac:dyDescent="0.25">
      <c r="A7" s="55" t="s">
        <v>18</v>
      </c>
      <c r="B7" s="53" t="s">
        <v>15</v>
      </c>
      <c r="C7" s="23" t="s">
        <v>6</v>
      </c>
      <c r="D7" s="24"/>
      <c r="E7" s="25">
        <v>1783200</v>
      </c>
      <c r="F7" s="25">
        <v>1192700</v>
      </c>
      <c r="G7" s="24">
        <v>959730</v>
      </c>
      <c r="H7" s="24"/>
      <c r="I7" s="24"/>
      <c r="J7" s="24"/>
      <c r="K7" s="24"/>
      <c r="L7" s="16">
        <f t="shared" ref="L7:L14" si="3">G7/E7*100</f>
        <v>53.820659488559897</v>
      </c>
      <c r="M7" s="16">
        <f>G7/F7*100</f>
        <v>80.467007629747627</v>
      </c>
    </row>
    <row r="8" spans="1:13" ht="22.5" customHeight="1" x14ac:dyDescent="0.25">
      <c r="A8" s="56"/>
      <c r="B8" s="54"/>
      <c r="C8" s="23" t="s">
        <v>12</v>
      </c>
      <c r="D8" s="24"/>
      <c r="E8" s="26">
        <v>5950000</v>
      </c>
      <c r="F8" s="42">
        <v>5950000</v>
      </c>
      <c r="G8" s="42">
        <v>5750000</v>
      </c>
      <c r="H8" s="24"/>
      <c r="I8" s="24"/>
      <c r="J8" s="24"/>
      <c r="K8" s="24"/>
      <c r="L8" s="16">
        <f t="shared" si="3"/>
        <v>96.638655462184872</v>
      </c>
      <c r="M8" s="16">
        <f>G8/F8*100</f>
        <v>96.638655462184872</v>
      </c>
    </row>
    <row r="9" spans="1:13" ht="47.25" customHeight="1" x14ac:dyDescent="0.25">
      <c r="A9" s="55" t="s">
        <v>23</v>
      </c>
      <c r="B9" s="53" t="s">
        <v>16</v>
      </c>
      <c r="C9" s="23" t="s">
        <v>12</v>
      </c>
      <c r="D9" s="24"/>
      <c r="E9" s="26">
        <v>77064320</v>
      </c>
      <c r="F9" s="42">
        <v>52088259</v>
      </c>
      <c r="G9" s="42">
        <v>48321849</v>
      </c>
      <c r="H9" s="24"/>
      <c r="I9" s="24"/>
      <c r="J9" s="24"/>
      <c r="K9" s="24"/>
      <c r="L9" s="16">
        <f>G9/E9*100</f>
        <v>62.703270462906822</v>
      </c>
      <c r="M9" s="16">
        <f t="shared" ref="M9:M13" si="4">G9/F9*100</f>
        <v>92.769176639211537</v>
      </c>
    </row>
    <row r="10" spans="1:13" x14ac:dyDescent="0.25">
      <c r="A10" s="56"/>
      <c r="B10" s="54"/>
      <c r="C10" s="23" t="s">
        <v>30</v>
      </c>
      <c r="D10" s="24"/>
      <c r="E10" s="27">
        <v>5069750</v>
      </c>
      <c r="F10" s="24">
        <v>0</v>
      </c>
      <c r="G10" s="24">
        <v>0</v>
      </c>
      <c r="H10" s="24"/>
      <c r="I10" s="24"/>
      <c r="J10" s="24"/>
      <c r="K10" s="24"/>
      <c r="L10" s="16">
        <v>0</v>
      </c>
      <c r="M10" s="16">
        <v>0</v>
      </c>
    </row>
    <row r="11" spans="1:13" ht="34.5" customHeight="1" x14ac:dyDescent="0.25">
      <c r="A11" s="11" t="s">
        <v>24</v>
      </c>
      <c r="B11" s="12" t="s">
        <v>17</v>
      </c>
      <c r="C11" s="23" t="s">
        <v>12</v>
      </c>
      <c r="D11" s="24"/>
      <c r="E11" s="26">
        <v>205700</v>
      </c>
      <c r="F11" s="42">
        <v>111775</v>
      </c>
      <c r="G11" s="42">
        <v>77645</v>
      </c>
      <c r="H11" s="24"/>
      <c r="I11" s="24"/>
      <c r="J11" s="24"/>
      <c r="K11" s="24"/>
      <c r="L11" s="16">
        <f t="shared" si="3"/>
        <v>37.746718522119593</v>
      </c>
      <c r="M11" s="16">
        <f t="shared" si="4"/>
        <v>69.465443972265717</v>
      </c>
    </row>
    <row r="12" spans="1:13" ht="47.25" x14ac:dyDescent="0.25">
      <c r="A12" s="1" t="s">
        <v>19</v>
      </c>
      <c r="B12" s="12" t="s">
        <v>25</v>
      </c>
      <c r="C12" s="23" t="s">
        <v>12</v>
      </c>
      <c r="D12" s="24"/>
      <c r="E12" s="26">
        <v>414000</v>
      </c>
      <c r="F12" s="42">
        <v>378</v>
      </c>
      <c r="G12" s="42">
        <v>0</v>
      </c>
      <c r="H12" s="24"/>
      <c r="I12" s="24"/>
      <c r="J12" s="24"/>
      <c r="K12" s="24"/>
      <c r="L12" s="16">
        <f t="shared" si="3"/>
        <v>0</v>
      </c>
      <c r="M12" s="16">
        <f t="shared" si="4"/>
        <v>0</v>
      </c>
    </row>
    <row r="13" spans="1:13" ht="31.5" x14ac:dyDescent="0.25">
      <c r="A13" s="11" t="s">
        <v>20</v>
      </c>
      <c r="B13" s="12" t="s">
        <v>26</v>
      </c>
      <c r="C13" s="28" t="s">
        <v>12</v>
      </c>
      <c r="E13" s="29">
        <v>108772173</v>
      </c>
      <c r="F13" s="43">
        <v>87968166</v>
      </c>
      <c r="G13" s="43">
        <v>71274424</v>
      </c>
      <c r="H13" s="30"/>
      <c r="I13" s="30"/>
      <c r="J13" s="30"/>
      <c r="K13" s="30"/>
      <c r="L13" s="31">
        <f t="shared" si="3"/>
        <v>65.526340087000008</v>
      </c>
      <c r="M13" s="31">
        <f t="shared" si="4"/>
        <v>81.022973697098564</v>
      </c>
    </row>
    <row r="14" spans="1:13" x14ac:dyDescent="0.25">
      <c r="A14" s="47" t="s">
        <v>27</v>
      </c>
      <c r="B14" s="44" t="s">
        <v>28</v>
      </c>
      <c r="C14" s="32" t="s">
        <v>29</v>
      </c>
      <c r="E14" s="33">
        <v>40064170</v>
      </c>
      <c r="F14" s="40">
        <v>40064170</v>
      </c>
      <c r="G14" s="40">
        <v>39385746</v>
      </c>
      <c r="H14" s="34"/>
      <c r="I14" s="34"/>
      <c r="J14" s="34"/>
      <c r="K14" s="34"/>
      <c r="L14" s="34">
        <f t="shared" si="3"/>
        <v>98.3066565462357</v>
      </c>
      <c r="M14" s="35">
        <f>G14/F14*100</f>
        <v>98.3066565462357</v>
      </c>
    </row>
    <row r="15" spans="1:13" x14ac:dyDescent="0.25">
      <c r="A15" s="48"/>
      <c r="B15" s="45"/>
      <c r="C15" s="28" t="s">
        <v>6</v>
      </c>
      <c r="D15" s="36">
        <v>1020760</v>
      </c>
      <c r="E15" s="37">
        <v>1020760</v>
      </c>
      <c r="F15" s="41">
        <v>1020760</v>
      </c>
      <c r="G15" s="38">
        <v>0</v>
      </c>
      <c r="H15" s="38">
        <v>0</v>
      </c>
      <c r="I15" s="38"/>
      <c r="J15" s="38"/>
      <c r="K15" s="38"/>
      <c r="L15" s="38">
        <f>G15/E15*100</f>
        <v>0</v>
      </c>
      <c r="M15" s="39">
        <f>G15/F15*100</f>
        <v>0</v>
      </c>
    </row>
    <row r="16" spans="1:13" x14ac:dyDescent="0.25">
      <c r="A16" s="49"/>
      <c r="B16" s="46"/>
      <c r="C16" s="28" t="s">
        <v>12</v>
      </c>
      <c r="D16" s="30"/>
      <c r="E16" s="37">
        <v>2628595</v>
      </c>
      <c r="F16" s="43">
        <v>2628595</v>
      </c>
      <c r="G16" s="57">
        <v>1822000</v>
      </c>
      <c r="H16" s="38"/>
      <c r="I16" s="38"/>
      <c r="J16" s="38"/>
      <c r="K16" s="38"/>
      <c r="L16" s="38">
        <f>G16/E16*100</f>
        <v>69.314595820200537</v>
      </c>
      <c r="M16" s="39">
        <f>G16/F16*100</f>
        <v>69.314595820200537</v>
      </c>
    </row>
    <row r="17" spans="1:13" x14ac:dyDescent="0.25">
      <c r="A17" s="17"/>
      <c r="B17" s="18"/>
      <c r="C17" s="19"/>
      <c r="E17" s="20"/>
      <c r="F17" s="21"/>
      <c r="G17" s="21"/>
      <c r="H17" s="21"/>
      <c r="I17" s="21"/>
      <c r="J17" s="21"/>
      <c r="K17" s="21"/>
      <c r="L17" s="21"/>
      <c r="M17" s="22"/>
    </row>
    <row r="18" spans="1:13" x14ac:dyDescent="0.25">
      <c r="A18" s="17"/>
      <c r="B18" s="18"/>
      <c r="C18" s="19"/>
      <c r="E18" s="20"/>
      <c r="F18" s="21"/>
      <c r="G18" s="21"/>
      <c r="H18" s="21"/>
      <c r="I18" s="21"/>
      <c r="J18" s="21"/>
      <c r="K18" s="21"/>
      <c r="L18" s="21"/>
      <c r="M18" s="22"/>
    </row>
  </sheetData>
  <autoFilter ref="A4:P4"/>
  <mergeCells count="8">
    <mergeCell ref="B14:B16"/>
    <mergeCell ref="A14:A16"/>
    <mergeCell ref="B2:M2"/>
    <mergeCell ref="B6:C6"/>
    <mergeCell ref="B7:B8"/>
    <mergeCell ref="A7:A8"/>
    <mergeCell ref="B9:B10"/>
    <mergeCell ref="A9:A10"/>
  </mergeCells>
  <pageMargins left="0.70866141732283472" right="0.70866141732283472" top="0.35433070866141736" bottom="0.35433070866141736" header="0.31496062992125984" footer="0.31496062992125984"/>
  <pageSetup paperSize="9" scale="85" fitToHeight="1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KolesnikovaEV</dc:creator>
  <dc:description>POI HSSF rep:2.45.0.40</dc:description>
  <cp:lastModifiedBy>Светлана Владимировна Черкашина</cp:lastModifiedBy>
  <cp:lastPrinted>2023-04-13T09:23:50Z</cp:lastPrinted>
  <dcterms:created xsi:type="dcterms:W3CDTF">2018-04-12T12:44:43Z</dcterms:created>
  <dcterms:modified xsi:type="dcterms:W3CDTF">2025-10-06T10:05:50Z</dcterms:modified>
</cp:coreProperties>
</file>