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" sheetId="1" state="visible" r:id="rId1"/>
  </sheets>
  <calcPr/>
</workbook>
</file>

<file path=xl/sharedStrings.xml><?xml version="1.0" encoding="utf-8"?>
<sst xmlns="http://schemas.openxmlformats.org/spreadsheetml/2006/main" count="34" uniqueCount="34">
  <si>
    <t xml:space="preserve"> Исполнение по муниципальным программам и непрограммным направлениям деятельности города Нефтеюганска за 1 полугодие 2025 года.</t>
  </si>
  <si>
    <t xml:space="preserve">в рублях</t>
  </si>
  <si>
    <t xml:space="preserve">№ п/п</t>
  </si>
  <si>
    <t xml:space="preserve">Наименование </t>
  </si>
  <si>
    <t xml:space="preserve">Первоначальный план на 2025 год, руб. (Решение Думы от 23.12.2024 № 700-VII)*</t>
  </si>
  <si>
    <t xml:space="preserve">Уточненный план на 2025 год, утвержденный сводной бюджетной росписью, действующей на конец отчетного периода, руб.** </t>
  </si>
  <si>
    <t xml:space="preserve">План                               1 полугодие       2025 года, руб.</t>
  </si>
  <si>
    <t xml:space="preserve">Исполнение, руб.</t>
  </si>
  <si>
    <t xml:space="preserve">Отклонение от первоначального плана, руб.                 (гр.2-гр.5) </t>
  </si>
  <si>
    <t xml:space="preserve">Отклонение от уточненного плана, руб.  (гр.3-гр.5) </t>
  </si>
  <si>
    <t xml:space="preserve">Отклонение от  плана 1 полугодия, руб.                                (гр.4-гр.5) </t>
  </si>
  <si>
    <t xml:space="preserve">% исполнения к первоначальному плану (гр.5/гр.2)*100</t>
  </si>
  <si>
    <t xml:space="preserve">% исполнения к уточненному плану (гр.5/гр.3)*100</t>
  </si>
  <si>
    <t xml:space="preserve">% исполнения              к плану                       1 полугодия                     (гр.5/гр.4)*100</t>
  </si>
  <si>
    <t xml:space="preserve">Муниципальная программа "Развитие образования в городе Нефтеюганске"</t>
  </si>
  <si>
    <t xml:space="preserve">Муниципальная программа "Доступная среда в городе Нефтеюганске"</t>
  </si>
  <si>
    <t xml:space="preserve">Муниципальная программа "Развитие культуры и туризма в городе Нефтеюганске"</t>
  </si>
  <si>
    <t xml:space="preserve">Муниципальная программа "Развитие физической культуры и спорта в городе Нефтеюганске"</t>
  </si>
  <si>
    <t xml:space="preserve">Муниципальная программа "Развитие жилищной сферы города Нефтеюганска"</t>
  </si>
  <si>
    <t xml:space="preserve">Муниципальная программа "Развитие жилищно-коммунального комплекса и повышение энергетической эффективности в городе Нефтеюганске"</t>
  </si>
  <si>
    <t xml:space="preserve">Муниципальная программа "Профилактика правонарушений в сфере общественного порядка, профилактика незаконного оборота и потребления наркотических средств и психотропных веществ в городе Нефтеюганске"</t>
  </si>
  <si>
    <t xml:space="preserve">Муниципальная программа "Защита населения и территории от чрезвычайных ситуаций в городе Нефтеюганске"</t>
  </si>
  <si>
    <t xml:space="preserve">Муниципальная программа "Социально-экономическое развитие города Нефтеюганска"</t>
  </si>
  <si>
    <t xml:space="preserve">Муниципальная программа "Развитие транспортной системы в городе Нефтеюганске"</t>
  </si>
  <si>
    <t xml:space="preserve">Муниципальная программа "Управление муниципальными финансами города Нефтеюганска"</t>
  </si>
  <si>
    <t xml:space="preserve">Муниципальная программа "Развитие гражданского общества"</t>
  </si>
  <si>
    <t xml:space="preserve">Муниципальная программа "Управление муниципальным имуществом города Нефтеюганска"</t>
  </si>
  <si>
    <t xml:space="preserve">Муниципальная программа "Укрепление межнационального и межконфессионального согласия, профилактика экстремизма в городе Нефтеюганске"</t>
  </si>
  <si>
    <t xml:space="preserve">Муниципальная программа "Профилактика терроризма в городе Нефтеюганске"</t>
  </si>
  <si>
    <t xml:space="preserve">Итого по программам</t>
  </si>
  <si>
    <t xml:space="preserve">Непрограммные расходы</t>
  </si>
  <si>
    <t>Итого:</t>
  </si>
  <si>
    <t xml:space="preserve">* Источником информации является: Решение Думы от 23.12.2024 № 700-VII https://www.admugansk.ru/uploads/rd_№700-vii_ot_23.12.2024.zip </t>
  </si>
  <si>
    <t xml:space="preserve">** Источником информации является: https://www.admugansk.ru/uploads/byudzhetnaya_rospis_2025-2027_gg_na_01.07.2025.xlsx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</si>
</sst>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_(* #,##0.00_);_(* \-#,##0.00;_(* &quot;&quot;??_);_(@_)"/>
  </numFmts>
  <fonts count="10">
    <font>
      <sz val="11.000000"/>
      <color theme="1"/>
      <name val="Calibri"/>
      <scheme val="minor"/>
    </font>
    <font>
      <u/>
      <sz val="10.000000"/>
      <color theme="10"/>
      <name val="Arial Cyr"/>
    </font>
    <font>
      <sz val="10.000000"/>
      <name val="Arial"/>
    </font>
    <font>
      <sz val="10.000000"/>
      <name val="Arial Cyr"/>
    </font>
    <font>
      <b/>
      <sz val="10.000000"/>
      <name val="Arial"/>
    </font>
    <font>
      <b/>
      <sz val="12.000000"/>
      <name val="Times New Roman"/>
    </font>
    <font>
      <sz val="10.000000"/>
      <name val="Times New Roman"/>
    </font>
    <font>
      <sz val="11.000000"/>
      <name val="Times New Roman"/>
    </font>
    <font>
      <b/>
      <sz val="10.000000"/>
      <name val="Times New Roman"/>
    </font>
    <font>
      <sz val="14.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4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2" fillId="0" borderId="0" numFmtId="0" applyNumberFormat="1" applyFont="1" applyFill="1" applyBorder="1"/>
    <xf fontId="3" fillId="0" borderId="0" numFmtId="0" applyNumberFormat="1" applyFont="1" applyFill="1" applyBorder="1"/>
  </cellStyleXfs>
  <cellXfs count="21">
    <xf fontId="0" fillId="0" borderId="0" numFmtId="0" xfId="0"/>
    <xf fontId="0" fillId="0" borderId="0" numFmtId="0" xfId="0"/>
    <xf fontId="4" fillId="0" borderId="0" numFmtId="0" xfId="0" applyFont="1" applyAlignment="1">
      <alignment horizontal="center" vertical="center" wrapText="1"/>
    </xf>
    <xf fontId="5" fillId="0" borderId="0" numFmtId="0" xfId="2" applyFont="1" applyAlignment="1" applyProtection="1">
      <alignment horizontal="center" vertical="center" wrapText="1"/>
    </xf>
    <xf fontId="6" fillId="0" borderId="0" numFmtId="0" xfId="0" applyFont="1"/>
    <xf fontId="6" fillId="0" borderId="0" numFmtId="0" xfId="0" applyFont="1" applyAlignment="1">
      <alignment horizontal="right"/>
    </xf>
    <xf fontId="6" fillId="0" borderId="1" numFmtId="49" xfId="0" applyNumberFormat="1" applyFont="1" applyBorder="1" applyAlignment="1" applyProtection="1">
      <alignment horizontal="center" vertical="center" wrapText="1"/>
    </xf>
    <xf fontId="6" fillId="2" borderId="1" numFmtId="160" xfId="3" applyNumberFormat="1" applyFont="1" applyFill="1" applyBorder="1" applyAlignment="1">
      <alignment horizontal="center" vertical="center" wrapText="1"/>
    </xf>
    <xf fontId="6" fillId="0" borderId="1" numFmtId="160" xfId="3" applyNumberFormat="1" applyFont="1" applyBorder="1" applyAlignment="1">
      <alignment horizontal="center" vertical="center" wrapText="1"/>
    </xf>
    <xf fontId="0" fillId="0" borderId="1" numFmtId="0" xfId="0" applyBorder="1"/>
    <xf fontId="6" fillId="2" borderId="1" numFmtId="1" xfId="0" applyNumberFormat="1" applyFont="1" applyFill="1" applyBorder="1" applyAlignment="1">
      <alignment horizontal="center" vertical="center" wrapText="1"/>
    </xf>
    <xf fontId="6" fillId="2" borderId="1" numFmtId="1" xfId="3" applyNumberFormat="1" applyFont="1" applyFill="1" applyBorder="1" applyAlignment="1">
      <alignment horizontal="center" vertical="center" wrapText="1"/>
    </xf>
    <xf fontId="6" fillId="0" borderId="1" numFmtId="1" xfId="0" applyNumberFormat="1" applyFont="1" applyBorder="1" applyAlignment="1">
      <alignment horizontal="center" vertical="center" wrapText="1"/>
    </xf>
    <xf fontId="7" fillId="0" borderId="1" numFmtId="0" xfId="0" applyFont="1" applyBorder="1" applyAlignment="1">
      <alignment horizontal="center"/>
    </xf>
    <xf fontId="6" fillId="0" borderId="1" numFmtId="0" xfId="0" applyFont="1" applyBorder="1" applyAlignment="1">
      <alignment vertical="center" wrapText="1"/>
    </xf>
    <xf fontId="6" fillId="0" borderId="1" numFmtId="4" xfId="0" applyNumberFormat="1" applyFont="1" applyBorder="1" applyAlignment="1" applyProtection="1">
      <alignment horizontal="right" vertical="center" wrapText="1"/>
    </xf>
    <xf fontId="8" fillId="0" borderId="1" numFmtId="4" xfId="0" applyNumberFormat="1" applyFont="1" applyBorder="1" applyAlignment="1" applyProtection="1">
      <alignment horizontal="left" vertical="center" wrapText="1"/>
    </xf>
    <xf fontId="8" fillId="0" borderId="1" numFmtId="4" xfId="0" applyNumberFormat="1" applyFont="1" applyBorder="1" applyAlignment="1" applyProtection="1">
      <alignment horizontal="right" vertical="center" wrapText="1"/>
    </xf>
    <xf fontId="2" fillId="0" borderId="0" numFmtId="0" xfId="0" applyFont="1"/>
    <xf fontId="9" fillId="0" borderId="0" numFmtId="0" xfId="0" applyFont="1"/>
    <xf fontId="1" fillId="0" borderId="0" numFmtId="0" xfId="1" applyFont="1"/>
  </cellXfs>
  <cellStyles count="4">
    <cellStyle name="Гиперссылка" xfId="1" builtinId="8"/>
    <cellStyle name="Обычный" xfId="0" builtinId="0"/>
    <cellStyle name="Обычный_Tmp8" xfId="2"/>
    <cellStyle name="Обычный_расходы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2" Type="http://schemas.openxmlformats.org/officeDocument/2006/relationships/hyperlink" Target="https://www.admugansk.ru/uploads/byudzhetnaya_rospis_2025-2027_gg_na_01.07.2025.xlsx" TargetMode="External"/><Relationship  Id="rId1" Type="http://schemas.openxmlformats.org/officeDocument/2006/relationships/hyperlink" Target="https://www.admugansk.ru/uploads/rd_&#8470;700-vii_ot_23.12.2024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topLeftCell="C1" zoomScale="100" workbookViewId="0">
      <selection activeCell="F26" activeCellId="0" sqref="F26"/>
    </sheetView>
  </sheetViews>
  <sheetFormatPr defaultRowHeight="14.25"/>
  <cols>
    <col customWidth="1" min="1" max="1" width="4"/>
    <col customWidth="1" min="2" max="2" width="79.5703125"/>
    <col customWidth="1" min="3" max="3" width="19"/>
    <col customWidth="1" min="4" max="4" width="22.28515625"/>
    <col customWidth="1" min="5" max="5" width="14.85546875"/>
    <col customWidth="1" min="6" max="6" style="1" width="14.7109375"/>
    <col customWidth="1" min="7" max="7" width="16.7109375"/>
    <col customWidth="1" min="8" max="8" width="16.28515625"/>
    <col customWidth="1" min="9" max="9" width="16.42578125"/>
    <col customWidth="1" min="10" max="10" width="15.85546875"/>
    <col customWidth="1" min="11" max="11" width="14.5703125"/>
    <col customWidth="1" min="12" max="12" width="14.28515625"/>
  </cols>
  <sheetData>
    <row r="1" ht="18" customHeight="1">
      <c r="B1" s="2"/>
      <c r="C1" s="2"/>
    </row>
    <row r="2" ht="18" customHeight="1">
      <c r="B2" s="3" t="s">
        <v>0</v>
      </c>
      <c r="C2" s="3"/>
      <c r="D2" s="3"/>
      <c r="E2" s="3"/>
      <c r="F2" s="3"/>
      <c r="G2" s="3"/>
      <c r="H2" s="3"/>
      <c r="I2" s="3"/>
      <c r="J2" s="3"/>
      <c r="K2" s="3"/>
      <c r="L2" s="3"/>
    </row>
    <row r="3" ht="18" customHeight="1">
      <c r="B3" s="4"/>
      <c r="C3" s="4"/>
      <c r="D3" s="4"/>
      <c r="E3" s="4"/>
      <c r="F3" s="4"/>
      <c r="G3" s="4"/>
      <c r="H3" s="4"/>
      <c r="I3" s="4"/>
      <c r="J3" s="4"/>
      <c r="K3" s="4"/>
      <c r="L3" s="5" t="s">
        <v>1</v>
      </c>
    </row>
    <row r="4" ht="86.25" customHeight="1">
      <c r="A4" s="6" t="s">
        <v>2</v>
      </c>
      <c r="B4" s="6" t="s">
        <v>3</v>
      </c>
      <c r="C4" s="7" t="s">
        <v>4</v>
      </c>
      <c r="D4" s="7" t="s">
        <v>5</v>
      </c>
      <c r="E4" s="7" t="s">
        <v>6</v>
      </c>
      <c r="F4" s="8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7" t="s">
        <v>12</v>
      </c>
      <c r="L4" s="7" t="s">
        <v>13</v>
      </c>
    </row>
    <row r="5" ht="15" customHeight="1">
      <c r="A5" s="9"/>
      <c r="B5" s="10">
        <v>1</v>
      </c>
      <c r="C5" s="11">
        <v>2</v>
      </c>
      <c r="D5" s="10">
        <v>3</v>
      </c>
      <c r="E5" s="11">
        <v>4</v>
      </c>
      <c r="F5" s="12">
        <v>5</v>
      </c>
      <c r="G5" s="11">
        <v>6</v>
      </c>
      <c r="H5" s="10">
        <v>7</v>
      </c>
      <c r="I5" s="11">
        <v>8</v>
      </c>
      <c r="J5" s="10">
        <v>9</v>
      </c>
      <c r="K5" s="11">
        <v>10</v>
      </c>
      <c r="L5" s="10">
        <v>11</v>
      </c>
    </row>
    <row r="6" s="1" customFormat="1">
      <c r="A6" s="13">
        <v>1</v>
      </c>
      <c r="B6" s="14" t="s">
        <v>14</v>
      </c>
      <c r="C6" s="15">
        <v>6584923385</v>
      </c>
      <c r="D6" s="15">
        <v>6866538392</v>
      </c>
      <c r="E6" s="15">
        <v>3668740155.2599998</v>
      </c>
      <c r="F6" s="15">
        <v>3212688982.5699997</v>
      </c>
      <c r="G6" s="15">
        <f t="shared" ref="G6:G10" si="0">C6-F6</f>
        <v>3372234402.4300003</v>
      </c>
      <c r="H6" s="15">
        <f t="shared" ref="H6:H10" si="1">D6-F6</f>
        <v>3653849409.4300003</v>
      </c>
      <c r="I6" s="15">
        <f t="shared" ref="I6:I10" si="2">E6-F6</f>
        <v>456051172.69000006</v>
      </c>
      <c r="J6" s="15">
        <f t="shared" ref="J6:J10" si="3">F6/C6*100</f>
        <v>48.788555230396199</v>
      </c>
      <c r="K6" s="15">
        <f t="shared" ref="K6:K10" si="4">F6/D6*100</f>
        <v>46.787606784708409</v>
      </c>
      <c r="L6" s="15">
        <f t="shared" ref="L6:L10" si="5">F6/E6*100</f>
        <v>87.569270283801814</v>
      </c>
    </row>
    <row r="7" s="1" customFormat="1">
      <c r="A7" s="13">
        <v>2</v>
      </c>
      <c r="B7" s="14" t="s">
        <v>15</v>
      </c>
      <c r="C7" s="15">
        <v>10305400</v>
      </c>
      <c r="D7" s="15">
        <v>19506440</v>
      </c>
      <c r="E7" s="15">
        <v>6855297</v>
      </c>
      <c r="F7" s="15">
        <v>1186435.47</v>
      </c>
      <c r="G7" s="15">
        <f t="shared" si="0"/>
        <v>9118964.5299999993</v>
      </c>
      <c r="H7" s="15">
        <f t="shared" si="1"/>
        <v>18320004.530000001</v>
      </c>
      <c r="I7" s="15">
        <f t="shared" si="2"/>
        <v>5668861.5300000003</v>
      </c>
      <c r="J7" s="15">
        <f t="shared" si="3"/>
        <v>11.512755157490249</v>
      </c>
      <c r="K7" s="15">
        <f t="shared" si="4"/>
        <v>6.0822757509827525</v>
      </c>
      <c r="L7" s="15">
        <f t="shared" si="5"/>
        <v>17.306842723225557</v>
      </c>
    </row>
    <row r="8" s="1" customFormat="1">
      <c r="A8" s="13">
        <v>3</v>
      </c>
      <c r="B8" s="14" t="s">
        <v>16</v>
      </c>
      <c r="C8" s="15">
        <v>1096897120</v>
      </c>
      <c r="D8" s="15">
        <v>1077276874</v>
      </c>
      <c r="E8" s="15">
        <v>501974331.76999998</v>
      </c>
      <c r="F8" s="15">
        <v>446210791.02999997</v>
      </c>
      <c r="G8" s="15">
        <f t="shared" si="0"/>
        <v>650686328.97000003</v>
      </c>
      <c r="H8" s="15">
        <f t="shared" si="1"/>
        <v>631066082.97000003</v>
      </c>
      <c r="I8" s="15">
        <f t="shared" si="2"/>
        <v>55763540.74000001</v>
      </c>
      <c r="J8" s="15">
        <f t="shared" si="3"/>
        <v>40.679365721189967</v>
      </c>
      <c r="K8" s="15">
        <f t="shared" si="4"/>
        <v>41.420251543430048</v>
      </c>
      <c r="L8" s="15">
        <f t="shared" si="5"/>
        <v>88.891156935580057</v>
      </c>
    </row>
    <row r="9" s="1" customFormat="1" ht="18.600000000000001" customHeight="1">
      <c r="A9" s="13">
        <v>4</v>
      </c>
      <c r="B9" s="14" t="s">
        <v>17</v>
      </c>
      <c r="C9" s="15">
        <v>2553623078</v>
      </c>
      <c r="D9" s="15">
        <v>3205753786</v>
      </c>
      <c r="E9" s="15">
        <v>812328844.27999997</v>
      </c>
      <c r="F9" s="15">
        <v>717547726.48000002</v>
      </c>
      <c r="G9" s="15">
        <f t="shared" si="0"/>
        <v>1836075351.52</v>
      </c>
      <c r="H9" s="15">
        <f t="shared" si="1"/>
        <v>2488206059.52</v>
      </c>
      <c r="I9" s="15">
        <f t="shared" si="2"/>
        <v>94781117.799999952</v>
      </c>
      <c r="J9" s="15">
        <f t="shared" si="3"/>
        <v>28.099202762609121</v>
      </c>
      <c r="K9" s="15">
        <f t="shared" si="4"/>
        <v>22.383120301179613</v>
      </c>
      <c r="L9" s="15">
        <f t="shared" si="5"/>
        <v>88.332173790528358</v>
      </c>
    </row>
    <row r="10" s="1" customFormat="1" ht="18.600000000000001" customHeight="1">
      <c r="A10" s="13">
        <v>5</v>
      </c>
      <c r="B10" s="14" t="s">
        <v>18</v>
      </c>
      <c r="C10" s="15">
        <v>640893988</v>
      </c>
      <c r="D10" s="15">
        <v>777581851</v>
      </c>
      <c r="E10" s="15">
        <v>288317220</v>
      </c>
      <c r="F10" s="15">
        <v>243397724.43000001</v>
      </c>
      <c r="G10" s="15">
        <f t="shared" si="0"/>
        <v>397496263.56999999</v>
      </c>
      <c r="H10" s="15">
        <f t="shared" si="1"/>
        <v>534184126.56999999</v>
      </c>
      <c r="I10" s="15">
        <f t="shared" si="2"/>
        <v>44919495.569999993</v>
      </c>
      <c r="J10" s="15">
        <f t="shared" si="3"/>
        <v>37.977844852244111</v>
      </c>
      <c r="K10" s="15">
        <f t="shared" si="4"/>
        <v>31.301878267475153</v>
      </c>
      <c r="L10" s="15">
        <f t="shared" si="5"/>
        <v>84.420113522875951</v>
      </c>
    </row>
    <row r="11" s="1" customFormat="1" ht="33" customHeight="1">
      <c r="A11" s="13">
        <v>6</v>
      </c>
      <c r="B11" s="14" t="s">
        <v>19</v>
      </c>
      <c r="C11" s="15">
        <v>1709083887</v>
      </c>
      <c r="D11" s="15">
        <v>2213601991.1100001</v>
      </c>
      <c r="E11" s="15">
        <v>1052500651.5599999</v>
      </c>
      <c r="F11" s="15">
        <v>465806342.30000001</v>
      </c>
      <c r="G11" s="15">
        <f t="shared" ref="G11:G23" si="6">C11-F11</f>
        <v>1243277544.7</v>
      </c>
      <c r="H11" s="15">
        <f t="shared" ref="H11:H23" si="7">D11-F11</f>
        <v>1747795648.8100002</v>
      </c>
      <c r="I11" s="15">
        <f t="shared" ref="I11:I23" si="8">E11-F11</f>
        <v>586694309.25999999</v>
      </c>
      <c r="J11" s="15">
        <f t="shared" ref="J11:J23" si="9">F11/C11*100</f>
        <v>27.254738391902002</v>
      </c>
      <c r="K11" s="15">
        <f t="shared" ref="K11:K23" si="10">F11/D11*100</f>
        <v>21.042913051701024</v>
      </c>
      <c r="L11" s="15">
        <f t="shared" ref="L11:L23" si="11">F11/E11*100</f>
        <v>44.25710726255506</v>
      </c>
    </row>
    <row r="12" s="1" customFormat="1" ht="36">
      <c r="A12" s="13">
        <v>7</v>
      </c>
      <c r="B12" s="14" t="s">
        <v>20</v>
      </c>
      <c r="C12" s="15">
        <v>3427700</v>
      </c>
      <c r="D12" s="15">
        <v>5947565</v>
      </c>
      <c r="E12" s="15">
        <v>1693879</v>
      </c>
      <c r="F12" s="15">
        <v>1592757.8299999998</v>
      </c>
      <c r="G12" s="15">
        <f t="shared" si="6"/>
        <v>1834942.1700000002</v>
      </c>
      <c r="H12" s="15">
        <f t="shared" si="7"/>
        <v>4354807.1699999999</v>
      </c>
      <c r="I12" s="15">
        <f t="shared" si="8"/>
        <v>101121.17000000016</v>
      </c>
      <c r="J12" s="15">
        <f t="shared" si="9"/>
        <v>46.467247133646467</v>
      </c>
      <c r="K12" s="15">
        <f t="shared" si="10"/>
        <v>26.779998705352526</v>
      </c>
      <c r="L12" s="15">
        <f t="shared" si="11"/>
        <v>94.030201094647254</v>
      </c>
    </row>
    <row r="13" s="1" customFormat="1" ht="17.25" customHeight="1">
      <c r="A13" s="13">
        <v>8</v>
      </c>
      <c r="B13" s="14" t="s">
        <v>21</v>
      </c>
      <c r="C13" s="15">
        <v>38783600</v>
      </c>
      <c r="D13" s="15">
        <v>48346505</v>
      </c>
      <c r="E13" s="15">
        <v>18210996</v>
      </c>
      <c r="F13" s="15">
        <v>16824633.869999997</v>
      </c>
      <c r="G13" s="15">
        <f t="shared" si="6"/>
        <v>21958966.130000003</v>
      </c>
      <c r="H13" s="15">
        <f t="shared" si="7"/>
        <v>31521871.130000003</v>
      </c>
      <c r="I13" s="15">
        <f t="shared" si="8"/>
        <v>1386362.1300000027</v>
      </c>
      <c r="J13" s="15">
        <f t="shared" si="9"/>
        <v>43.38079464000247</v>
      </c>
      <c r="K13" s="15">
        <f t="shared" si="10"/>
        <v>34.800103688984336</v>
      </c>
      <c r="L13" s="15">
        <f t="shared" si="11"/>
        <v>92.387225113881726</v>
      </c>
    </row>
    <row r="14" s="1" customFormat="1" ht="17.449999999999999" customHeight="1">
      <c r="A14" s="13">
        <v>9</v>
      </c>
      <c r="B14" s="14" t="s">
        <v>22</v>
      </c>
      <c r="C14" s="15">
        <v>523915193</v>
      </c>
      <c r="D14" s="15">
        <v>531145078</v>
      </c>
      <c r="E14" s="15">
        <v>222830953</v>
      </c>
      <c r="F14" s="15">
        <v>202771589.31999999</v>
      </c>
      <c r="G14" s="15">
        <f t="shared" si="6"/>
        <v>321143603.68000001</v>
      </c>
      <c r="H14" s="15">
        <f t="shared" si="7"/>
        <v>328373488.68000001</v>
      </c>
      <c r="I14" s="15">
        <f t="shared" si="8"/>
        <v>20059363.680000007</v>
      </c>
      <c r="J14" s="15">
        <f t="shared" si="9"/>
        <v>38.703132115506335</v>
      </c>
      <c r="K14" s="15">
        <f t="shared" si="10"/>
        <v>38.176309584478538</v>
      </c>
      <c r="L14" s="15">
        <f t="shared" si="11"/>
        <v>90.99794556818145</v>
      </c>
    </row>
    <row r="15" s="1" customFormat="1">
      <c r="A15" s="13">
        <v>10</v>
      </c>
      <c r="B15" s="14" t="s">
        <v>23</v>
      </c>
      <c r="C15" s="15">
        <v>1082067905</v>
      </c>
      <c r="D15" s="15">
        <v>1280811013</v>
      </c>
      <c r="E15" s="15">
        <v>368347085</v>
      </c>
      <c r="F15" s="15">
        <v>347859441.22000003</v>
      </c>
      <c r="G15" s="15">
        <f t="shared" si="6"/>
        <v>734208463.77999997</v>
      </c>
      <c r="H15" s="15">
        <f t="shared" si="7"/>
        <v>932951571.77999997</v>
      </c>
      <c r="I15" s="15">
        <f t="shared" si="8"/>
        <v>20487643.779999971</v>
      </c>
      <c r="J15" s="15">
        <f t="shared" si="9"/>
        <v>32.147653544903918</v>
      </c>
      <c r="K15" s="15">
        <f t="shared" si="10"/>
        <v>27.159310600025272</v>
      </c>
      <c r="L15" s="15">
        <f t="shared" si="11"/>
        <v>94.437951428338309</v>
      </c>
    </row>
    <row r="16" s="1" customFormat="1" ht="25.5">
      <c r="A16" s="13">
        <v>11</v>
      </c>
      <c r="B16" s="14" t="s">
        <v>24</v>
      </c>
      <c r="C16" s="15">
        <v>87592688</v>
      </c>
      <c r="D16" s="15">
        <v>86900788</v>
      </c>
      <c r="E16" s="15">
        <v>34592821</v>
      </c>
      <c r="F16" s="15">
        <v>34191168.149999999</v>
      </c>
      <c r="G16" s="15">
        <f t="shared" si="6"/>
        <v>53401519.850000001</v>
      </c>
      <c r="H16" s="15">
        <f t="shared" si="7"/>
        <v>52709619.850000001</v>
      </c>
      <c r="I16" s="15">
        <f t="shared" si="8"/>
        <v>401652.85000000149</v>
      </c>
      <c r="J16" s="15">
        <f t="shared" si="9"/>
        <v>39.034272073029655</v>
      </c>
      <c r="K16" s="15">
        <f t="shared" si="10"/>
        <v>39.345061117282384</v>
      </c>
      <c r="L16" s="15">
        <f t="shared" si="11"/>
        <v>98.838912703881533</v>
      </c>
    </row>
    <row r="17" s="1" customFormat="1">
      <c r="A17" s="13">
        <v>12</v>
      </c>
      <c r="B17" s="14" t="s">
        <v>25</v>
      </c>
      <c r="C17" s="15">
        <v>172825700</v>
      </c>
      <c r="D17" s="15">
        <v>187010020</v>
      </c>
      <c r="E17" s="15">
        <v>83674447</v>
      </c>
      <c r="F17" s="15">
        <v>69238848.219999984</v>
      </c>
      <c r="G17" s="15">
        <f t="shared" si="6"/>
        <v>103586851.78000002</v>
      </c>
      <c r="H17" s="15">
        <f t="shared" si="7"/>
        <v>117771171.78000002</v>
      </c>
      <c r="I17" s="15">
        <f t="shared" si="8"/>
        <v>14435598.780000016</v>
      </c>
      <c r="J17" s="15">
        <f t="shared" si="9"/>
        <v>40.062819488073814</v>
      </c>
      <c r="K17" s="15">
        <f t="shared" si="10"/>
        <v>37.024138182542295</v>
      </c>
      <c r="L17" s="15">
        <f t="shared" si="11"/>
        <v>82.747900586662965</v>
      </c>
    </row>
    <row r="18" s="1" customFormat="1" ht="25.5">
      <c r="A18" s="13">
        <v>13</v>
      </c>
      <c r="B18" s="14" t="s">
        <v>26</v>
      </c>
      <c r="C18" s="15">
        <v>101240500</v>
      </c>
      <c r="D18" s="15">
        <v>103048980</v>
      </c>
      <c r="E18" s="15">
        <v>46113340.579999998</v>
      </c>
      <c r="F18" s="15">
        <v>41922655.07</v>
      </c>
      <c r="G18" s="15">
        <f t="shared" si="6"/>
        <v>59317844.93</v>
      </c>
      <c r="H18" s="15">
        <f t="shared" si="7"/>
        <v>61126324.93</v>
      </c>
      <c r="I18" s="15">
        <f t="shared" si="8"/>
        <v>4190685.5099999979</v>
      </c>
      <c r="J18" s="15">
        <f t="shared" si="9"/>
        <v>41.408976713864512</v>
      </c>
      <c r="K18" s="15">
        <f t="shared" si="10"/>
        <v>40.682261066533606</v>
      </c>
      <c r="L18" s="15">
        <f t="shared" si="11"/>
        <v>90.912205758050078</v>
      </c>
    </row>
    <row r="19" s="1" customFormat="1" ht="29.449999999999999" customHeight="1">
      <c r="A19" s="13">
        <v>14</v>
      </c>
      <c r="B19" s="14" t="s">
        <v>27</v>
      </c>
      <c r="C19" s="15">
        <v>833500</v>
      </c>
      <c r="D19" s="15">
        <v>833500</v>
      </c>
      <c r="E19" s="15">
        <v>302800</v>
      </c>
      <c r="F19" s="15">
        <v>247160</v>
      </c>
      <c r="G19" s="15">
        <f t="shared" si="6"/>
        <v>586340</v>
      </c>
      <c r="H19" s="15">
        <f t="shared" si="7"/>
        <v>586340</v>
      </c>
      <c r="I19" s="15">
        <f t="shared" si="8"/>
        <v>55640</v>
      </c>
      <c r="J19" s="15">
        <f t="shared" si="9"/>
        <v>29.653269346130774</v>
      </c>
      <c r="K19" s="15">
        <f t="shared" si="10"/>
        <v>29.653269346130774</v>
      </c>
      <c r="L19" s="15">
        <f t="shared" si="11"/>
        <v>81.624834874504629</v>
      </c>
    </row>
    <row r="20" s="1" customFormat="1">
      <c r="A20" s="13">
        <v>15</v>
      </c>
      <c r="B20" s="14" t="s">
        <v>28</v>
      </c>
      <c r="C20" s="15">
        <v>1499800</v>
      </c>
      <c r="D20" s="15">
        <v>16529039</v>
      </c>
      <c r="E20" s="15">
        <v>6498650</v>
      </c>
      <c r="F20" s="15">
        <v>5512386</v>
      </c>
      <c r="G20" s="15">
        <f t="shared" si="6"/>
        <v>-4012586</v>
      </c>
      <c r="H20" s="15">
        <f t="shared" si="7"/>
        <v>11016653</v>
      </c>
      <c r="I20" s="15">
        <f t="shared" si="8"/>
        <v>986264</v>
      </c>
      <c r="J20" s="15">
        <f t="shared" si="9"/>
        <v>367.54140552073608</v>
      </c>
      <c r="K20" s="15">
        <f t="shared" si="10"/>
        <v>33.349706537688007</v>
      </c>
      <c r="L20" s="15">
        <f t="shared" si="11"/>
        <v>84.823555661560476</v>
      </c>
    </row>
    <row r="21" s="1" customFormat="1">
      <c r="A21" s="9"/>
      <c r="B21" s="16" t="s">
        <v>29</v>
      </c>
      <c r="C21" s="17">
        <f>C6+C8+C9+C10+C11+C12+C13+C14+C15+C16+C17+C18+C19+C20+C7</f>
        <v>14607913444</v>
      </c>
      <c r="D21" s="17">
        <f t="shared" ref="D21:F21" si="12">D6+D8+D9+D10+D11+D12+D13+D14+D15+D16+D17+D18+D19+D20+D7</f>
        <v>16420831822.110001</v>
      </c>
      <c r="E21" s="17">
        <f t="shared" si="12"/>
        <v>7112981471.4499989</v>
      </c>
      <c r="F21" s="17">
        <f t="shared" si="12"/>
        <v>5806998641.96</v>
      </c>
      <c r="G21" s="17">
        <f t="shared" si="6"/>
        <v>8800914802.0400009</v>
      </c>
      <c r="H21" s="17">
        <f t="shared" si="7"/>
        <v>10613833180.150002</v>
      </c>
      <c r="I21" s="17">
        <f t="shared" si="8"/>
        <v>1305982829.4899988</v>
      </c>
      <c r="J21" s="17">
        <f t="shared" si="9"/>
        <v>39.752416826820294</v>
      </c>
      <c r="K21" s="17">
        <f t="shared" si="10"/>
        <v>35.363608280435017</v>
      </c>
      <c r="L21" s="17">
        <f t="shared" si="11"/>
        <v>81.639445642703592</v>
      </c>
    </row>
    <row r="22" s="1" customFormat="1" ht="17.449999999999999" customHeight="1">
      <c r="A22" s="9"/>
      <c r="B22" s="16" t="s">
        <v>30</v>
      </c>
      <c r="C22" s="17">
        <v>329608254</v>
      </c>
      <c r="D22" s="17">
        <v>561281987</v>
      </c>
      <c r="E22" s="17">
        <v>424342062.5</v>
      </c>
      <c r="F22" s="17">
        <v>193041398.25999999</v>
      </c>
      <c r="G22" s="17">
        <f t="shared" si="6"/>
        <v>136566855.74000001</v>
      </c>
      <c r="H22" s="17">
        <f t="shared" si="7"/>
        <v>368240588.74000001</v>
      </c>
      <c r="I22" s="17">
        <f t="shared" si="8"/>
        <v>231300664.24000001</v>
      </c>
      <c r="J22" s="17">
        <f t="shared" si="9"/>
        <v>58.56691873377661</v>
      </c>
      <c r="K22" s="17">
        <f t="shared" si="10"/>
        <v>34.392943784244409</v>
      </c>
      <c r="L22" s="17">
        <f t="shared" si="11"/>
        <v>45.491930996117077</v>
      </c>
    </row>
    <row r="23" s="1" customFormat="1">
      <c r="A23" s="9"/>
      <c r="B23" s="16" t="s">
        <v>31</v>
      </c>
      <c r="C23" s="17">
        <f>C21+C22</f>
        <v>14937521698</v>
      </c>
      <c r="D23" s="17">
        <f t="shared" ref="D23:F23" si="13">D21+D22</f>
        <v>16982113809.110001</v>
      </c>
      <c r="E23" s="17">
        <f t="shared" si="13"/>
        <v>7537323533.9499989</v>
      </c>
      <c r="F23" s="17">
        <f t="shared" si="13"/>
        <v>6000040040.2200003</v>
      </c>
      <c r="G23" s="17">
        <f t="shared" si="6"/>
        <v>8937481657.7799988</v>
      </c>
      <c r="H23" s="17">
        <f t="shared" si="7"/>
        <v>10982073768.889999</v>
      </c>
      <c r="I23" s="17">
        <f t="shared" si="8"/>
        <v>1537283493.7299986</v>
      </c>
      <c r="J23" s="17">
        <f t="shared" si="9"/>
        <v>40.167573721572246</v>
      </c>
      <c r="K23" s="17">
        <f t="shared" si="10"/>
        <v>35.33152649702123</v>
      </c>
      <c r="L23" s="17">
        <f t="shared" si="11"/>
        <v>79.604384941077726</v>
      </c>
    </row>
    <row r="24" s="1" customFormat="1" ht="12.75" customHeight="1">
      <c r="B24" s="18"/>
      <c r="C24" s="18"/>
    </row>
    <row r="25" s="19" customFormat="1" ht="18.75">
      <c r="A25" s="20" t="s">
        <v>32</v>
      </c>
    </row>
    <row r="26" s="19" customFormat="1" ht="18.75">
      <c r="A26" s="20" t="s">
        <v>33</v>
      </c>
    </row>
  </sheetData>
  <mergeCells count="2">
    <mergeCell ref="B1:C1"/>
    <mergeCell ref="B2:L2"/>
  </mergeCells>
  <hyperlinks>
    <hyperlink r:id="rId1" ref="A25"/>
    <hyperlink r:id="rId2" ref="A26"/>
  </hyperlinks>
  <printOptions headings="0" gridLines="0"/>
  <pageMargins left="0.25" right="0.25" top="0.75" bottom="0.75" header="0.25" footer="0.25"/>
  <pageSetup paperSize="9" scale="100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TrusovaVA</cp:lastModifiedBy>
  <cp:revision>3</cp:revision>
  <dcterms:created xsi:type="dcterms:W3CDTF">2021-04-12T14:52:46Z</dcterms:created>
  <dcterms:modified xsi:type="dcterms:W3CDTF">2025-07-09T06:58:36Z</dcterms:modified>
</cp:coreProperties>
</file>