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май 2025\Приложения к заключению\"/>
    </mc:Choice>
  </mc:AlternateContent>
  <xr:revisionPtr revIDLastSave="0" documentId="13_ncr:1_{69286AB6-276C-4247-A6E7-F5E380A1F64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2'!#REF!,'Приложение № 2'!#REF!,'Приложение № 2'!$45:$45,'Приложение № 2'!$48:$49,'Приложение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AF23204C_253F_4CB4_B2B0_513D6962C84F_.wvu.Cols" localSheetId="0" hidden="1">'Приложение № 2'!#REF!</definedName>
    <definedName name="Z_AF23204C_253F_4CB4_B2B0_513D6962C84F_.wvu.PrintArea" localSheetId="0" hidden="1">'Приложение № 2'!$A$3:$B$62</definedName>
    <definedName name="Z_AF23204C_253F_4CB4_B2B0_513D6962C84F_.wvu.PrintTitles" localSheetId="0" hidden="1">'Приложение № 2'!$7:$7</definedName>
    <definedName name="Z_AF23204C_253F_4CB4_B2B0_513D6962C84F_.wvu.Rows" localSheetId="0" hidden="1">'Приложение № 2'!#REF!,'Приложение № 2'!#REF!,'Приложение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D98D50BE_849C_46DA_8784_1BBDD0B23E96_.wvu.PrintArea" localSheetId="0" hidden="1">'Приложение № 2'!$A$3:$B$62</definedName>
    <definedName name="Z_D98D50BE_849C_46DA_8784_1BBDD0B23E96_.wvu.Rows" localSheetId="0" hidden="1">'Приложение № 2'!#REF!,'Приложение № 2'!#REF!,'Приложение № 2'!#REF!,'Приложение № 2'!$45:$45,'Приложение № 2'!$48:$49,'Приложение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1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F76" i="1" l="1"/>
  <c r="F49" i="1"/>
  <c r="F45" i="1"/>
  <c r="F42" i="1"/>
  <c r="F40" i="1"/>
  <c r="F30" i="1"/>
  <c r="F26" i="1"/>
  <c r="F23" i="1"/>
  <c r="F20" i="1"/>
  <c r="F18" i="1"/>
  <c r="F11" i="1" s="1"/>
  <c r="F14" i="1"/>
  <c r="C76" i="1"/>
  <c r="C49" i="1"/>
  <c r="C45" i="1"/>
  <c r="C42" i="1"/>
  <c r="C40" i="1"/>
  <c r="C30" i="1"/>
  <c r="C29" i="1" s="1"/>
  <c r="C26" i="1"/>
  <c r="C23" i="1"/>
  <c r="C20" i="1"/>
  <c r="C14" i="1"/>
  <c r="F29" i="1" l="1"/>
  <c r="F10" i="1" s="1"/>
  <c r="F80" i="1" s="1"/>
  <c r="C18" i="1"/>
  <c r="C11" i="1"/>
  <c r="C10" i="1" s="1"/>
  <c r="C80" i="1" s="1"/>
  <c r="H76" i="1"/>
  <c r="H49" i="1"/>
  <c r="H45" i="1"/>
  <c r="H42" i="1"/>
  <c r="H40" i="1"/>
  <c r="H29" i="1" s="1"/>
  <c r="H30" i="1"/>
  <c r="H26" i="1"/>
  <c r="H23" i="1"/>
  <c r="H20" i="1"/>
  <c r="H18" i="1"/>
  <c r="H14" i="1"/>
  <c r="E76" i="1"/>
  <c r="E49" i="1"/>
  <c r="E45" i="1"/>
  <c r="E42" i="1"/>
  <c r="E40" i="1"/>
  <c r="E30" i="1"/>
  <c r="E26" i="1"/>
  <c r="E23" i="1"/>
  <c r="E20" i="1"/>
  <c r="E14" i="1"/>
  <c r="H11" i="1" l="1"/>
  <c r="E18" i="1"/>
  <c r="E29" i="1"/>
  <c r="H10" i="1"/>
  <c r="H80" i="1" s="1"/>
  <c r="E11" i="1"/>
  <c r="E10" i="1" s="1"/>
  <c r="E80" i="1" s="1"/>
  <c r="G12" i="1" l="1"/>
  <c r="D12" i="1"/>
  <c r="D11" i="1" l="1"/>
  <c r="G11" i="1" l="1"/>
  <c r="D10" i="1"/>
  <c r="G10" i="1" l="1"/>
</calcChain>
</file>

<file path=xl/sharedStrings.xml><?xml version="1.0" encoding="utf-8"?>
<sst xmlns="http://schemas.openxmlformats.org/spreadsheetml/2006/main" count="153" uniqueCount="151">
  <si>
    <t xml:space="preserve">к заключению Счётной палаты </t>
  </si>
  <si>
    <t>в рублях</t>
  </si>
  <si>
    <t>Код бюджетной классификации</t>
  </si>
  <si>
    <t xml:space="preserve">Наименование </t>
  </si>
  <si>
    <t>Первоначальный бюджет, в рублях</t>
  </si>
  <si>
    <t>Поправки вносимые в бюджет, в рублях (гр.5-гр.3)</t>
  </si>
  <si>
    <t>Бюджет с учётом поправок, в рублях</t>
  </si>
  <si>
    <t>Поправки вносимые в бюджет, в рублях (гр.8-гр.6)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</si>
  <si>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</si>
  <si>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</si>
  <si>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</si>
  <si>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</si>
  <si>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</si>
  <si>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</si>
  <si>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</si>
  <si>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</si>
  <si>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</si>
  <si>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</si>
  <si>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</si>
  <si>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</si>
  <si>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</si>
  <si>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</si>
  <si>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</si>
  <si>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</si>
  <si>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</si>
  <si>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</si>
  <si>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</si>
  <si>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</si>
  <si>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</si>
  <si>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</si>
  <si>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</si>
  <si>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</si>
  <si>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</si>
  <si>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</si>
  <si>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</si>
  <si>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</si>
  <si>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</si>
  <si>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</si>
  <si>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</si>
  <si>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</si>
  <si>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 xml:space="preserve">     Приложение № 2</t>
  </si>
  <si>
    <t>000 1 06 04000 02 0000 110</t>
  </si>
  <si>
    <t>Транспортный налог</t>
  </si>
  <si>
    <t>000 1 14 02000 00 0000 000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</si>
  <si>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</si>
  <si>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</si>
  <si>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</si>
  <si>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</si>
  <si>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</si>
  <si>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</si>
  <si>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</si>
  <si>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</si>
  <si>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</si>
  <si>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</si>
  <si>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</si>
  <si>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</si>
  <si>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</si>
  <si>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</si>
  <si>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</si>
  <si>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</si>
  <si>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</si>
  <si>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</si>
  <si>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</si>
  <si>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</si>
  <si>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</si>
  <si>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</si>
  <si>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</si>
  <si>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</si>
  <si>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</si>
  <si>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</si>
  <si>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</si>
  <si>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</si>
  <si>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</si>
  <si>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</si>
  <si>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</si>
  <si>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</si>
  <si>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</si>
  <si>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</si>
  <si>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</si>
  <si>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</si>
  <si>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</si>
  <si>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</si>
  <si>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</si>
  <si>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</si>
  <si>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</si>
  <si>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</si>
  <si>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</si>
  <si>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</si>
  <si>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</si>
  <si>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</si>
  <si>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</si>
  <si>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</si>
  <si>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</si>
  <si>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</si>
  <si>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</si>
  <si>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</si>
  <si>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</si>
  <si>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</si>
  <si>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оказания платных услуг и компенсации затрат государства</t>
  </si>
  <si>
    <t>000 1 16 01083 01 0000 140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</si>
  <si>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</si>
  <si>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</si>
  <si>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000 1 16 07090 04 0000 140
</t>
  </si>
  <si>
    <t>Субвенции бюджетам бюджетной системы Российской Федерации</t>
  </si>
  <si>
    <t xml:space="preserve">Налог на доходы физических лиц 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</si>
  <si>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</si>
  <si>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</si>
  <si>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</si>
  <si>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</si>
  <si>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</si>
  <si>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</si>
  <si>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</si>
  <si>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</si>
  <si>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Налоговые и неналоговые доходы</t>
  </si>
  <si>
    <t>Налоговые доходы</t>
  </si>
  <si>
    <t>Неналоговые доходы</t>
  </si>
  <si>
    <t xml:space="preserve">План на 2026 год 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</si>
  <si>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</si>
  <si>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</si>
  <si>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</si>
  <si>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</si>
  <si>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Поправки, вносимые в доходную часть бюджета города на 2026 и 2027 годы </t>
  </si>
  <si>
    <t xml:space="preserve">План на 2027 год </t>
  </si>
  <si>
    <t xml:space="preserve">Налог, взимаемый в связи с применением упрощенной системы налогообложения </t>
  </si>
  <si>
    <t xml:space="preserve">Единый сельскохозяйственный налог </t>
  </si>
  <si>
    <t>000 1 08 07150 01 0000 110</t>
  </si>
  <si>
    <t>Государственная пошлина за выдачу разрешения на установку рекламной конструкции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</si>
  <si>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</si>
  <si>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</si>
  <si>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</si>
  <si>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</si>
  <si>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000 1 13 00000 00 0000 000 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</si>
  <si>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</si>
  <si>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</si>
  <si>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</si>
  <si>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</si>
  <si>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</si>
  <si>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</si>
  <si>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</si>
  <si>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</si>
  <si>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</si>
  <si>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</si>
  <si>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</si>
  <si>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000 1 16 10032 04 0000 140
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</si>
  <si>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</si>
  <si>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</si>
  <si>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Безвозмездные поступления</t>
  </si>
  <si>
    <t>Итого доходов</t>
  </si>
  <si>
    <t>000 2 02 20000 00 0000 150</t>
  </si>
  <si>
    <t>000 2 02 30000 00 0000 150</t>
  </si>
  <si>
    <t>000 2 02 40000 00 0000 150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</si>
</sst>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10" x14ac:knownFonts="1">
    <font>
      <sz val="10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 applyFill="1" applyBorder="1"/>
    <xf numFmtId="4" fontId="5" fillId="0" borderId="6" xfId="0" applyNumberFormat="1" applyFont="1" applyFill="1" applyBorder="1" applyAlignment="1">
      <alignment horizontal="center" wrapText="1"/>
    </xf>
    <xf numFmtId="1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/>
    <xf numFmtId="3" fontId="3" fillId="0" borderId="0" xfId="0" applyNumberFormat="1" applyFont="1" applyFill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/>
    <xf numFmtId="4" fontId="5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0" borderId="6" xfId="1" applyFont="1" applyFill="1" applyBorder="1" applyAlignment="1">
      <alignment horizontal="left" vertical="center" wrapText="1"/>
    </xf>
    <xf numFmtId="4" fontId="5" fillId="0" borderId="6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left" vertical="center" wrapText="1"/>
    </xf>
    <xf numFmtId="3" fontId="8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left" vertical="center" wrapText="1"/>
    </xf>
    <xf numFmtId="3" fontId="9" fillId="0" borderId="6" xfId="0" applyNumberFormat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 wrapText="1"/>
    </xf>
    <xf numFmtId="164" fontId="3" fillId="0" borderId="6" xfId="1" applyNumberFormat="1" applyFont="1" applyFill="1" applyBorder="1" applyAlignment="1">
      <alignment horizontal="left" vertical="center" wrapText="1"/>
    </xf>
    <xf numFmtId="1" fontId="3" fillId="0" borderId="6" xfId="0" applyNumberFormat="1" applyFont="1" applyFill="1" applyBorder="1" applyAlignment="1">
      <alignment horizontal="left" vertical="center" wrapText="1"/>
    </xf>
    <xf numFmtId="49" fontId="3" fillId="0" borderId="6" xfId="2" applyNumberFormat="1" applyFont="1" applyFill="1" applyBorder="1" applyAlignment="1" applyProtection="1">
      <alignment horizontal="center" vertical="center" wrapText="1"/>
    </xf>
    <xf numFmtId="49" fontId="3" fillId="0" borderId="6" xfId="2" applyNumberFormat="1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4" applyNumberFormat="1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1" fontId="3" fillId="0" borderId="0" xfId="0" applyNumberFormat="1" applyFont="1" applyFill="1" applyBorder="1" applyAlignment="1">
      <alignment horizont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3 2" xfId="3" xr:uid="{00000000-0005-0000-0000-000003000000}"/>
    <cellStyle name="Обычный_Уточненные Приложения 1,6,7,8,9,13июль 2008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0"/>
  <sheetViews>
    <sheetView tabSelected="1" zoomScale="75" zoomScaleNormal="75" workbookViewId="0">
      <selection activeCell="G29" sqref="G29"/>
    </sheetView>
  </sheetViews>
  <sheetFormatPr defaultColWidth="9.140625" defaultRowHeight="18.75" x14ac:dyDescent="0.3"/>
  <cols>
    <col min="1" max="1" width="33.28515625" style="6" customWidth="1"/>
    <col min="2" max="2" width="123.5703125" style="4" customWidth="1"/>
    <col min="3" max="3" width="23.5703125" style="5" customWidth="1"/>
    <col min="4" max="4" width="23.42578125" style="7" customWidth="1"/>
    <col min="5" max="5" width="22.42578125" style="5" customWidth="1"/>
    <col min="6" max="6" width="24.42578125" style="8" customWidth="1"/>
    <col min="7" max="7" width="23.42578125" style="8" customWidth="1"/>
    <col min="8" max="8" width="22.28515625" style="8" customWidth="1"/>
    <col min="9" max="16384" width="9.140625" style="2"/>
  </cols>
  <sheetData>
    <row r="1" spans="1:8" x14ac:dyDescent="0.3">
      <c r="H1" s="9" t="s">
        <v>40</v>
      </c>
    </row>
    <row r="2" spans="1:8" x14ac:dyDescent="0.3">
      <c r="G2" s="43" t="s">
        <v>0</v>
      </c>
      <c r="H2" s="43"/>
    </row>
    <row r="3" spans="1:8" ht="19.5" customHeight="1" x14ac:dyDescent="0.3">
      <c r="A3" s="2"/>
      <c r="B3" s="10"/>
      <c r="C3" s="11"/>
      <c r="D3" s="12"/>
      <c r="E3" s="11"/>
    </row>
    <row r="4" spans="1:8" ht="41.25" customHeight="1" x14ac:dyDescent="0.3">
      <c r="A4" s="44" t="s">
        <v>121</v>
      </c>
      <c r="B4" s="44"/>
      <c r="C4" s="45"/>
      <c r="D4" s="45"/>
      <c r="E4" s="45"/>
      <c r="F4" s="45"/>
    </row>
    <row r="5" spans="1:8" x14ac:dyDescent="0.3">
      <c r="A5" s="2"/>
      <c r="B5" s="10"/>
      <c r="C5" s="11"/>
      <c r="D5" s="12"/>
      <c r="E5" s="11"/>
    </row>
    <row r="6" spans="1:8" x14ac:dyDescent="0.3">
      <c r="A6" s="2"/>
      <c r="B6" s="10"/>
      <c r="C6" s="11"/>
      <c r="D6" s="12"/>
      <c r="E6" s="11"/>
      <c r="H6" s="9" t="s">
        <v>1</v>
      </c>
    </row>
    <row r="7" spans="1:8" s="13" customFormat="1" x14ac:dyDescent="0.3">
      <c r="A7" s="52" t="s">
        <v>2</v>
      </c>
      <c r="B7" s="54" t="s">
        <v>3</v>
      </c>
      <c r="C7" s="46" t="s">
        <v>116</v>
      </c>
      <c r="D7" s="47"/>
      <c r="E7" s="48"/>
      <c r="F7" s="49" t="s">
        <v>122</v>
      </c>
      <c r="G7" s="50"/>
      <c r="H7" s="51"/>
    </row>
    <row r="8" spans="1:8" s="1" customFormat="1" ht="75" x14ac:dyDescent="0.3">
      <c r="A8" s="53"/>
      <c r="B8" s="55"/>
      <c r="C8" s="14" t="s">
        <v>4</v>
      </c>
      <c r="D8" s="3" t="s">
        <v>5</v>
      </c>
      <c r="E8" s="14" t="s">
        <v>6</v>
      </c>
      <c r="F8" s="14" t="s">
        <v>4</v>
      </c>
      <c r="G8" s="14" t="s">
        <v>7</v>
      </c>
      <c r="H8" s="14" t="s">
        <v>6</v>
      </c>
    </row>
    <row r="9" spans="1:8" s="20" customFormat="1" x14ac:dyDescent="0.3">
      <c r="A9" s="15">
        <v>1</v>
      </c>
      <c r="B9" s="16">
        <v>2</v>
      </c>
      <c r="C9" s="17">
        <v>3</v>
      </c>
      <c r="D9" s="18">
        <v>4</v>
      </c>
      <c r="E9" s="17">
        <v>5</v>
      </c>
      <c r="F9" s="15">
        <v>6</v>
      </c>
      <c r="G9" s="19">
        <v>7</v>
      </c>
      <c r="H9" s="19">
        <v>8</v>
      </c>
    </row>
    <row r="10" spans="1:8" s="13" customFormat="1" ht="27" customHeight="1" x14ac:dyDescent="0.3">
      <c r="A10" s="25" t="s">
        <v>8</v>
      </c>
      <c r="B10" s="26" t="s">
        <v>113</v>
      </c>
      <c r="C10" s="27">
        <f>C11+C29</f>
        <v>6014190000</v>
      </c>
      <c r="D10" s="14">
        <f>E10-C10</f>
        <v>0</v>
      </c>
      <c r="E10" s="27">
        <f>E11+E29</f>
        <v>6014190000</v>
      </c>
      <c r="F10" s="27">
        <f>F11+F29</f>
        <v>6199227700</v>
      </c>
      <c r="G10" s="22">
        <f>H10-F10</f>
        <v>0</v>
      </c>
      <c r="H10" s="27">
        <f>H11+H29</f>
        <v>6199227700</v>
      </c>
    </row>
    <row r="11" spans="1:8" s="13" customFormat="1" ht="21" customHeight="1" x14ac:dyDescent="0.3">
      <c r="A11" s="25"/>
      <c r="B11" s="28" t="s">
        <v>114</v>
      </c>
      <c r="C11" s="27">
        <f>C12+C14+C18+C26+C13</f>
        <v>5466395736</v>
      </c>
      <c r="D11" s="14">
        <f t="shared" ref="D11:D74" si="0">E11-C11</f>
        <v>0</v>
      </c>
      <c r="E11" s="27">
        <f>E12+E14+E18+E26+E13</f>
        <v>5466395736</v>
      </c>
      <c r="F11" s="27">
        <f>F12+F14+F18+F26+F13</f>
        <v>5667929475</v>
      </c>
      <c r="G11" s="22">
        <f t="shared" ref="G11:G74" si="1">H11-F11</f>
        <v>0</v>
      </c>
      <c r="H11" s="27">
        <f>H12+H14+H18+H26+H13</f>
        <v>5667929475</v>
      </c>
    </row>
    <row r="12" spans="1:8" ht="22.5" customHeight="1" x14ac:dyDescent="0.3">
      <c r="A12" s="15" t="s">
        <v>9</v>
      </c>
      <c r="B12" s="29" t="s">
        <v>104</v>
      </c>
      <c r="C12" s="30">
        <v>4380427986</v>
      </c>
      <c r="D12" s="23">
        <f t="shared" si="0"/>
        <v>0</v>
      </c>
      <c r="E12" s="30">
        <v>4380427986</v>
      </c>
      <c r="F12" s="30">
        <v>4481839835</v>
      </c>
      <c r="G12" s="24">
        <f t="shared" si="1"/>
        <v>0</v>
      </c>
      <c r="H12" s="30">
        <v>4481839835</v>
      </c>
    </row>
    <row r="13" spans="1:8" ht="37.5" x14ac:dyDescent="0.3">
      <c r="A13" s="31" t="s">
        <v>10</v>
      </c>
      <c r="B13" s="32" t="s">
        <v>11</v>
      </c>
      <c r="C13" s="30">
        <v>15030000</v>
      </c>
      <c r="D13" s="23">
        <f t="shared" si="0"/>
        <v>0</v>
      </c>
      <c r="E13" s="30">
        <v>15030000</v>
      </c>
      <c r="F13" s="30">
        <v>15330000</v>
      </c>
      <c r="G13" s="24">
        <f t="shared" si="1"/>
        <v>0</v>
      </c>
      <c r="H13" s="30">
        <v>15330000</v>
      </c>
    </row>
    <row r="14" spans="1:8" ht="23.25" customHeight="1" x14ac:dyDescent="0.3">
      <c r="A14" s="15" t="s">
        <v>12</v>
      </c>
      <c r="B14" s="29" t="s">
        <v>13</v>
      </c>
      <c r="C14" s="30">
        <f>C15+C16+C17</f>
        <v>783845200</v>
      </c>
      <c r="D14" s="23">
        <f t="shared" si="0"/>
        <v>0</v>
      </c>
      <c r="E14" s="30">
        <f>E15+E16+E17</f>
        <v>783845200</v>
      </c>
      <c r="F14" s="30">
        <f>F15+F16+F17</f>
        <v>861743880</v>
      </c>
      <c r="G14" s="24">
        <f t="shared" si="1"/>
        <v>0</v>
      </c>
      <c r="H14" s="30">
        <f>H15+H16+H17</f>
        <v>861743880</v>
      </c>
    </row>
    <row r="15" spans="1:8" ht="23.25" customHeight="1" x14ac:dyDescent="0.3">
      <c r="A15" s="15" t="s">
        <v>14</v>
      </c>
      <c r="B15" s="33" t="s">
        <v>123</v>
      </c>
      <c r="C15" s="30">
        <v>758966200</v>
      </c>
      <c r="D15" s="23">
        <f t="shared" si="0"/>
        <v>0</v>
      </c>
      <c r="E15" s="30">
        <v>758966200</v>
      </c>
      <c r="F15" s="30">
        <v>836555880</v>
      </c>
      <c r="G15" s="24">
        <f t="shared" si="1"/>
        <v>0</v>
      </c>
      <c r="H15" s="30">
        <v>836555880</v>
      </c>
    </row>
    <row r="16" spans="1:8" ht="23.25" customHeight="1" x14ac:dyDescent="0.3">
      <c r="A16" s="15" t="s">
        <v>15</v>
      </c>
      <c r="B16" s="33" t="s">
        <v>124</v>
      </c>
      <c r="C16" s="30">
        <v>193000</v>
      </c>
      <c r="D16" s="23">
        <f t="shared" si="0"/>
        <v>0</v>
      </c>
      <c r="E16" s="30">
        <v>193000</v>
      </c>
      <c r="F16" s="30">
        <v>195000</v>
      </c>
      <c r="G16" s="24">
        <f t="shared" si="1"/>
        <v>0</v>
      </c>
      <c r="H16" s="30">
        <v>195000</v>
      </c>
    </row>
    <row r="17" spans="1:8" ht="37.5" customHeight="1" x14ac:dyDescent="0.3">
      <c r="A17" s="34" t="s">
        <v>49</v>
      </c>
      <c r="B17" s="35" t="s">
        <v>50</v>
      </c>
      <c r="C17" s="30">
        <v>24686000</v>
      </c>
      <c r="D17" s="23">
        <f t="shared" si="0"/>
        <v>0</v>
      </c>
      <c r="E17" s="30">
        <v>24686000</v>
      </c>
      <c r="F17" s="30">
        <v>24993000</v>
      </c>
      <c r="G17" s="24">
        <f t="shared" si="1"/>
        <v>0</v>
      </c>
      <c r="H17" s="30">
        <v>24993000</v>
      </c>
    </row>
    <row r="18" spans="1:8" ht="36" customHeight="1" x14ac:dyDescent="0.3">
      <c r="A18" s="15" t="s">
        <v>16</v>
      </c>
      <c r="B18" s="33" t="s">
        <v>17</v>
      </c>
      <c r="C18" s="30">
        <f>C19+C23+C20</f>
        <v>265871630</v>
      </c>
      <c r="D18" s="23">
        <f t="shared" si="0"/>
        <v>0</v>
      </c>
      <c r="E18" s="30">
        <f>E19+E23+E20</f>
        <v>265871630</v>
      </c>
      <c r="F18" s="30">
        <f>F19+F23+F20</f>
        <v>287582680</v>
      </c>
      <c r="G18" s="24">
        <f t="shared" si="1"/>
        <v>0</v>
      </c>
      <c r="H18" s="30">
        <f>H19+H23+H20</f>
        <v>287582680</v>
      </c>
    </row>
    <row r="19" spans="1:8" ht="37.5" x14ac:dyDescent="0.3">
      <c r="A19" s="15" t="s">
        <v>51</v>
      </c>
      <c r="B19" s="36" t="s">
        <v>52</v>
      </c>
      <c r="C19" s="30">
        <v>104326940</v>
      </c>
      <c r="D19" s="23">
        <f t="shared" si="0"/>
        <v>0</v>
      </c>
      <c r="E19" s="30">
        <v>104326940</v>
      </c>
      <c r="F19" s="30">
        <v>105370210</v>
      </c>
      <c r="G19" s="24">
        <f t="shared" si="1"/>
        <v>0</v>
      </c>
      <c r="H19" s="30">
        <v>105370210</v>
      </c>
    </row>
    <row r="20" spans="1:8" ht="21" customHeight="1" x14ac:dyDescent="0.3">
      <c r="A20" s="15" t="s">
        <v>41</v>
      </c>
      <c r="B20" s="36" t="s">
        <v>42</v>
      </c>
      <c r="C20" s="30">
        <f>C21+C22</f>
        <v>66777690</v>
      </c>
      <c r="D20" s="23">
        <f t="shared" si="0"/>
        <v>0</v>
      </c>
      <c r="E20" s="30">
        <f>E21+E22</f>
        <v>66777690</v>
      </c>
      <c r="F20" s="30">
        <f>F21+F22</f>
        <v>67445470</v>
      </c>
      <c r="G20" s="24">
        <f t="shared" si="1"/>
        <v>0</v>
      </c>
      <c r="H20" s="30">
        <f>H21+H22</f>
        <v>67445470</v>
      </c>
    </row>
    <row r="21" spans="1:8" ht="21" customHeight="1" x14ac:dyDescent="0.3">
      <c r="A21" s="15" t="s">
        <v>53</v>
      </c>
      <c r="B21" s="36" t="s">
        <v>54</v>
      </c>
      <c r="C21" s="30">
        <v>27960360</v>
      </c>
      <c r="D21" s="23">
        <f t="shared" si="0"/>
        <v>0</v>
      </c>
      <c r="E21" s="30">
        <v>27960360</v>
      </c>
      <c r="F21" s="30">
        <v>28239970</v>
      </c>
      <c r="G21" s="24">
        <f t="shared" si="1"/>
        <v>0</v>
      </c>
      <c r="H21" s="30">
        <v>28239970</v>
      </c>
    </row>
    <row r="22" spans="1:8" ht="21" customHeight="1" x14ac:dyDescent="0.3">
      <c r="A22" s="15" t="s">
        <v>55</v>
      </c>
      <c r="B22" s="36" t="s">
        <v>56</v>
      </c>
      <c r="C22" s="30">
        <v>38817330</v>
      </c>
      <c r="D22" s="23">
        <f t="shared" si="0"/>
        <v>0</v>
      </c>
      <c r="E22" s="30">
        <v>38817330</v>
      </c>
      <c r="F22" s="30">
        <v>39205500</v>
      </c>
      <c r="G22" s="24">
        <f t="shared" si="1"/>
        <v>0</v>
      </c>
      <c r="H22" s="30">
        <v>39205500</v>
      </c>
    </row>
    <row r="23" spans="1:8" ht="22.5" customHeight="1" x14ac:dyDescent="0.3">
      <c r="A23" s="15" t="s">
        <v>18</v>
      </c>
      <c r="B23" s="36" t="s">
        <v>19</v>
      </c>
      <c r="C23" s="30">
        <f>C24+C25</f>
        <v>94767000</v>
      </c>
      <c r="D23" s="23">
        <f t="shared" si="0"/>
        <v>0</v>
      </c>
      <c r="E23" s="30">
        <f>E24+E25</f>
        <v>94767000</v>
      </c>
      <c r="F23" s="30">
        <f>F24+F25</f>
        <v>114767000</v>
      </c>
      <c r="G23" s="24">
        <f t="shared" si="1"/>
        <v>0</v>
      </c>
      <c r="H23" s="30">
        <f>H24+H25</f>
        <v>114767000</v>
      </c>
    </row>
    <row r="24" spans="1:8" ht="37.5" x14ac:dyDescent="0.3">
      <c r="A24" s="15" t="s">
        <v>20</v>
      </c>
      <c r="B24" s="36" t="s">
        <v>21</v>
      </c>
      <c r="C24" s="30">
        <v>73682000</v>
      </c>
      <c r="D24" s="23">
        <f t="shared" si="0"/>
        <v>0</v>
      </c>
      <c r="E24" s="30">
        <v>73682000</v>
      </c>
      <c r="F24" s="30">
        <v>93682000</v>
      </c>
      <c r="G24" s="24">
        <f t="shared" si="1"/>
        <v>0</v>
      </c>
      <c r="H24" s="30">
        <v>93682000</v>
      </c>
    </row>
    <row r="25" spans="1:8" ht="37.5" x14ac:dyDescent="0.3">
      <c r="A25" s="15" t="s">
        <v>22</v>
      </c>
      <c r="B25" s="36" t="s">
        <v>23</v>
      </c>
      <c r="C25" s="30">
        <v>21085000</v>
      </c>
      <c r="D25" s="23">
        <f t="shared" si="0"/>
        <v>0</v>
      </c>
      <c r="E25" s="30">
        <v>21085000</v>
      </c>
      <c r="F25" s="30">
        <v>21085000</v>
      </c>
      <c r="G25" s="24">
        <f t="shared" si="1"/>
        <v>0</v>
      </c>
      <c r="H25" s="30">
        <v>21085000</v>
      </c>
    </row>
    <row r="26" spans="1:8" x14ac:dyDescent="0.3">
      <c r="A26" s="15" t="s">
        <v>24</v>
      </c>
      <c r="B26" s="36" t="s">
        <v>25</v>
      </c>
      <c r="C26" s="30">
        <f>C27+C28</f>
        <v>21220920</v>
      </c>
      <c r="D26" s="23">
        <f t="shared" si="0"/>
        <v>0</v>
      </c>
      <c r="E26" s="30">
        <f>E27+E28</f>
        <v>21220920</v>
      </c>
      <c r="F26" s="30">
        <f>F27+F28</f>
        <v>21433080</v>
      </c>
      <c r="G26" s="24">
        <f t="shared" si="1"/>
        <v>0</v>
      </c>
      <c r="H26" s="30">
        <f>H27+H28</f>
        <v>21433080</v>
      </c>
    </row>
    <row r="27" spans="1:8" ht="37.5" x14ac:dyDescent="0.3">
      <c r="A27" s="15" t="s">
        <v>57</v>
      </c>
      <c r="B27" s="36" t="s">
        <v>97</v>
      </c>
      <c r="C27" s="30">
        <v>21215920</v>
      </c>
      <c r="D27" s="23">
        <f t="shared" si="0"/>
        <v>0</v>
      </c>
      <c r="E27" s="30">
        <v>21215920</v>
      </c>
      <c r="F27" s="30">
        <v>21428080</v>
      </c>
      <c r="G27" s="24">
        <f t="shared" si="1"/>
        <v>0</v>
      </c>
      <c r="H27" s="30">
        <v>21428080</v>
      </c>
    </row>
    <row r="28" spans="1:8" x14ac:dyDescent="0.3">
      <c r="A28" s="34" t="s">
        <v>125</v>
      </c>
      <c r="B28" s="35" t="s">
        <v>126</v>
      </c>
      <c r="C28" s="30">
        <v>5000</v>
      </c>
      <c r="D28" s="23">
        <f t="shared" si="0"/>
        <v>0</v>
      </c>
      <c r="E28" s="30">
        <v>5000</v>
      </c>
      <c r="F28" s="30">
        <v>5000</v>
      </c>
      <c r="G28" s="24">
        <f t="shared" si="1"/>
        <v>0</v>
      </c>
      <c r="H28" s="30">
        <v>5000</v>
      </c>
    </row>
    <row r="29" spans="1:8" ht="22.5" customHeight="1" x14ac:dyDescent="0.3">
      <c r="A29" s="25"/>
      <c r="B29" s="26" t="s">
        <v>115</v>
      </c>
      <c r="C29" s="27">
        <f>C30+C40+C42+C45+C49</f>
        <v>547794264</v>
      </c>
      <c r="D29" s="14">
        <f t="shared" si="0"/>
        <v>0</v>
      </c>
      <c r="E29" s="27">
        <f>E30+E40+E42+E45+E49</f>
        <v>547794264</v>
      </c>
      <c r="F29" s="27">
        <f>F30+F40+F42+F45+F49</f>
        <v>531298225</v>
      </c>
      <c r="G29" s="22">
        <f t="shared" si="1"/>
        <v>0</v>
      </c>
      <c r="H29" s="27">
        <f>H30+H40+H42+H45+H49</f>
        <v>531298225</v>
      </c>
    </row>
    <row r="30" spans="1:8" ht="48" customHeight="1" x14ac:dyDescent="0.3">
      <c r="A30" s="15" t="s">
        <v>26</v>
      </c>
      <c r="B30" s="33" t="s">
        <v>27</v>
      </c>
      <c r="C30" s="30">
        <f>C31+C38+C32+C33+C34+C35+C39+C36+C37</f>
        <v>452255656</v>
      </c>
      <c r="D30" s="23">
        <f t="shared" si="0"/>
        <v>0</v>
      </c>
      <c r="E30" s="30">
        <f>E31+E38+E32+E33+E34+E35+E39+E36+E37</f>
        <v>452255656</v>
      </c>
      <c r="F30" s="30">
        <f>F31+F38+F32+F33+F34+F35+F39+F36+F37</f>
        <v>447281117</v>
      </c>
      <c r="G30" s="24">
        <f t="shared" si="1"/>
        <v>0</v>
      </c>
      <c r="H30" s="30">
        <f>H31+H38+H32+H33+H34+H35+H39+H36+H37</f>
        <v>447281117</v>
      </c>
    </row>
    <row r="31" spans="1:8" ht="37.5" x14ac:dyDescent="0.3">
      <c r="A31" s="15" t="s">
        <v>58</v>
      </c>
      <c r="B31" s="33" t="s">
        <v>59</v>
      </c>
      <c r="C31" s="30">
        <v>1294000</v>
      </c>
      <c r="D31" s="23">
        <f t="shared" si="0"/>
        <v>0</v>
      </c>
      <c r="E31" s="30">
        <v>1294000</v>
      </c>
      <c r="F31" s="30">
        <v>1315800</v>
      </c>
      <c r="G31" s="24">
        <f t="shared" si="1"/>
        <v>0</v>
      </c>
      <c r="H31" s="30">
        <v>1315800</v>
      </c>
    </row>
    <row r="32" spans="1:8" ht="57.75" customHeight="1" x14ac:dyDescent="0.3">
      <c r="A32" s="15" t="s">
        <v>60</v>
      </c>
      <c r="B32" s="33" t="s">
        <v>61</v>
      </c>
      <c r="C32" s="30">
        <v>380380000</v>
      </c>
      <c r="D32" s="23">
        <f t="shared" si="0"/>
        <v>0</v>
      </c>
      <c r="E32" s="30">
        <v>380380000</v>
      </c>
      <c r="F32" s="30">
        <v>380380000</v>
      </c>
      <c r="G32" s="24">
        <f t="shared" si="1"/>
        <v>0</v>
      </c>
      <c r="H32" s="30">
        <v>380380000</v>
      </c>
    </row>
    <row r="33" spans="1:8" ht="56.25" x14ac:dyDescent="0.3">
      <c r="A33" s="15" t="s">
        <v>62</v>
      </c>
      <c r="B33" s="33" t="s">
        <v>63</v>
      </c>
      <c r="C33" s="30">
        <v>659688</v>
      </c>
      <c r="D33" s="23">
        <f t="shared" si="0"/>
        <v>0</v>
      </c>
      <c r="E33" s="30">
        <v>659688</v>
      </c>
      <c r="F33" s="30">
        <v>659688</v>
      </c>
      <c r="G33" s="24">
        <f t="shared" si="1"/>
        <v>0</v>
      </c>
      <c r="H33" s="30">
        <v>659688</v>
      </c>
    </row>
    <row r="34" spans="1:8" s="13" customFormat="1" ht="54" customHeight="1" x14ac:dyDescent="0.3">
      <c r="A34" s="15" t="s">
        <v>64</v>
      </c>
      <c r="B34" s="33" t="s">
        <v>65</v>
      </c>
      <c r="C34" s="30">
        <v>191522</v>
      </c>
      <c r="D34" s="23">
        <f t="shared" si="0"/>
        <v>0</v>
      </c>
      <c r="E34" s="30">
        <v>191522</v>
      </c>
      <c r="F34" s="30">
        <v>191522</v>
      </c>
      <c r="G34" s="24">
        <f t="shared" si="1"/>
        <v>0</v>
      </c>
      <c r="H34" s="30">
        <v>191522</v>
      </c>
    </row>
    <row r="35" spans="1:8" ht="44.25" customHeight="1" x14ac:dyDescent="0.3">
      <c r="A35" s="15" t="s">
        <v>66</v>
      </c>
      <c r="B35" s="33" t="s">
        <v>67</v>
      </c>
      <c r="C35" s="30">
        <v>60345900</v>
      </c>
      <c r="D35" s="23">
        <f t="shared" si="0"/>
        <v>0</v>
      </c>
      <c r="E35" s="30">
        <v>60345900</v>
      </c>
      <c r="F35" s="30">
        <v>55349600</v>
      </c>
      <c r="G35" s="24">
        <f t="shared" si="1"/>
        <v>0</v>
      </c>
      <c r="H35" s="30">
        <v>55349600</v>
      </c>
    </row>
    <row r="36" spans="1:8" ht="84.75" customHeight="1" x14ac:dyDescent="0.3">
      <c r="A36" s="15" t="s">
        <v>127</v>
      </c>
      <c r="B36" s="33" t="s">
        <v>128</v>
      </c>
      <c r="C36" s="30">
        <v>32</v>
      </c>
      <c r="D36" s="23">
        <f t="shared" si="0"/>
        <v>0</v>
      </c>
      <c r="E36" s="30">
        <v>32</v>
      </c>
      <c r="F36" s="30">
        <v>4</v>
      </c>
      <c r="G36" s="24">
        <f t="shared" si="1"/>
        <v>0</v>
      </c>
      <c r="H36" s="30">
        <v>4</v>
      </c>
    </row>
    <row r="37" spans="1:8" ht="74.25" customHeight="1" x14ac:dyDescent="0.3">
      <c r="A37" s="15" t="s">
        <v>129</v>
      </c>
      <c r="B37" s="33" t="s">
        <v>130</v>
      </c>
      <c r="C37" s="30">
        <v>14</v>
      </c>
      <c r="D37" s="23">
        <f t="shared" si="0"/>
        <v>0</v>
      </c>
      <c r="E37" s="30">
        <v>14</v>
      </c>
      <c r="F37" s="30">
        <v>3</v>
      </c>
      <c r="G37" s="24">
        <f t="shared" si="1"/>
        <v>0</v>
      </c>
      <c r="H37" s="30">
        <v>3</v>
      </c>
    </row>
    <row r="38" spans="1:8" ht="70.5" customHeight="1" x14ac:dyDescent="0.3">
      <c r="A38" s="15" t="s">
        <v>68</v>
      </c>
      <c r="B38" s="33" t="s">
        <v>69</v>
      </c>
      <c r="C38" s="30">
        <v>6000000</v>
      </c>
      <c r="D38" s="23">
        <f t="shared" si="0"/>
        <v>0</v>
      </c>
      <c r="E38" s="30">
        <v>6000000</v>
      </c>
      <c r="F38" s="30">
        <v>6000000</v>
      </c>
      <c r="G38" s="24">
        <f t="shared" si="1"/>
        <v>0</v>
      </c>
      <c r="H38" s="30">
        <v>6000000</v>
      </c>
    </row>
    <row r="39" spans="1:8" ht="81" customHeight="1" x14ac:dyDescent="0.3">
      <c r="A39" s="15" t="s">
        <v>105</v>
      </c>
      <c r="B39" s="33" t="s">
        <v>106</v>
      </c>
      <c r="C39" s="30">
        <v>3384500</v>
      </c>
      <c r="D39" s="23">
        <f t="shared" si="0"/>
        <v>0</v>
      </c>
      <c r="E39" s="30">
        <v>3384500</v>
      </c>
      <c r="F39" s="30">
        <v>3384500</v>
      </c>
      <c r="G39" s="24">
        <f t="shared" si="1"/>
        <v>0</v>
      </c>
      <c r="H39" s="30">
        <v>3384500</v>
      </c>
    </row>
    <row r="40" spans="1:8" ht="31.5" customHeight="1" x14ac:dyDescent="0.3">
      <c r="A40" s="15" t="s">
        <v>28</v>
      </c>
      <c r="B40" s="33" t="s">
        <v>29</v>
      </c>
      <c r="C40" s="30">
        <f>C41</f>
        <v>7018608</v>
      </c>
      <c r="D40" s="23">
        <f t="shared" si="0"/>
        <v>0</v>
      </c>
      <c r="E40" s="30">
        <f>E41</f>
        <v>7018608</v>
      </c>
      <c r="F40" s="30">
        <f>F41</f>
        <v>7018608</v>
      </c>
      <c r="G40" s="24">
        <f t="shared" si="1"/>
        <v>0</v>
      </c>
      <c r="H40" s="30">
        <f>H41</f>
        <v>7018608</v>
      </c>
    </row>
    <row r="41" spans="1:8" ht="31.5" customHeight="1" x14ac:dyDescent="0.3">
      <c r="A41" s="15" t="s">
        <v>30</v>
      </c>
      <c r="B41" s="33" t="s">
        <v>31</v>
      </c>
      <c r="C41" s="30">
        <v>7018608</v>
      </c>
      <c r="D41" s="23">
        <f t="shared" si="0"/>
        <v>0</v>
      </c>
      <c r="E41" s="30">
        <v>7018608</v>
      </c>
      <c r="F41" s="30">
        <v>7018608</v>
      </c>
      <c r="G41" s="24">
        <f t="shared" si="1"/>
        <v>0</v>
      </c>
      <c r="H41" s="30">
        <v>7018608</v>
      </c>
    </row>
    <row r="42" spans="1:8" ht="31.5" customHeight="1" x14ac:dyDescent="0.3">
      <c r="A42" s="15" t="s">
        <v>131</v>
      </c>
      <c r="B42" s="33" t="s">
        <v>98</v>
      </c>
      <c r="C42" s="30">
        <f>C43+C44</f>
        <v>7672000</v>
      </c>
      <c r="D42" s="23">
        <f t="shared" si="0"/>
        <v>0</v>
      </c>
      <c r="E42" s="30">
        <f>E43+E44</f>
        <v>7672000</v>
      </c>
      <c r="F42" s="30">
        <f>F43+F44</f>
        <v>7672000</v>
      </c>
      <c r="G42" s="24">
        <f t="shared" si="1"/>
        <v>0</v>
      </c>
      <c r="H42" s="30">
        <f>H43+H44</f>
        <v>7672000</v>
      </c>
    </row>
    <row r="43" spans="1:8" ht="28.5" customHeight="1" x14ac:dyDescent="0.3">
      <c r="A43" s="15" t="s">
        <v>70</v>
      </c>
      <c r="B43" s="33" t="s">
        <v>71</v>
      </c>
      <c r="C43" s="30">
        <v>5479100</v>
      </c>
      <c r="D43" s="23">
        <f t="shared" si="0"/>
        <v>0</v>
      </c>
      <c r="E43" s="30">
        <v>5479100</v>
      </c>
      <c r="F43" s="30">
        <v>5479100</v>
      </c>
      <c r="G43" s="24">
        <f t="shared" si="1"/>
        <v>0</v>
      </c>
      <c r="H43" s="30">
        <v>5479100</v>
      </c>
    </row>
    <row r="44" spans="1:8" ht="28.5" customHeight="1" x14ac:dyDescent="0.3">
      <c r="A44" s="37" t="s">
        <v>72</v>
      </c>
      <c r="B44" s="38" t="s">
        <v>73</v>
      </c>
      <c r="C44" s="30">
        <v>2192900</v>
      </c>
      <c r="D44" s="23">
        <f t="shared" si="0"/>
        <v>0</v>
      </c>
      <c r="E44" s="30">
        <v>2192900</v>
      </c>
      <c r="F44" s="30">
        <v>2192900</v>
      </c>
      <c r="G44" s="24">
        <f t="shared" si="1"/>
        <v>0</v>
      </c>
      <c r="H44" s="30">
        <v>2192900</v>
      </c>
    </row>
    <row r="45" spans="1:8" ht="28.5" customHeight="1" x14ac:dyDescent="0.3">
      <c r="A45" s="15" t="s">
        <v>32</v>
      </c>
      <c r="B45" s="33" t="s">
        <v>33</v>
      </c>
      <c r="C45" s="30">
        <f>C47+C48+C46</f>
        <v>62466700</v>
      </c>
      <c r="D45" s="23">
        <f t="shared" si="0"/>
        <v>0</v>
      </c>
      <c r="E45" s="30">
        <f>E47+E48+E46</f>
        <v>62466700</v>
      </c>
      <c r="F45" s="30">
        <f>F47+F48+F46</f>
        <v>50945900</v>
      </c>
      <c r="G45" s="24">
        <f t="shared" si="1"/>
        <v>0</v>
      </c>
      <c r="H45" s="30">
        <f>H47+H48+H46</f>
        <v>50945900</v>
      </c>
    </row>
    <row r="46" spans="1:8" ht="28.5" customHeight="1" x14ac:dyDescent="0.3">
      <c r="A46" s="15" t="s">
        <v>74</v>
      </c>
      <c r="B46" s="33" t="s">
        <v>75</v>
      </c>
      <c r="C46" s="30">
        <v>53680100</v>
      </c>
      <c r="D46" s="23">
        <f t="shared" si="0"/>
        <v>0</v>
      </c>
      <c r="E46" s="30">
        <v>53680100</v>
      </c>
      <c r="F46" s="30">
        <v>42190200</v>
      </c>
      <c r="G46" s="24">
        <f t="shared" si="1"/>
        <v>0</v>
      </c>
      <c r="H46" s="30">
        <v>42190200</v>
      </c>
    </row>
    <row r="47" spans="1:8" ht="73.5" customHeight="1" x14ac:dyDescent="0.3">
      <c r="A47" s="15" t="s">
        <v>43</v>
      </c>
      <c r="B47" s="39" t="s">
        <v>34</v>
      </c>
      <c r="C47" s="30">
        <v>1286600</v>
      </c>
      <c r="D47" s="23">
        <f t="shared" si="0"/>
        <v>0</v>
      </c>
      <c r="E47" s="30">
        <v>1286600</v>
      </c>
      <c r="F47" s="30">
        <v>1255700</v>
      </c>
      <c r="G47" s="24">
        <f t="shared" si="1"/>
        <v>0</v>
      </c>
      <c r="H47" s="30">
        <v>1255700</v>
      </c>
    </row>
    <row r="48" spans="1:8" ht="49.5" customHeight="1" x14ac:dyDescent="0.3">
      <c r="A48" s="15" t="s">
        <v>76</v>
      </c>
      <c r="B48" s="39" t="s">
        <v>77</v>
      </c>
      <c r="C48" s="30">
        <v>7500000</v>
      </c>
      <c r="D48" s="23">
        <f t="shared" si="0"/>
        <v>0</v>
      </c>
      <c r="E48" s="30">
        <v>7500000</v>
      </c>
      <c r="F48" s="30">
        <v>7500000</v>
      </c>
      <c r="G48" s="24">
        <f t="shared" si="1"/>
        <v>0</v>
      </c>
      <c r="H48" s="30">
        <v>7500000</v>
      </c>
    </row>
    <row r="49" spans="1:8" ht="35.25" customHeight="1" x14ac:dyDescent="0.3">
      <c r="A49" s="15" t="s">
        <v>35</v>
      </c>
      <c r="B49" s="33" t="s">
        <v>36</v>
      </c>
      <c r="C49" s="30">
        <f>SUM(C50:C75)</f>
        <v>18381300</v>
      </c>
      <c r="D49" s="23">
        <f t="shared" si="0"/>
        <v>0</v>
      </c>
      <c r="E49" s="30">
        <f>SUM(E50:E75)</f>
        <v>18381300</v>
      </c>
      <c r="F49" s="30">
        <f>SUM(F50:F75)</f>
        <v>18380600</v>
      </c>
      <c r="G49" s="24">
        <f t="shared" si="1"/>
        <v>0</v>
      </c>
      <c r="H49" s="30">
        <f>SUM(H50:H75)</f>
        <v>18380600</v>
      </c>
    </row>
    <row r="50" spans="1:8" ht="75" x14ac:dyDescent="0.3">
      <c r="A50" s="15" t="s">
        <v>78</v>
      </c>
      <c r="B50" s="36" t="s">
        <v>79</v>
      </c>
      <c r="C50" s="30">
        <v>93700</v>
      </c>
      <c r="D50" s="23">
        <f t="shared" si="0"/>
        <v>0</v>
      </c>
      <c r="E50" s="30">
        <v>93700</v>
      </c>
      <c r="F50" s="30">
        <v>93700</v>
      </c>
      <c r="G50" s="24">
        <f t="shared" si="1"/>
        <v>0</v>
      </c>
      <c r="H50" s="30">
        <v>93700</v>
      </c>
    </row>
    <row r="51" spans="1:8" ht="75.75" customHeight="1" x14ac:dyDescent="0.3">
      <c r="A51" s="15" t="s">
        <v>80</v>
      </c>
      <c r="B51" s="36" t="s">
        <v>81</v>
      </c>
      <c r="C51" s="30">
        <v>314400</v>
      </c>
      <c r="D51" s="23">
        <f t="shared" si="0"/>
        <v>0</v>
      </c>
      <c r="E51" s="30">
        <v>314400</v>
      </c>
      <c r="F51" s="30">
        <v>314400</v>
      </c>
      <c r="G51" s="24">
        <f t="shared" si="1"/>
        <v>0</v>
      </c>
      <c r="H51" s="30">
        <v>314400</v>
      </c>
    </row>
    <row r="52" spans="1:8" ht="81" customHeight="1" x14ac:dyDescent="0.3">
      <c r="A52" s="34" t="s">
        <v>107</v>
      </c>
      <c r="B52" s="35" t="s">
        <v>108</v>
      </c>
      <c r="C52" s="30">
        <v>34000</v>
      </c>
      <c r="D52" s="23">
        <f t="shared" si="0"/>
        <v>0</v>
      </c>
      <c r="E52" s="30">
        <v>34000</v>
      </c>
      <c r="F52" s="30">
        <v>34000</v>
      </c>
      <c r="G52" s="24">
        <f t="shared" si="1"/>
        <v>0</v>
      </c>
      <c r="H52" s="30">
        <v>34000</v>
      </c>
    </row>
    <row r="53" spans="1:8" ht="69.75" customHeight="1" x14ac:dyDescent="0.3">
      <c r="A53" s="15" t="s">
        <v>82</v>
      </c>
      <c r="B53" s="36" t="s">
        <v>83</v>
      </c>
      <c r="C53" s="30">
        <v>22500</v>
      </c>
      <c r="D53" s="23">
        <f t="shared" si="0"/>
        <v>0</v>
      </c>
      <c r="E53" s="30">
        <v>22500</v>
      </c>
      <c r="F53" s="30">
        <v>22500</v>
      </c>
      <c r="G53" s="24">
        <f t="shared" si="1"/>
        <v>0</v>
      </c>
      <c r="H53" s="30">
        <v>22500</v>
      </c>
    </row>
    <row r="54" spans="1:8" ht="93.75" x14ac:dyDescent="0.3">
      <c r="A54" s="15" t="s">
        <v>109</v>
      </c>
      <c r="B54" s="36" t="s">
        <v>132</v>
      </c>
      <c r="C54" s="30">
        <v>270000</v>
      </c>
      <c r="D54" s="23">
        <f t="shared" si="0"/>
        <v>0</v>
      </c>
      <c r="E54" s="30">
        <v>270000</v>
      </c>
      <c r="F54" s="30">
        <v>270000</v>
      </c>
      <c r="G54" s="24">
        <f t="shared" si="1"/>
        <v>0</v>
      </c>
      <c r="H54" s="30">
        <v>270000</v>
      </c>
    </row>
    <row r="55" spans="1:8" s="13" customFormat="1" ht="75" x14ac:dyDescent="0.3">
      <c r="A55" s="15" t="s">
        <v>99</v>
      </c>
      <c r="B55" s="36" t="s">
        <v>133</v>
      </c>
      <c r="C55" s="30">
        <v>117300</v>
      </c>
      <c r="D55" s="23">
        <f t="shared" si="0"/>
        <v>0</v>
      </c>
      <c r="E55" s="30">
        <v>117300</v>
      </c>
      <c r="F55" s="30">
        <v>117300</v>
      </c>
      <c r="G55" s="24">
        <f t="shared" si="1"/>
        <v>0</v>
      </c>
      <c r="H55" s="30">
        <v>117300</v>
      </c>
    </row>
    <row r="56" spans="1:8" ht="75" x14ac:dyDescent="0.3">
      <c r="A56" s="15" t="s">
        <v>84</v>
      </c>
      <c r="B56" s="36" t="s">
        <v>85</v>
      </c>
      <c r="C56" s="30">
        <v>751400</v>
      </c>
      <c r="D56" s="23">
        <f t="shared" si="0"/>
        <v>0</v>
      </c>
      <c r="E56" s="30">
        <v>751400</v>
      </c>
      <c r="F56" s="30">
        <v>752200</v>
      </c>
      <c r="G56" s="24">
        <f t="shared" si="1"/>
        <v>0</v>
      </c>
      <c r="H56" s="30">
        <v>752200</v>
      </c>
    </row>
    <row r="57" spans="1:8" ht="75" x14ac:dyDescent="0.3">
      <c r="A57" s="15" t="s">
        <v>134</v>
      </c>
      <c r="B57" s="36" t="s">
        <v>135</v>
      </c>
      <c r="C57" s="30">
        <v>8700</v>
      </c>
      <c r="D57" s="23">
        <f t="shared" si="0"/>
        <v>0</v>
      </c>
      <c r="E57" s="30">
        <v>8700</v>
      </c>
      <c r="F57" s="30">
        <v>8700</v>
      </c>
      <c r="G57" s="24">
        <f t="shared" si="1"/>
        <v>0</v>
      </c>
      <c r="H57" s="30">
        <v>8700</v>
      </c>
    </row>
    <row r="58" spans="1:8" ht="75" x14ac:dyDescent="0.3">
      <c r="A58" s="34" t="s">
        <v>117</v>
      </c>
      <c r="B58" s="35" t="s">
        <v>118</v>
      </c>
      <c r="C58" s="30">
        <v>1000</v>
      </c>
      <c r="D58" s="23">
        <f t="shared" si="0"/>
        <v>0</v>
      </c>
      <c r="E58" s="30">
        <v>1000</v>
      </c>
      <c r="F58" s="30">
        <v>1000</v>
      </c>
      <c r="G58" s="24">
        <f t="shared" si="1"/>
        <v>0</v>
      </c>
      <c r="H58" s="30">
        <v>1000</v>
      </c>
    </row>
    <row r="59" spans="1:8" ht="75" x14ac:dyDescent="0.3">
      <c r="A59" s="34" t="s">
        <v>119</v>
      </c>
      <c r="B59" s="35" t="s">
        <v>120</v>
      </c>
      <c r="C59" s="30">
        <v>13400</v>
      </c>
      <c r="D59" s="23">
        <f t="shared" si="0"/>
        <v>0</v>
      </c>
      <c r="E59" s="30">
        <v>13400</v>
      </c>
      <c r="F59" s="30">
        <v>13400</v>
      </c>
      <c r="G59" s="24">
        <f t="shared" si="1"/>
        <v>0</v>
      </c>
      <c r="H59" s="30">
        <v>13400</v>
      </c>
    </row>
    <row r="60" spans="1:8" ht="75" x14ac:dyDescent="0.3">
      <c r="A60" s="15" t="s">
        <v>136</v>
      </c>
      <c r="B60" s="36" t="s">
        <v>137</v>
      </c>
      <c r="C60" s="30">
        <v>1700</v>
      </c>
      <c r="D60" s="23">
        <f t="shared" si="0"/>
        <v>0</v>
      </c>
      <c r="E60" s="30">
        <v>1700</v>
      </c>
      <c r="F60" s="30">
        <v>1700</v>
      </c>
      <c r="G60" s="24">
        <f t="shared" si="1"/>
        <v>0</v>
      </c>
      <c r="H60" s="30">
        <v>1700</v>
      </c>
    </row>
    <row r="61" spans="1:8" ht="93.75" x14ac:dyDescent="0.3">
      <c r="A61" s="15" t="s">
        <v>100</v>
      </c>
      <c r="B61" s="36" t="s">
        <v>101</v>
      </c>
      <c r="C61" s="30">
        <v>116700</v>
      </c>
      <c r="D61" s="23">
        <f t="shared" si="0"/>
        <v>0</v>
      </c>
      <c r="E61" s="30">
        <v>116700</v>
      </c>
      <c r="F61" s="30">
        <v>116700</v>
      </c>
      <c r="G61" s="24">
        <f t="shared" si="1"/>
        <v>0</v>
      </c>
      <c r="H61" s="30">
        <v>116700</v>
      </c>
    </row>
    <row r="62" spans="1:8" ht="75" x14ac:dyDescent="0.3">
      <c r="A62" s="15" t="s">
        <v>86</v>
      </c>
      <c r="B62" s="36" t="s">
        <v>87</v>
      </c>
      <c r="C62" s="30">
        <v>451900</v>
      </c>
      <c r="D62" s="23">
        <f t="shared" si="0"/>
        <v>0</v>
      </c>
      <c r="E62" s="30">
        <v>451900</v>
      </c>
      <c r="F62" s="30">
        <v>451900</v>
      </c>
      <c r="G62" s="24">
        <f t="shared" si="1"/>
        <v>0</v>
      </c>
      <c r="H62" s="30">
        <v>451900</v>
      </c>
    </row>
    <row r="63" spans="1:8" ht="112.5" x14ac:dyDescent="0.3">
      <c r="A63" s="15" t="s">
        <v>88</v>
      </c>
      <c r="B63" s="36" t="s">
        <v>138</v>
      </c>
      <c r="C63" s="30">
        <v>57200</v>
      </c>
      <c r="D63" s="23">
        <f t="shared" si="0"/>
        <v>0</v>
      </c>
      <c r="E63" s="30">
        <v>57200</v>
      </c>
      <c r="F63" s="30">
        <v>57200</v>
      </c>
      <c r="G63" s="24">
        <f t="shared" si="1"/>
        <v>0</v>
      </c>
      <c r="H63" s="30">
        <v>57200</v>
      </c>
    </row>
    <row r="64" spans="1:8" ht="112.5" x14ac:dyDescent="0.3">
      <c r="A64" s="15" t="s">
        <v>89</v>
      </c>
      <c r="B64" s="36" t="s">
        <v>139</v>
      </c>
      <c r="C64" s="30">
        <v>80000</v>
      </c>
      <c r="D64" s="23">
        <f t="shared" si="0"/>
        <v>0</v>
      </c>
      <c r="E64" s="30">
        <v>80000</v>
      </c>
      <c r="F64" s="30">
        <v>80000</v>
      </c>
      <c r="G64" s="24">
        <f t="shared" si="1"/>
        <v>0</v>
      </c>
      <c r="H64" s="30">
        <v>80000</v>
      </c>
    </row>
    <row r="65" spans="1:8" ht="75" x14ac:dyDescent="0.3">
      <c r="A65" s="15" t="s">
        <v>90</v>
      </c>
      <c r="B65" s="36" t="s">
        <v>91</v>
      </c>
      <c r="C65" s="30">
        <v>16300</v>
      </c>
      <c r="D65" s="23">
        <f t="shared" si="0"/>
        <v>0</v>
      </c>
      <c r="E65" s="30">
        <v>16300</v>
      </c>
      <c r="F65" s="30">
        <v>16300</v>
      </c>
      <c r="G65" s="24">
        <f t="shared" si="1"/>
        <v>0</v>
      </c>
      <c r="H65" s="30">
        <v>16300</v>
      </c>
    </row>
    <row r="66" spans="1:8" ht="97.5" customHeight="1" x14ac:dyDescent="0.3">
      <c r="A66" s="15" t="s">
        <v>92</v>
      </c>
      <c r="B66" s="36" t="s">
        <v>110</v>
      </c>
      <c r="C66" s="30">
        <v>11700</v>
      </c>
      <c r="D66" s="23">
        <f t="shared" si="0"/>
        <v>0</v>
      </c>
      <c r="E66" s="30">
        <v>11700</v>
      </c>
      <c r="F66" s="30">
        <v>11700</v>
      </c>
      <c r="G66" s="24">
        <f t="shared" si="1"/>
        <v>0</v>
      </c>
      <c r="H66" s="30">
        <v>11700</v>
      </c>
    </row>
    <row r="67" spans="1:8" ht="81" customHeight="1" x14ac:dyDescent="0.3">
      <c r="A67" s="15" t="s">
        <v>140</v>
      </c>
      <c r="B67" s="36" t="s">
        <v>141</v>
      </c>
      <c r="C67" s="30">
        <v>6500</v>
      </c>
      <c r="D67" s="23">
        <f t="shared" si="0"/>
        <v>0</v>
      </c>
      <c r="E67" s="30">
        <v>6500</v>
      </c>
      <c r="F67" s="30">
        <v>5000</v>
      </c>
      <c r="G67" s="24">
        <f t="shared" si="1"/>
        <v>0</v>
      </c>
      <c r="H67" s="30">
        <v>5000</v>
      </c>
    </row>
    <row r="68" spans="1:8" ht="68.25" customHeight="1" x14ac:dyDescent="0.3">
      <c r="A68" s="15" t="s">
        <v>93</v>
      </c>
      <c r="B68" s="36" t="s">
        <v>94</v>
      </c>
      <c r="C68" s="30">
        <v>1948200</v>
      </c>
      <c r="D68" s="23">
        <f t="shared" si="0"/>
        <v>0</v>
      </c>
      <c r="E68" s="30">
        <v>1948200</v>
      </c>
      <c r="F68" s="30">
        <v>1948200</v>
      </c>
      <c r="G68" s="24">
        <f t="shared" si="1"/>
        <v>0</v>
      </c>
      <c r="H68" s="30">
        <v>1948200</v>
      </c>
    </row>
    <row r="69" spans="1:8" ht="84.75" customHeight="1" x14ac:dyDescent="0.3">
      <c r="A69" s="19" t="s">
        <v>95</v>
      </c>
      <c r="B69" s="36" t="s">
        <v>96</v>
      </c>
      <c r="C69" s="30">
        <v>4786400</v>
      </c>
      <c r="D69" s="23">
        <f t="shared" si="0"/>
        <v>0</v>
      </c>
      <c r="E69" s="30">
        <v>4786400</v>
      </c>
      <c r="F69" s="30">
        <v>4786400</v>
      </c>
      <c r="G69" s="24">
        <f t="shared" si="1"/>
        <v>0</v>
      </c>
      <c r="H69" s="30">
        <v>4786400</v>
      </c>
    </row>
    <row r="70" spans="1:8" ht="112.5" x14ac:dyDescent="0.3">
      <c r="A70" s="34" t="s">
        <v>111</v>
      </c>
      <c r="B70" s="35" t="s">
        <v>112</v>
      </c>
      <c r="C70" s="30">
        <v>184400</v>
      </c>
      <c r="D70" s="23">
        <f t="shared" si="0"/>
        <v>0</v>
      </c>
      <c r="E70" s="30">
        <v>184400</v>
      </c>
      <c r="F70" s="30">
        <v>184400</v>
      </c>
      <c r="G70" s="24">
        <f t="shared" si="1"/>
        <v>0</v>
      </c>
      <c r="H70" s="30">
        <v>184400</v>
      </c>
    </row>
    <row r="71" spans="1:8" ht="56.25" x14ac:dyDescent="0.3">
      <c r="A71" s="40" t="s">
        <v>45</v>
      </c>
      <c r="B71" s="21" t="s">
        <v>46</v>
      </c>
      <c r="C71" s="30">
        <v>347700</v>
      </c>
      <c r="D71" s="23">
        <f t="shared" si="0"/>
        <v>0</v>
      </c>
      <c r="E71" s="30">
        <v>347700</v>
      </c>
      <c r="F71" s="30">
        <v>347700</v>
      </c>
      <c r="G71" s="24">
        <f t="shared" si="1"/>
        <v>0</v>
      </c>
      <c r="H71" s="30">
        <v>347700</v>
      </c>
    </row>
    <row r="72" spans="1:8" ht="62.25" customHeight="1" x14ac:dyDescent="0.3">
      <c r="A72" s="40" t="s">
        <v>47</v>
      </c>
      <c r="B72" s="21" t="s">
        <v>48</v>
      </c>
      <c r="C72" s="30">
        <v>1056700</v>
      </c>
      <c r="D72" s="23">
        <f t="shared" si="0"/>
        <v>0</v>
      </c>
      <c r="E72" s="30">
        <v>1056700</v>
      </c>
      <c r="F72" s="30">
        <v>1056700</v>
      </c>
      <c r="G72" s="24">
        <f t="shared" si="1"/>
        <v>0</v>
      </c>
      <c r="H72" s="30">
        <v>1056700</v>
      </c>
    </row>
    <row r="73" spans="1:8" ht="68.25" customHeight="1" x14ac:dyDescent="0.3">
      <c r="A73" s="31" t="s">
        <v>102</v>
      </c>
      <c r="B73" s="21" t="s">
        <v>142</v>
      </c>
      <c r="C73" s="30">
        <v>4630300</v>
      </c>
      <c r="D73" s="23">
        <f t="shared" si="0"/>
        <v>0</v>
      </c>
      <c r="E73" s="30">
        <v>4630300</v>
      </c>
      <c r="F73" s="30">
        <v>4630300</v>
      </c>
      <c r="G73" s="24">
        <f t="shared" si="1"/>
        <v>0</v>
      </c>
      <c r="H73" s="30">
        <v>4630300</v>
      </c>
    </row>
    <row r="74" spans="1:8" ht="64.5" customHeight="1" x14ac:dyDescent="0.3">
      <c r="A74" s="31" t="s">
        <v>143</v>
      </c>
      <c r="B74" s="21" t="s">
        <v>144</v>
      </c>
      <c r="C74" s="30">
        <v>59200</v>
      </c>
      <c r="D74" s="23">
        <f t="shared" si="0"/>
        <v>0</v>
      </c>
      <c r="E74" s="30">
        <v>59200</v>
      </c>
      <c r="F74" s="30">
        <v>59200</v>
      </c>
      <c r="G74" s="24">
        <f t="shared" si="1"/>
        <v>0</v>
      </c>
      <c r="H74" s="30">
        <v>59200</v>
      </c>
    </row>
    <row r="75" spans="1:8" ht="37.5" x14ac:dyDescent="0.3">
      <c r="A75" s="31" t="s">
        <v>44</v>
      </c>
      <c r="B75" s="21" t="s">
        <v>145</v>
      </c>
      <c r="C75" s="30">
        <v>3000000</v>
      </c>
      <c r="D75" s="23">
        <f t="shared" ref="D75:D80" si="2">E75-C75</f>
        <v>0</v>
      </c>
      <c r="E75" s="30">
        <v>3000000</v>
      </c>
      <c r="F75" s="30">
        <v>3000000</v>
      </c>
      <c r="G75" s="24">
        <f t="shared" ref="G75:G80" si="3">H75-F75</f>
        <v>0</v>
      </c>
      <c r="H75" s="30">
        <v>3000000</v>
      </c>
    </row>
    <row r="76" spans="1:8" ht="21" customHeight="1" x14ac:dyDescent="0.3">
      <c r="A76" s="25" t="s">
        <v>37</v>
      </c>
      <c r="B76" s="28" t="s">
        <v>146</v>
      </c>
      <c r="C76" s="27">
        <f>C77+C78+C79</f>
        <v>6472621600</v>
      </c>
      <c r="D76" s="14">
        <f t="shared" si="2"/>
        <v>37856400</v>
      </c>
      <c r="E76" s="27">
        <f>E77+E78+E79</f>
        <v>6510478000</v>
      </c>
      <c r="F76" s="27">
        <f>F77+F78+F79</f>
        <v>6282071700</v>
      </c>
      <c r="G76" s="22">
        <f t="shared" si="3"/>
        <v>0</v>
      </c>
      <c r="H76" s="27">
        <f>H77+H78+H79</f>
        <v>6282071700</v>
      </c>
    </row>
    <row r="77" spans="1:8" x14ac:dyDescent="0.3">
      <c r="A77" s="15" t="s">
        <v>148</v>
      </c>
      <c r="B77" s="36" t="s">
        <v>38</v>
      </c>
      <c r="C77" s="42">
        <v>1481277100</v>
      </c>
      <c r="D77" s="23">
        <f t="shared" si="2"/>
        <v>37856400</v>
      </c>
      <c r="E77" s="42">
        <v>1519133500</v>
      </c>
      <c r="F77" s="42">
        <v>1294106500</v>
      </c>
      <c r="G77" s="24">
        <f t="shared" si="3"/>
        <v>0</v>
      </c>
      <c r="H77" s="42">
        <v>1294106500</v>
      </c>
    </row>
    <row r="78" spans="1:8" x14ac:dyDescent="0.3">
      <c r="A78" s="15" t="s">
        <v>149</v>
      </c>
      <c r="B78" s="36" t="s">
        <v>103</v>
      </c>
      <c r="C78" s="30">
        <v>4893198100</v>
      </c>
      <c r="D78" s="23">
        <f t="shared" si="2"/>
        <v>0</v>
      </c>
      <c r="E78" s="30">
        <v>4893198100</v>
      </c>
      <c r="F78" s="30">
        <v>4890912500</v>
      </c>
      <c r="G78" s="24">
        <f t="shared" si="3"/>
        <v>0</v>
      </c>
      <c r="H78" s="30">
        <v>4890912500</v>
      </c>
    </row>
    <row r="79" spans="1:8" x14ac:dyDescent="0.3">
      <c r="A79" s="15" t="s">
        <v>150</v>
      </c>
      <c r="B79" s="36" t="s">
        <v>39</v>
      </c>
      <c r="C79" s="30">
        <v>98146400</v>
      </c>
      <c r="D79" s="23">
        <f t="shared" si="2"/>
        <v>0</v>
      </c>
      <c r="E79" s="30">
        <v>98146400</v>
      </c>
      <c r="F79" s="30">
        <v>97052700</v>
      </c>
      <c r="G79" s="24">
        <f t="shared" si="3"/>
        <v>0</v>
      </c>
      <c r="H79" s="30">
        <v>97052700</v>
      </c>
    </row>
    <row r="80" spans="1:8" x14ac:dyDescent="0.3">
      <c r="A80" s="25"/>
      <c r="B80" s="26" t="s">
        <v>147</v>
      </c>
      <c r="C80" s="41">
        <f>C10+C76</f>
        <v>12486811600</v>
      </c>
      <c r="D80" s="14">
        <f t="shared" si="2"/>
        <v>37856400</v>
      </c>
      <c r="E80" s="41">
        <f>E10+E76</f>
        <v>12524668000</v>
      </c>
      <c r="F80" s="41">
        <f>F10+F76</f>
        <v>12481299400</v>
      </c>
      <c r="G80" s="22">
        <f t="shared" si="3"/>
        <v>0</v>
      </c>
      <c r="H80" s="41">
        <f>H10+H76</f>
        <v>12481299400</v>
      </c>
    </row>
  </sheetData>
  <sheetProtection selectLockedCells="1" selectUnlockedCells="1"/>
  <mergeCells count="6">
    <mergeCell ref="G2:H2"/>
    <mergeCell ref="A4:F4"/>
    <mergeCell ref="C7:E7"/>
    <mergeCell ref="F7:H7"/>
    <mergeCell ref="A7:A8"/>
    <mergeCell ref="B7:B8"/>
  </mergeCells>
  <pageMargins left="0.78680555555555598" right="0.78680555555555598" top="0.59027777777777801" bottom="0.59027777777777801" header="0.31388888888888899" footer="0.31388888888888899"/>
  <pageSetup paperSize="9" scale="29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2025-06-09T04:57:08Z</cp:lastPrinted>
  <dcterms:created xsi:type="dcterms:W3CDTF">2018-12-18T05:10:00Z</dcterms:created>
  <dcterms:modified xsi:type="dcterms:W3CDTF">2025-06-09T04:58:13Z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