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НизамоваНА\Desktop\ЗП сайт\"/>
    </mc:Choice>
  </mc:AlternateContent>
  <bookViews>
    <workbookView xWindow="120" yWindow="240" windowWidth="9720" windowHeight="7200" tabRatio="727"/>
  </bookViews>
  <sheets>
    <sheet name="Свод" sheetId="11" r:id="rId1"/>
  </sheets>
  <definedNames>
    <definedName name="_xlnm._FilterDatabase" localSheetId="0" hidden="1">Свод!#REF!</definedName>
    <definedName name="_xlnm.Print_Area" localSheetId="0">Свод!$A$1:$G$48</definedName>
  </definedNames>
  <calcPr calcId="152511"/>
</workbook>
</file>

<file path=xl/calcChain.xml><?xml version="1.0" encoding="utf-8"?>
<calcChain xmlns="http://schemas.openxmlformats.org/spreadsheetml/2006/main">
  <c r="D35" i="11" l="1"/>
  <c r="D34" i="11" l="1"/>
  <c r="F23" i="11"/>
  <c r="F33" i="11"/>
  <c r="D33" i="11"/>
  <c r="B10" i="11" l="1"/>
  <c r="F10" i="11"/>
  <c r="C10" i="11"/>
  <c r="D21" i="11"/>
  <c r="D32" i="11"/>
  <c r="D43" i="11"/>
  <c r="D10" i="11" l="1"/>
  <c r="F9" i="11"/>
  <c r="C9" i="11"/>
  <c r="B9" i="11"/>
  <c r="D20" i="11"/>
  <c r="D31" i="11"/>
  <c r="D42" i="11"/>
  <c r="D9" i="11" l="1"/>
  <c r="E8" i="11"/>
  <c r="E7" i="11"/>
  <c r="E6" i="11"/>
  <c r="F8" i="11"/>
  <c r="C8" i="11"/>
  <c r="B8" i="11"/>
  <c r="D8" i="11" l="1"/>
  <c r="A41" i="11"/>
  <c r="A30" i="11"/>
  <c r="A19" i="11"/>
  <c r="D39" i="11"/>
  <c r="D28" i="11"/>
  <c r="D17" i="11"/>
  <c r="D18" i="11"/>
  <c r="F7" i="11"/>
  <c r="C7" i="11"/>
  <c r="B7" i="11"/>
  <c r="D29" i="11"/>
  <c r="D40" i="11"/>
  <c r="C28" i="11"/>
  <c r="C39" i="11"/>
  <c r="E39" i="11"/>
  <c r="F39" i="11"/>
  <c r="F28" i="11"/>
  <c r="E28" i="11"/>
  <c r="E17" i="11"/>
  <c r="F17" i="11"/>
  <c r="C17" i="11"/>
  <c r="A40" i="11"/>
  <c r="A29" i="11"/>
  <c r="A18" i="11"/>
  <c r="B6" i="11"/>
  <c r="A28" i="11"/>
  <c r="A39" i="11"/>
  <c r="D7" i="11" l="1"/>
  <c r="C6" i="11"/>
  <c r="D6" i="11" s="1"/>
  <c r="F6" i="11"/>
</calcChain>
</file>

<file path=xl/sharedStrings.xml><?xml version="1.0" encoding="utf-8"?>
<sst xmlns="http://schemas.openxmlformats.org/spreadsheetml/2006/main" count="86" uniqueCount="25">
  <si>
    <t>Среднесписочная численность работников за отчетный период (чел.)</t>
  </si>
  <si>
    <t>Начислено средств на оплату труда работников образовательных учреждений в отчетном периоде по КОСГУ - 211 (тыс. руб.)</t>
  </si>
  <si>
    <t>ВСЕГО (из всех источников)</t>
  </si>
  <si>
    <t>Среднемесячная заработная плата работников в отчетном периоде (руб.)</t>
  </si>
  <si>
    <t>из них</t>
  </si>
  <si>
    <t>Минимальная начисленная заработная плата 1го работника</t>
  </si>
  <si>
    <t>Всего по муниципальному образованию</t>
  </si>
  <si>
    <t>0702 "Школы (включая школы-сады, вечерние (сменные) школы)"</t>
  </si>
  <si>
    <t>Примечание к максимально начисленной заработной плате 1го работника</t>
  </si>
  <si>
    <t>Максимальная начисленная заработная плата 1го работника</t>
  </si>
  <si>
    <t>0701 "Дошкольные образовательные учреждения (без учета школ-детских садов)"</t>
  </si>
  <si>
    <t>0703 "Учреждения дополнительного образования детей"</t>
  </si>
  <si>
    <t>в том числе заработная плата, отпускные, материальная помощь к отпуску</t>
  </si>
  <si>
    <t>Информация о среднемесячной заработной плате работников муниципальных учреждений по ведомству "Образование" за 2025 год по территории г. Нефтеюганск</t>
  </si>
  <si>
    <t>Январь</t>
  </si>
  <si>
    <t>Январь-февраль</t>
  </si>
  <si>
    <t>Февраль</t>
  </si>
  <si>
    <t>Март</t>
  </si>
  <si>
    <t xml:space="preserve">Апрель </t>
  </si>
  <si>
    <t>Май</t>
  </si>
  <si>
    <t>Июнь</t>
  </si>
  <si>
    <t>Июль</t>
  </si>
  <si>
    <t>Август</t>
  </si>
  <si>
    <t>Сентябрь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</si>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</sst>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_ ;\-#,##0\ "/>
    <numFmt numFmtId="166" formatCode="#,##0.00_ ;\-#,##0.00\ 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0" fontId="3" fillId="2" borderId="0" xfId="0" applyFont="1" applyFill="1"/>
    <xf numFmtId="0" fontId="3" fillId="2" borderId="0" xfId="0" applyFont="1" applyFill="1" applyBorder="1"/>
    <xf numFmtId="0" fontId="3" fillId="3" borderId="0" xfId="0" applyFont="1" applyFill="1"/>
    <xf numFmtId="0" fontId="3" fillId="3" borderId="0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3" fontId="3" fillId="0" borderId="0" xfId="0" applyNumberFormat="1" applyFont="1" applyBorder="1"/>
    <xf numFmtId="165" fontId="4" fillId="2" borderId="1" xfId="2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166" fontId="4" fillId="2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view="pageBreakPreview" topLeftCell="A10" zoomScaleNormal="100" zoomScaleSheetLayoutView="100" workbookViewId="0">
      <selection activeCell="K45" sqref="K45"/>
    </sheetView>
  </sheetViews>
  <sheetFormatPr defaultColWidth="13.44140625" defaultRowHeight="14.4" x14ac:dyDescent="0.3"/>
  <cols>
    <col min="1" max="1" width="16.88671875" style="2" customWidth="1"/>
    <col min="2" max="2" width="17.44140625" style="2" customWidth="1"/>
    <col min="3" max="3" width="15.109375" style="2" customWidth="1"/>
    <col min="4" max="4" width="16.44140625" style="2" customWidth="1"/>
    <col min="5" max="5" width="17.44140625" style="2" customWidth="1"/>
    <col min="6" max="6" width="16" style="2" customWidth="1"/>
    <col min="7" max="7" width="36.88671875" style="2" customWidth="1"/>
    <col min="8" max="8" width="12" style="2" customWidth="1"/>
    <col min="9" max="9" width="11.44140625" style="2" customWidth="1"/>
    <col min="10" max="99" width="12.44140625" style="2" customWidth="1"/>
    <col min="100" max="16384" width="13.44140625" style="2"/>
  </cols>
  <sheetData>
    <row r="1" spans="1:13" ht="39.75" customHeight="1" x14ac:dyDescent="0.3">
      <c r="A1" s="31" t="s">
        <v>13</v>
      </c>
      <c r="B1" s="32"/>
      <c r="C1" s="32"/>
      <c r="D1" s="32"/>
      <c r="E1" s="32"/>
      <c r="F1" s="32"/>
      <c r="G1" s="33"/>
      <c r="H1" s="1"/>
      <c r="I1" s="1"/>
      <c r="J1" s="1"/>
      <c r="K1" s="1"/>
      <c r="L1" s="1"/>
      <c r="M1" s="1"/>
    </row>
    <row r="2" spans="1:13" ht="42.75" customHeight="1" x14ac:dyDescent="0.3">
      <c r="A2" s="34" t="s">
        <v>15</v>
      </c>
      <c r="B2" s="34" t="s">
        <v>0</v>
      </c>
      <c r="C2" s="37" t="s">
        <v>1</v>
      </c>
      <c r="D2" s="38"/>
      <c r="E2" s="38"/>
      <c r="F2" s="39"/>
      <c r="G2" s="34" t="s">
        <v>8</v>
      </c>
    </row>
    <row r="3" spans="1:13" ht="14.4" customHeight="1" x14ac:dyDescent="0.3">
      <c r="A3" s="35"/>
      <c r="B3" s="35"/>
      <c r="C3" s="34" t="s">
        <v>2</v>
      </c>
      <c r="D3" s="34" t="s">
        <v>3</v>
      </c>
      <c r="E3" s="37" t="s">
        <v>4</v>
      </c>
      <c r="F3" s="39"/>
      <c r="G3" s="35"/>
    </row>
    <row r="4" spans="1:13" ht="91.5" customHeight="1" x14ac:dyDescent="0.3">
      <c r="A4" s="36"/>
      <c r="B4" s="36"/>
      <c r="C4" s="36"/>
      <c r="D4" s="36"/>
      <c r="E4" s="8" t="s">
        <v>5</v>
      </c>
      <c r="F4" s="8" t="s">
        <v>9</v>
      </c>
      <c r="G4" s="36"/>
    </row>
    <row r="5" spans="1:13" s="6" customFormat="1" ht="19.5" customHeight="1" x14ac:dyDescent="0.3">
      <c r="A5" s="25" t="s">
        <v>6</v>
      </c>
      <c r="B5" s="26"/>
      <c r="C5" s="26"/>
      <c r="D5" s="26"/>
      <c r="E5" s="26"/>
      <c r="F5" s="26"/>
      <c r="G5" s="27"/>
    </row>
    <row r="6" spans="1:13" s="4" customFormat="1" ht="42" customHeight="1" x14ac:dyDescent="0.3">
      <c r="A6" s="11" t="s">
        <v>14</v>
      </c>
      <c r="B6" s="10">
        <f>B17+B28+B39</f>
        <v>2625</v>
      </c>
      <c r="C6" s="18">
        <f>C17+C28+C39</f>
        <v>216230</v>
      </c>
      <c r="D6" s="15">
        <f>C6/B6*1000</f>
        <v>82373.333333333328</v>
      </c>
      <c r="E6" s="16">
        <f>49.368</f>
        <v>49.368000000000002</v>
      </c>
      <c r="F6" s="16">
        <f>MAX(F17,F28,F39)</f>
        <v>351</v>
      </c>
      <c r="G6" s="14" t="s">
        <v>12</v>
      </c>
    </row>
    <row r="7" spans="1:13" s="4" customFormat="1" ht="42" customHeight="1" x14ac:dyDescent="0.3">
      <c r="A7" s="11" t="s">
        <v>16</v>
      </c>
      <c r="B7" s="10">
        <f>B18+B29+B40</f>
        <v>2640</v>
      </c>
      <c r="C7" s="18">
        <f>C18+C29+C40</f>
        <v>257956</v>
      </c>
      <c r="D7" s="15">
        <f>C7/B7*1000</f>
        <v>97710.606060606049</v>
      </c>
      <c r="E7" s="16">
        <f>49.368</f>
        <v>49.368000000000002</v>
      </c>
      <c r="F7" s="16">
        <f>MAX(F18,F29,F40)</f>
        <v>444</v>
      </c>
      <c r="G7" s="14" t="s">
        <v>12</v>
      </c>
    </row>
    <row r="8" spans="1:13" s="4" customFormat="1" ht="42" customHeight="1" x14ac:dyDescent="0.3">
      <c r="A8" s="11" t="s">
        <v>17</v>
      </c>
      <c r="B8" s="10">
        <f>B19+B30+B41</f>
        <v>2654</v>
      </c>
      <c r="C8" s="18">
        <f>C19+C30+C41</f>
        <v>259060</v>
      </c>
      <c r="D8" s="15">
        <f>C8/B8*1000</f>
        <v>97611.15297663903</v>
      </c>
      <c r="E8" s="16">
        <f>49.368</f>
        <v>49.368000000000002</v>
      </c>
      <c r="F8" s="16">
        <f>MAX(F19,F30,F41)</f>
        <v>775</v>
      </c>
      <c r="G8" s="14" t="s">
        <v>12</v>
      </c>
    </row>
    <row r="9" spans="1:13" s="4" customFormat="1" ht="42" customHeight="1" x14ac:dyDescent="0.3">
      <c r="A9" s="11" t="s">
        <v>18</v>
      </c>
      <c r="B9" s="10">
        <f>B20+B31+B42</f>
        <v>2655</v>
      </c>
      <c r="C9" s="18">
        <f>C20+C31+C42</f>
        <v>305582</v>
      </c>
      <c r="D9" s="15">
        <f>C9/B9*1000</f>
        <v>115096.79849340866</v>
      </c>
      <c r="E9" s="18">
        <v>49.368000000000002</v>
      </c>
      <c r="F9" s="18">
        <f>F31</f>
        <v>380</v>
      </c>
      <c r="G9" s="14" t="s">
        <v>12</v>
      </c>
    </row>
    <row r="10" spans="1:13" s="4" customFormat="1" ht="42" customHeight="1" x14ac:dyDescent="0.3">
      <c r="A10" s="11" t="s">
        <v>19</v>
      </c>
      <c r="B10" s="10">
        <f>B21+B32+B43</f>
        <v>2651</v>
      </c>
      <c r="C10" s="16">
        <f>C21+C32+C43</f>
        <v>540172</v>
      </c>
      <c r="D10" s="15">
        <f>C10/B10*1000</f>
        <v>203761.59939645417</v>
      </c>
      <c r="E10" s="16">
        <v>49.368000000000002</v>
      </c>
      <c r="F10" s="16">
        <f>MAX(F21,F32,F43)</f>
        <v>926</v>
      </c>
      <c r="G10" s="14" t="s">
        <v>12</v>
      </c>
    </row>
    <row r="11" spans="1:13" s="4" customFormat="1" ht="31.8" customHeight="1" x14ac:dyDescent="0.3">
      <c r="A11" s="11" t="s">
        <v>20</v>
      </c>
      <c r="B11" s="10">
        <v>2650</v>
      </c>
      <c r="C11" s="16">
        <v>365483</v>
      </c>
      <c r="D11" s="15">
        <v>137918</v>
      </c>
      <c r="E11" s="16">
        <v>49.368000000000002</v>
      </c>
      <c r="F11" s="16">
        <v>1202</v>
      </c>
      <c r="G11" s="14" t="s">
        <v>12</v>
      </c>
    </row>
    <row r="12" spans="1:13" s="4" customFormat="1" ht="40.200000000000003" customHeight="1" x14ac:dyDescent="0.3">
      <c r="A12" s="11" t="s">
        <v>21</v>
      </c>
      <c r="B12" s="10">
        <v>2636</v>
      </c>
      <c r="C12" s="16">
        <v>143084</v>
      </c>
      <c r="D12" s="15">
        <v>54281</v>
      </c>
      <c r="E12" s="16">
        <v>49.368000000000002</v>
      </c>
      <c r="F12" s="16">
        <v>798</v>
      </c>
      <c r="G12" s="14" t="s">
        <v>12</v>
      </c>
    </row>
    <row r="13" spans="1:13" s="4" customFormat="1" ht="40.200000000000003" customHeight="1" x14ac:dyDescent="0.3">
      <c r="A13" s="11" t="s">
        <v>22</v>
      </c>
      <c r="B13" s="10">
        <v>2596</v>
      </c>
      <c r="C13" s="16">
        <v>96167</v>
      </c>
      <c r="D13" s="15">
        <v>37044</v>
      </c>
      <c r="E13" s="16">
        <v>49.368000000000002</v>
      </c>
      <c r="F13" s="16">
        <v>572</v>
      </c>
      <c r="G13" s="14" t="s">
        <v>12</v>
      </c>
    </row>
    <row r="14" spans="1:13" s="4" customFormat="1" ht="40.200000000000003" customHeight="1" x14ac:dyDescent="0.3">
      <c r="A14" s="11" t="s">
        <v>23</v>
      </c>
      <c r="B14" s="10">
        <v>2621</v>
      </c>
      <c r="C14" s="16">
        <v>284413</v>
      </c>
      <c r="D14" s="15">
        <v>108513</v>
      </c>
      <c r="E14" s="16">
        <v>49.368000000000002</v>
      </c>
      <c r="F14" s="16">
        <v>514</v>
      </c>
      <c r="G14" s="14" t="s">
        <v>12</v>
      </c>
    </row>
    <row r="15" spans="1:13" s="4" customFormat="1" ht="40.200000000000003" customHeight="1" x14ac:dyDescent="0.3">
      <c r="A15" s="11" t="s">
        <v>24</v>
      </c>
      <c r="B15" s="10">
        <v>2673</v>
      </c>
      <c r="C15" s="16">
        <v>253232</v>
      </c>
      <c r="D15" s="15">
        <v>94737</v>
      </c>
      <c r="E15" s="16">
        <v>49.368000000000002</v>
      </c>
      <c r="F15" s="16">
        <v>361</v>
      </c>
      <c r="G15" s="14" t="s">
        <v>12</v>
      </c>
    </row>
    <row r="16" spans="1:13" s="6" customFormat="1" ht="20.25" customHeight="1" x14ac:dyDescent="0.3">
      <c r="A16" s="28" t="s">
        <v>10</v>
      </c>
      <c r="B16" s="29"/>
      <c r="C16" s="29"/>
      <c r="D16" s="29"/>
      <c r="E16" s="29"/>
      <c r="F16" s="29"/>
      <c r="G16" s="30"/>
    </row>
    <row r="17" spans="1:7" s="4" customFormat="1" ht="42.6" customHeight="1" x14ac:dyDescent="0.3">
      <c r="A17" s="11" t="s">
        <v>14</v>
      </c>
      <c r="B17" s="12">
        <v>951</v>
      </c>
      <c r="C17" s="15">
        <f>59172</f>
        <v>59172</v>
      </c>
      <c r="D17" s="15">
        <f>C17/B17*1000</f>
        <v>62220.820189274447</v>
      </c>
      <c r="E17" s="16">
        <f>49.368</f>
        <v>49.368000000000002</v>
      </c>
      <c r="F17" s="15">
        <f>176</f>
        <v>176</v>
      </c>
      <c r="G17" s="14" t="s">
        <v>12</v>
      </c>
    </row>
    <row r="18" spans="1:7" s="4" customFormat="1" ht="42.6" customHeight="1" x14ac:dyDescent="0.3">
      <c r="A18" s="11" t="str">
        <f>A7</f>
        <v>Февраль</v>
      </c>
      <c r="B18" s="12">
        <v>956</v>
      </c>
      <c r="C18" s="15">
        <v>78460</v>
      </c>
      <c r="D18" s="15">
        <f>C18/B18*1000</f>
        <v>82071.129707112967</v>
      </c>
      <c r="E18" s="16">
        <v>49.368000000000002</v>
      </c>
      <c r="F18" s="15">
        <v>286</v>
      </c>
      <c r="G18" s="14" t="s">
        <v>12</v>
      </c>
    </row>
    <row r="19" spans="1:7" s="4" customFormat="1" ht="42.6" customHeight="1" x14ac:dyDescent="0.3">
      <c r="A19" s="11" t="str">
        <f>A8</f>
        <v>Март</v>
      </c>
      <c r="B19" s="12">
        <v>960</v>
      </c>
      <c r="C19" s="15">
        <v>88489</v>
      </c>
      <c r="D19" s="15">
        <v>92176</v>
      </c>
      <c r="E19" s="16">
        <v>49.368000000000002</v>
      </c>
      <c r="F19" s="15">
        <v>321</v>
      </c>
      <c r="G19" s="14" t="s">
        <v>12</v>
      </c>
    </row>
    <row r="20" spans="1:7" s="4" customFormat="1" ht="42.6" customHeight="1" x14ac:dyDescent="0.3">
      <c r="A20" s="11" t="s">
        <v>18</v>
      </c>
      <c r="B20" s="12">
        <v>956</v>
      </c>
      <c r="C20" s="15">
        <v>96744</v>
      </c>
      <c r="D20" s="15">
        <f>C20/B20*1000</f>
        <v>101196.65271966526</v>
      </c>
      <c r="E20" s="16">
        <v>49.368000000000002</v>
      </c>
      <c r="F20" s="15">
        <v>346</v>
      </c>
      <c r="G20" s="14" t="s">
        <v>12</v>
      </c>
    </row>
    <row r="21" spans="1:7" s="4" customFormat="1" ht="42.6" customHeight="1" x14ac:dyDescent="0.3">
      <c r="A21" s="11" t="s">
        <v>19</v>
      </c>
      <c r="B21" s="12">
        <v>955</v>
      </c>
      <c r="C21" s="15">
        <v>105135</v>
      </c>
      <c r="D21" s="15">
        <f>C21/B21*1000</f>
        <v>110089.00523560209</v>
      </c>
      <c r="E21" s="16">
        <v>49.368000000000002</v>
      </c>
      <c r="F21" s="15">
        <v>599</v>
      </c>
      <c r="G21" s="14" t="s">
        <v>12</v>
      </c>
    </row>
    <row r="22" spans="1:7" s="4" customFormat="1" ht="36" customHeight="1" x14ac:dyDescent="0.3">
      <c r="A22" s="11" t="s">
        <v>20</v>
      </c>
      <c r="B22" s="12">
        <v>957</v>
      </c>
      <c r="C22" s="15">
        <v>90890</v>
      </c>
      <c r="D22" s="15">
        <v>94974</v>
      </c>
      <c r="E22" s="16">
        <v>49.368000000000002</v>
      </c>
      <c r="F22" s="15">
        <v>580</v>
      </c>
      <c r="G22" s="14" t="s">
        <v>12</v>
      </c>
    </row>
    <row r="23" spans="1:7" s="4" customFormat="1" ht="36" customHeight="1" x14ac:dyDescent="0.3">
      <c r="A23" s="11" t="s">
        <v>21</v>
      </c>
      <c r="B23" s="12">
        <v>953</v>
      </c>
      <c r="C23" s="15">
        <v>78874</v>
      </c>
      <c r="D23" s="15">
        <v>82764</v>
      </c>
      <c r="E23" s="16">
        <v>49.368000000000002</v>
      </c>
      <c r="F23" s="15">
        <f>F12</f>
        <v>798</v>
      </c>
      <c r="G23" s="14" t="s">
        <v>12</v>
      </c>
    </row>
    <row r="24" spans="1:7" s="4" customFormat="1" ht="36" customHeight="1" x14ac:dyDescent="0.3">
      <c r="A24" s="11" t="s">
        <v>22</v>
      </c>
      <c r="B24" s="12">
        <v>944</v>
      </c>
      <c r="C24" s="15">
        <v>43985</v>
      </c>
      <c r="D24" s="15">
        <v>46954</v>
      </c>
      <c r="E24" s="16">
        <v>49.368000000000002</v>
      </c>
      <c r="F24" s="15">
        <v>572</v>
      </c>
      <c r="G24" s="14" t="s">
        <v>12</v>
      </c>
    </row>
    <row r="25" spans="1:7" s="4" customFormat="1" ht="36" customHeight="1" x14ac:dyDescent="0.3">
      <c r="A25" s="11" t="s">
        <v>23</v>
      </c>
      <c r="B25" s="12">
        <v>945</v>
      </c>
      <c r="C25" s="15">
        <v>104116</v>
      </c>
      <c r="D25" s="15">
        <v>110176</v>
      </c>
      <c r="E25" s="16">
        <v>49.368000000000002</v>
      </c>
      <c r="F25" s="15">
        <v>427</v>
      </c>
      <c r="G25" s="14" t="s">
        <v>12</v>
      </c>
    </row>
    <row r="26" spans="1:7" s="4" customFormat="1" ht="36" customHeight="1" x14ac:dyDescent="0.3">
      <c r="A26" s="11" t="s">
        <v>24</v>
      </c>
      <c r="B26" s="12">
        <v>975</v>
      </c>
      <c r="C26" s="15">
        <v>71106</v>
      </c>
      <c r="D26" s="15">
        <v>72929</v>
      </c>
      <c r="E26" s="16">
        <v>49.368000000000002</v>
      </c>
      <c r="F26" s="15">
        <v>279</v>
      </c>
      <c r="G26" s="14" t="s">
        <v>12</v>
      </c>
    </row>
    <row r="27" spans="1:7" s="6" customFormat="1" ht="20.25" customHeight="1" x14ac:dyDescent="0.3">
      <c r="A27" s="22" t="s">
        <v>7</v>
      </c>
      <c r="B27" s="23"/>
      <c r="C27" s="23"/>
      <c r="D27" s="23"/>
      <c r="E27" s="23"/>
      <c r="F27" s="23"/>
      <c r="G27" s="24"/>
    </row>
    <row r="28" spans="1:7" s="4" customFormat="1" ht="42" customHeight="1" x14ac:dyDescent="0.3">
      <c r="A28" s="11" t="str">
        <f>A17</f>
        <v>Январь</v>
      </c>
      <c r="B28" s="12">
        <v>1562</v>
      </c>
      <c r="C28" s="15">
        <f>148005</f>
        <v>148005</v>
      </c>
      <c r="D28" s="15">
        <f>C28/B28*1000</f>
        <v>94753.521126760563</v>
      </c>
      <c r="E28" s="16">
        <f>49.368</f>
        <v>49.368000000000002</v>
      </c>
      <c r="F28" s="15">
        <f>351</f>
        <v>351</v>
      </c>
      <c r="G28" s="14" t="s">
        <v>12</v>
      </c>
    </row>
    <row r="29" spans="1:7" s="4" customFormat="1" ht="42" customHeight="1" x14ac:dyDescent="0.3">
      <c r="A29" s="11" t="str">
        <f>A7</f>
        <v>Февраль</v>
      </c>
      <c r="B29" s="12">
        <v>1571</v>
      </c>
      <c r="C29" s="15">
        <v>168486</v>
      </c>
      <c r="D29" s="15">
        <f>C29/B29*1000</f>
        <v>107247.61298535964</v>
      </c>
      <c r="E29" s="16">
        <v>49.368000000000002</v>
      </c>
      <c r="F29" s="15">
        <v>444</v>
      </c>
      <c r="G29" s="14" t="s">
        <v>12</v>
      </c>
    </row>
    <row r="30" spans="1:7" s="4" customFormat="1" ht="42" customHeight="1" x14ac:dyDescent="0.3">
      <c r="A30" s="11" t="str">
        <f>A8</f>
        <v>Март</v>
      </c>
      <c r="B30" s="12">
        <v>1581</v>
      </c>
      <c r="C30" s="15">
        <v>156121</v>
      </c>
      <c r="D30" s="15">
        <v>98748</v>
      </c>
      <c r="E30" s="16">
        <v>49.368000000000002</v>
      </c>
      <c r="F30" s="15">
        <v>775</v>
      </c>
      <c r="G30" s="14" t="s">
        <v>12</v>
      </c>
    </row>
    <row r="31" spans="1:7" s="4" customFormat="1" ht="42" customHeight="1" x14ac:dyDescent="0.3">
      <c r="A31" s="11" t="s">
        <v>18</v>
      </c>
      <c r="B31" s="12">
        <v>1586</v>
      </c>
      <c r="C31" s="15">
        <v>195269</v>
      </c>
      <c r="D31" s="15">
        <f>C31/B31*1000</f>
        <v>123120.4287515763</v>
      </c>
      <c r="E31" s="16">
        <v>49.368000000000002</v>
      </c>
      <c r="F31" s="15">
        <v>380</v>
      </c>
      <c r="G31" s="14" t="s">
        <v>12</v>
      </c>
    </row>
    <row r="32" spans="1:7" s="4" customFormat="1" ht="42" customHeight="1" x14ac:dyDescent="0.3">
      <c r="A32" s="11" t="s">
        <v>19</v>
      </c>
      <c r="B32" s="12">
        <v>1583</v>
      </c>
      <c r="C32" s="15">
        <v>413283</v>
      </c>
      <c r="D32" s="15">
        <f>C32/B32*1000</f>
        <v>261075.8054327227</v>
      </c>
      <c r="E32" s="16">
        <v>49.368000000000002</v>
      </c>
      <c r="F32" s="15">
        <v>926</v>
      </c>
      <c r="G32" s="14" t="s">
        <v>12</v>
      </c>
    </row>
    <row r="33" spans="1:10" s="4" customFormat="1" ht="31.8" customHeight="1" x14ac:dyDescent="0.3">
      <c r="A33" s="11" t="s">
        <v>20</v>
      </c>
      <c r="B33" s="12">
        <v>1579</v>
      </c>
      <c r="C33" s="15">
        <v>262224</v>
      </c>
      <c r="D33" s="15">
        <f>C33/B33*1000</f>
        <v>166069.66434452185</v>
      </c>
      <c r="E33" s="16">
        <v>49.368000000000002</v>
      </c>
      <c r="F33" s="15">
        <f>F11</f>
        <v>1202</v>
      </c>
      <c r="G33" s="14" t="s">
        <v>12</v>
      </c>
    </row>
    <row r="34" spans="1:10" s="4" customFormat="1" ht="31.8" customHeight="1" x14ac:dyDescent="0.3">
      <c r="A34" s="11" t="s">
        <v>21</v>
      </c>
      <c r="B34" s="12">
        <v>1572</v>
      </c>
      <c r="C34" s="15">
        <v>58387</v>
      </c>
      <c r="D34" s="15">
        <f>C34/B34*1000</f>
        <v>37141.857506361324</v>
      </c>
      <c r="E34" s="16">
        <v>49.368000000000002</v>
      </c>
      <c r="F34" s="15">
        <v>785</v>
      </c>
      <c r="G34" s="14" t="s">
        <v>12</v>
      </c>
    </row>
    <row r="35" spans="1:10" s="4" customFormat="1" ht="31.8" customHeight="1" x14ac:dyDescent="0.3">
      <c r="A35" s="11" t="s">
        <v>22</v>
      </c>
      <c r="B35" s="12">
        <v>1545</v>
      </c>
      <c r="C35" s="15">
        <v>48168</v>
      </c>
      <c r="D35" s="15">
        <f>C35/B35*1000</f>
        <v>31176.699029126212</v>
      </c>
      <c r="E35" s="16">
        <v>49.368000000000002</v>
      </c>
      <c r="F35" s="15">
        <v>538</v>
      </c>
      <c r="G35" s="14" t="s">
        <v>12</v>
      </c>
    </row>
    <row r="36" spans="1:10" s="4" customFormat="1" ht="31.8" customHeight="1" x14ac:dyDescent="0.3">
      <c r="A36" s="11" t="s">
        <v>23</v>
      </c>
      <c r="B36" s="12">
        <v>1561</v>
      </c>
      <c r="C36" s="15">
        <v>164624</v>
      </c>
      <c r="D36" s="15">
        <v>105461</v>
      </c>
      <c r="E36" s="16">
        <v>49.368000000000002</v>
      </c>
      <c r="F36" s="15">
        <v>514</v>
      </c>
      <c r="G36" s="14" t="s">
        <v>12</v>
      </c>
    </row>
    <row r="37" spans="1:10" s="4" customFormat="1" ht="31.8" customHeight="1" x14ac:dyDescent="0.3">
      <c r="A37" s="11" t="s">
        <v>24</v>
      </c>
      <c r="B37" s="12">
        <v>1583</v>
      </c>
      <c r="C37" s="15">
        <v>168787</v>
      </c>
      <c r="D37" s="15">
        <v>106625</v>
      </c>
      <c r="E37" s="16">
        <v>49.368000000000002</v>
      </c>
      <c r="F37" s="15">
        <v>361</v>
      </c>
      <c r="G37" s="14" t="s">
        <v>12</v>
      </c>
    </row>
    <row r="38" spans="1:10" s="6" customFormat="1" ht="20.25" customHeight="1" x14ac:dyDescent="0.3">
      <c r="A38" s="22" t="s">
        <v>11</v>
      </c>
      <c r="B38" s="23"/>
      <c r="C38" s="23"/>
      <c r="D38" s="23"/>
      <c r="E38" s="23"/>
      <c r="F38" s="23"/>
      <c r="G38" s="24"/>
      <c r="H38" s="7"/>
      <c r="I38" s="7"/>
      <c r="J38" s="7"/>
    </row>
    <row r="39" spans="1:10" s="4" customFormat="1" ht="46.2" customHeight="1" x14ac:dyDescent="0.3">
      <c r="A39" s="11" t="str">
        <f>A28</f>
        <v>Январь</v>
      </c>
      <c r="B39" s="13">
        <v>112</v>
      </c>
      <c r="C39" s="17">
        <f>9053</f>
        <v>9053</v>
      </c>
      <c r="D39" s="17">
        <f>C39/B39*1000</f>
        <v>80830.357142857145</v>
      </c>
      <c r="E39" s="16">
        <f>49.368</f>
        <v>49.368000000000002</v>
      </c>
      <c r="F39" s="17">
        <f>264</f>
        <v>264</v>
      </c>
      <c r="G39" s="14" t="s">
        <v>12</v>
      </c>
      <c r="H39" s="5"/>
      <c r="I39" s="5"/>
      <c r="J39" s="5"/>
    </row>
    <row r="40" spans="1:10" s="4" customFormat="1" ht="46.2" customHeight="1" x14ac:dyDescent="0.3">
      <c r="A40" s="11" t="str">
        <f>A7</f>
        <v>Февраль</v>
      </c>
      <c r="B40" s="13">
        <v>113</v>
      </c>
      <c r="C40" s="17">
        <v>11010</v>
      </c>
      <c r="D40" s="17">
        <f>C40/B40*1000</f>
        <v>97433.628318584073</v>
      </c>
      <c r="E40" s="16">
        <v>49.368000000000002</v>
      </c>
      <c r="F40" s="17">
        <v>234</v>
      </c>
      <c r="G40" s="14" t="s">
        <v>12</v>
      </c>
      <c r="H40" s="5"/>
      <c r="I40" s="5"/>
      <c r="J40" s="5"/>
    </row>
    <row r="41" spans="1:10" s="4" customFormat="1" ht="46.2" customHeight="1" x14ac:dyDescent="0.3">
      <c r="A41" s="11" t="str">
        <f>A19</f>
        <v>Март</v>
      </c>
      <c r="B41" s="13">
        <v>113</v>
      </c>
      <c r="C41" s="17">
        <v>14450</v>
      </c>
      <c r="D41" s="17">
        <v>127876</v>
      </c>
      <c r="E41" s="16">
        <v>49.368000000000002</v>
      </c>
      <c r="F41" s="17">
        <v>199</v>
      </c>
      <c r="G41" s="14" t="s">
        <v>12</v>
      </c>
      <c r="H41" s="5"/>
      <c r="I41" s="5"/>
      <c r="J41" s="5"/>
    </row>
    <row r="42" spans="1:10" s="4" customFormat="1" ht="46.2" customHeight="1" x14ac:dyDescent="0.3">
      <c r="A42" s="11" t="s">
        <v>18</v>
      </c>
      <c r="B42" s="13">
        <v>113</v>
      </c>
      <c r="C42" s="17">
        <v>13569</v>
      </c>
      <c r="D42" s="17">
        <f>C42/B42*1000</f>
        <v>120079.64601769912</v>
      </c>
      <c r="E42" s="16">
        <v>49.368000000000002</v>
      </c>
      <c r="F42" s="17">
        <v>256</v>
      </c>
      <c r="G42" s="14" t="s">
        <v>12</v>
      </c>
      <c r="H42" s="5"/>
      <c r="I42" s="5"/>
      <c r="J42" s="5"/>
    </row>
    <row r="43" spans="1:10" s="4" customFormat="1" ht="46.2" customHeight="1" x14ac:dyDescent="0.3">
      <c r="A43" s="11" t="s">
        <v>19</v>
      </c>
      <c r="B43" s="13">
        <v>113</v>
      </c>
      <c r="C43" s="17">
        <v>21754</v>
      </c>
      <c r="D43" s="17">
        <f>C43/B43*1000</f>
        <v>192513.27433628318</v>
      </c>
      <c r="E43" s="16">
        <v>49.368000000000002</v>
      </c>
      <c r="F43" s="17">
        <v>596</v>
      </c>
      <c r="G43" s="14" t="s">
        <v>12</v>
      </c>
      <c r="H43" s="5"/>
      <c r="I43" s="5"/>
      <c r="J43" s="5"/>
    </row>
    <row r="44" spans="1:10" ht="39" customHeight="1" x14ac:dyDescent="0.3">
      <c r="A44" s="19" t="s">
        <v>20</v>
      </c>
      <c r="B44" s="19">
        <v>114</v>
      </c>
      <c r="C44" s="20">
        <v>12369</v>
      </c>
      <c r="D44" s="20">
        <v>108500</v>
      </c>
      <c r="E44" s="16">
        <v>49.368000000000002</v>
      </c>
      <c r="F44" s="20">
        <v>252</v>
      </c>
      <c r="G44" s="14" t="s">
        <v>12</v>
      </c>
    </row>
    <row r="45" spans="1:10" ht="41.4" customHeight="1" x14ac:dyDescent="0.3">
      <c r="A45" s="11" t="s">
        <v>21</v>
      </c>
      <c r="B45" s="21">
        <v>111</v>
      </c>
      <c r="C45" s="20">
        <v>5823</v>
      </c>
      <c r="D45" s="20">
        <v>52459</v>
      </c>
      <c r="E45" s="16">
        <v>49.368000000000002</v>
      </c>
      <c r="F45" s="20">
        <v>605</v>
      </c>
      <c r="G45" s="14" t="s">
        <v>12</v>
      </c>
    </row>
    <row r="46" spans="1:10" ht="41.4" customHeight="1" x14ac:dyDescent="0.3">
      <c r="A46" s="11" t="s">
        <v>22</v>
      </c>
      <c r="B46" s="21">
        <v>107</v>
      </c>
      <c r="C46" s="20">
        <v>4014</v>
      </c>
      <c r="D46" s="20">
        <v>37514</v>
      </c>
      <c r="E46" s="16">
        <v>49.368000000000002</v>
      </c>
      <c r="F46" s="20">
        <v>181</v>
      </c>
      <c r="G46" s="14" t="s">
        <v>12</v>
      </c>
    </row>
    <row r="47" spans="1:10" ht="41.4" customHeight="1" x14ac:dyDescent="0.3">
      <c r="A47" s="11" t="s">
        <v>23</v>
      </c>
      <c r="B47" s="21">
        <v>115</v>
      </c>
      <c r="C47" s="20">
        <v>15673</v>
      </c>
      <c r="D47" s="20">
        <v>136287</v>
      </c>
      <c r="E47" s="16">
        <v>49.368000000000002</v>
      </c>
      <c r="F47" s="20">
        <v>349</v>
      </c>
      <c r="G47" s="14" t="s">
        <v>12</v>
      </c>
    </row>
    <row r="48" spans="1:10" ht="41.4" customHeight="1" x14ac:dyDescent="0.3">
      <c r="A48" s="11" t="s">
        <v>24</v>
      </c>
      <c r="B48" s="21">
        <v>115</v>
      </c>
      <c r="C48" s="20">
        <v>13339</v>
      </c>
      <c r="D48" s="20">
        <v>115991</v>
      </c>
      <c r="E48" s="16">
        <v>49.368000000000002</v>
      </c>
      <c r="F48" s="20">
        <v>335</v>
      </c>
      <c r="G48" s="14" t="s">
        <v>12</v>
      </c>
    </row>
    <row r="49" spans="1:6" x14ac:dyDescent="0.3">
      <c r="A49" s="3"/>
      <c r="B49" s="3"/>
      <c r="C49" s="3"/>
      <c r="D49" s="3"/>
      <c r="E49" s="3"/>
      <c r="F49" s="3"/>
    </row>
    <row r="50" spans="1:6" x14ac:dyDescent="0.3">
      <c r="A50" s="3"/>
      <c r="B50" s="9"/>
      <c r="C50" s="3"/>
      <c r="D50" s="3"/>
      <c r="E50" s="3"/>
      <c r="F50" s="3"/>
    </row>
    <row r="51" spans="1:6" x14ac:dyDescent="0.3">
      <c r="A51" s="3"/>
      <c r="B51" s="3"/>
      <c r="C51" s="3"/>
      <c r="D51" s="3"/>
      <c r="E51" s="3"/>
      <c r="F51" s="3"/>
    </row>
    <row r="52" spans="1:6" x14ac:dyDescent="0.3">
      <c r="A52" s="3"/>
      <c r="B52" s="3"/>
      <c r="C52" s="3"/>
      <c r="D52" s="3"/>
      <c r="E52" s="3"/>
      <c r="F52" s="3"/>
    </row>
    <row r="53" spans="1:6" x14ac:dyDescent="0.3">
      <c r="A53" s="3"/>
      <c r="B53" s="3"/>
      <c r="C53" s="3"/>
      <c r="D53" s="3"/>
      <c r="E53" s="3"/>
      <c r="F53" s="3"/>
    </row>
    <row r="54" spans="1:6" x14ac:dyDescent="0.3">
      <c r="A54" s="3"/>
      <c r="B54" s="3"/>
      <c r="C54" s="3"/>
      <c r="D54" s="3"/>
      <c r="E54" s="3"/>
      <c r="F54" s="3"/>
    </row>
    <row r="55" spans="1:6" x14ac:dyDescent="0.3">
      <c r="A55" s="3"/>
      <c r="B55" s="3"/>
      <c r="C55" s="3"/>
      <c r="D55" s="3"/>
      <c r="E55" s="3"/>
      <c r="F55" s="3"/>
    </row>
    <row r="56" spans="1:6" x14ac:dyDescent="0.3">
      <c r="A56" s="3"/>
      <c r="B56" s="3"/>
      <c r="C56" s="3"/>
      <c r="D56" s="3"/>
      <c r="E56" s="3"/>
      <c r="F56" s="3"/>
    </row>
    <row r="57" spans="1:6" x14ac:dyDescent="0.3">
      <c r="A57" s="3"/>
      <c r="B57" s="3"/>
      <c r="C57" s="3"/>
      <c r="D57" s="3"/>
      <c r="E57" s="3"/>
      <c r="F57" s="3"/>
    </row>
    <row r="58" spans="1:6" x14ac:dyDescent="0.3">
      <c r="A58" s="3"/>
      <c r="B58" s="3"/>
      <c r="C58" s="3"/>
      <c r="D58" s="3"/>
      <c r="E58" s="3"/>
      <c r="F58" s="3"/>
    </row>
    <row r="59" spans="1:6" x14ac:dyDescent="0.3">
      <c r="A59" s="3"/>
      <c r="B59" s="3"/>
      <c r="C59" s="3"/>
      <c r="D59" s="3"/>
      <c r="E59" s="3"/>
      <c r="F59" s="3"/>
    </row>
    <row r="60" spans="1:6" x14ac:dyDescent="0.3">
      <c r="A60" s="3"/>
      <c r="B60" s="3"/>
      <c r="C60" s="3"/>
      <c r="D60" s="3"/>
      <c r="E60" s="3"/>
      <c r="F60" s="3"/>
    </row>
    <row r="61" spans="1:6" x14ac:dyDescent="0.3">
      <c r="A61" s="3"/>
      <c r="B61" s="3"/>
      <c r="C61" s="3"/>
      <c r="D61" s="3"/>
      <c r="E61" s="3"/>
      <c r="F61" s="3"/>
    </row>
    <row r="62" spans="1:6" x14ac:dyDescent="0.3">
      <c r="A62" s="3"/>
      <c r="B62" s="3"/>
      <c r="C62" s="3"/>
      <c r="D62" s="3"/>
      <c r="E62" s="3"/>
      <c r="F62" s="3"/>
    </row>
    <row r="63" spans="1:6" x14ac:dyDescent="0.3">
      <c r="A63" s="3"/>
      <c r="B63" s="3"/>
      <c r="C63" s="3"/>
      <c r="D63" s="3"/>
      <c r="E63" s="3"/>
      <c r="F63" s="3"/>
    </row>
    <row r="64" spans="1:6" x14ac:dyDescent="0.3">
      <c r="A64" s="3"/>
      <c r="B64" s="3"/>
      <c r="C64" s="3"/>
      <c r="D64" s="3"/>
      <c r="E64" s="3"/>
      <c r="F64" s="3"/>
    </row>
    <row r="65" spans="1:6" x14ac:dyDescent="0.3">
      <c r="A65" s="3"/>
      <c r="B65" s="3"/>
      <c r="C65" s="3"/>
      <c r="D65" s="3"/>
      <c r="E65" s="3"/>
      <c r="F65" s="3"/>
    </row>
    <row r="66" spans="1:6" x14ac:dyDescent="0.3">
      <c r="A66" s="3"/>
      <c r="B66" s="3"/>
      <c r="C66" s="3"/>
      <c r="D66" s="3"/>
      <c r="E66" s="3"/>
      <c r="F66" s="3"/>
    </row>
    <row r="67" spans="1:6" x14ac:dyDescent="0.3">
      <c r="A67" s="3"/>
      <c r="B67" s="3"/>
      <c r="C67" s="3"/>
      <c r="D67" s="3"/>
      <c r="E67" s="3"/>
      <c r="F67" s="3"/>
    </row>
    <row r="68" spans="1:6" x14ac:dyDescent="0.3">
      <c r="A68" s="3"/>
      <c r="B68" s="3"/>
      <c r="C68" s="3"/>
      <c r="D68" s="3"/>
      <c r="E68" s="3"/>
      <c r="F68" s="3"/>
    </row>
    <row r="69" spans="1:6" x14ac:dyDescent="0.3">
      <c r="A69" s="3"/>
      <c r="B69" s="3"/>
      <c r="C69" s="3"/>
      <c r="D69" s="3"/>
      <c r="E69" s="3"/>
      <c r="F69" s="3"/>
    </row>
    <row r="70" spans="1:6" x14ac:dyDescent="0.3">
      <c r="A70" s="3"/>
      <c r="B70" s="3"/>
      <c r="C70" s="3"/>
      <c r="D70" s="3"/>
      <c r="E70" s="3"/>
      <c r="F70" s="3"/>
    </row>
    <row r="71" spans="1:6" x14ac:dyDescent="0.3">
      <c r="A71" s="3"/>
      <c r="B71" s="3"/>
      <c r="C71" s="3"/>
      <c r="D71" s="3"/>
      <c r="E71" s="3"/>
      <c r="F71" s="3"/>
    </row>
    <row r="72" spans="1:6" x14ac:dyDescent="0.3">
      <c r="A72" s="3"/>
      <c r="B72" s="3"/>
      <c r="C72" s="3"/>
      <c r="D72" s="3"/>
      <c r="E72" s="3"/>
      <c r="F72" s="3"/>
    </row>
    <row r="73" spans="1:6" x14ac:dyDescent="0.3">
      <c r="A73" s="3"/>
      <c r="B73" s="3"/>
      <c r="C73" s="3"/>
      <c r="D73" s="3"/>
      <c r="E73" s="3"/>
      <c r="F73" s="3"/>
    </row>
    <row r="74" spans="1:6" x14ac:dyDescent="0.3">
      <c r="A74" s="3"/>
      <c r="B74" s="3"/>
      <c r="C74" s="3"/>
      <c r="D74" s="3"/>
      <c r="E74" s="3"/>
      <c r="F74" s="3"/>
    </row>
    <row r="75" spans="1:6" x14ac:dyDescent="0.3">
      <c r="A75" s="3"/>
      <c r="B75" s="3"/>
      <c r="C75" s="3"/>
      <c r="D75" s="3"/>
      <c r="E75" s="3"/>
      <c r="F75" s="3"/>
    </row>
    <row r="76" spans="1:6" x14ac:dyDescent="0.3">
      <c r="A76" s="3"/>
      <c r="B76" s="3"/>
      <c r="C76" s="3"/>
      <c r="D76" s="3"/>
      <c r="E76" s="3"/>
      <c r="F76" s="3"/>
    </row>
    <row r="77" spans="1:6" x14ac:dyDescent="0.3">
      <c r="A77" s="3"/>
      <c r="B77" s="3"/>
      <c r="C77" s="3"/>
      <c r="D77" s="3"/>
      <c r="E77" s="3"/>
      <c r="F77" s="3"/>
    </row>
    <row r="78" spans="1:6" x14ac:dyDescent="0.3">
      <c r="A78" s="3"/>
      <c r="B78" s="3"/>
      <c r="C78" s="3"/>
      <c r="D78" s="3"/>
      <c r="E78" s="3"/>
      <c r="F78" s="3"/>
    </row>
    <row r="79" spans="1:6" x14ac:dyDescent="0.3">
      <c r="A79" s="3"/>
      <c r="B79" s="3"/>
      <c r="C79" s="3"/>
      <c r="D79" s="3"/>
      <c r="E79" s="3"/>
      <c r="F79" s="3"/>
    </row>
    <row r="80" spans="1:6" x14ac:dyDescent="0.3">
      <c r="A80" s="3"/>
      <c r="B80" s="3"/>
      <c r="C80" s="3"/>
      <c r="D80" s="3"/>
      <c r="E80" s="3"/>
      <c r="F80" s="3"/>
    </row>
    <row r="81" spans="1:6" x14ac:dyDescent="0.3">
      <c r="A81" s="3"/>
      <c r="B81" s="3"/>
      <c r="C81" s="3"/>
      <c r="D81" s="3"/>
      <c r="E81" s="3"/>
      <c r="F81" s="3"/>
    </row>
    <row r="82" spans="1:6" x14ac:dyDescent="0.3">
      <c r="A82" s="3"/>
      <c r="B82" s="3"/>
      <c r="C82" s="3"/>
      <c r="D82" s="3"/>
      <c r="E82" s="3"/>
      <c r="F82" s="3"/>
    </row>
    <row r="83" spans="1:6" x14ac:dyDescent="0.3">
      <c r="A83" s="3"/>
      <c r="B83" s="3"/>
      <c r="C83" s="3"/>
      <c r="D83" s="3"/>
      <c r="E83" s="3"/>
      <c r="F83" s="3"/>
    </row>
    <row r="84" spans="1:6" x14ac:dyDescent="0.3">
      <c r="A84" s="3"/>
      <c r="B84" s="3"/>
      <c r="C84" s="3"/>
      <c r="D84" s="3"/>
      <c r="E84" s="3"/>
      <c r="F84" s="3"/>
    </row>
    <row r="85" spans="1:6" x14ac:dyDescent="0.3">
      <c r="A85" s="3"/>
      <c r="B85" s="3"/>
      <c r="C85" s="3"/>
      <c r="D85" s="3"/>
      <c r="E85" s="3"/>
      <c r="F85" s="3"/>
    </row>
    <row r="86" spans="1:6" x14ac:dyDescent="0.3">
      <c r="A86" s="3"/>
      <c r="B86" s="3"/>
      <c r="C86" s="3"/>
      <c r="D86" s="3"/>
      <c r="E86" s="3"/>
      <c r="F86" s="3"/>
    </row>
    <row r="87" spans="1:6" x14ac:dyDescent="0.3">
      <c r="A87" s="3"/>
      <c r="B87" s="3"/>
      <c r="C87" s="3"/>
      <c r="D87" s="3"/>
      <c r="E87" s="3"/>
      <c r="F87" s="3"/>
    </row>
    <row r="88" spans="1:6" x14ac:dyDescent="0.3">
      <c r="A88" s="3"/>
      <c r="B88" s="3"/>
      <c r="C88" s="3"/>
      <c r="D88" s="3"/>
      <c r="E88" s="3"/>
      <c r="F88" s="3"/>
    </row>
    <row r="89" spans="1:6" x14ac:dyDescent="0.3">
      <c r="A89" s="3"/>
      <c r="B89" s="3"/>
      <c r="C89" s="3"/>
      <c r="D89" s="3"/>
      <c r="E89" s="3"/>
      <c r="F89" s="3"/>
    </row>
  </sheetData>
  <mergeCells count="12">
    <mergeCell ref="A38:G38"/>
    <mergeCell ref="A5:G5"/>
    <mergeCell ref="A27:G27"/>
    <mergeCell ref="A16:G16"/>
    <mergeCell ref="A1:G1"/>
    <mergeCell ref="A2:A4"/>
    <mergeCell ref="B2:B4"/>
    <mergeCell ref="C2:F2"/>
    <mergeCell ref="D3:D4"/>
    <mergeCell ref="C3:C4"/>
    <mergeCell ref="E3:F3"/>
    <mergeCell ref="G2:G4"/>
  </mergeCells>
  <phoneticPr fontId="0" type="noConversion"/>
  <printOptions horizontalCentered="1"/>
  <pageMargins left="0.55118110236220474" right="0.23622047244094491" top="0.31496062992125984" bottom="0.27559055118110237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Анатолий Тычина</cp:lastModifiedBy>
  <cp:lastPrinted>2023-05-17T06:28:23Z</cp:lastPrinted>
  <dcterms:created xsi:type="dcterms:W3CDTF">1996-10-08T23:32:33Z</dcterms:created>
  <dcterms:modified xsi:type="dcterms:W3CDTF">2025-11-11T10:45:26Z</dcterms:modified>
</cp:coreProperties>
</file>