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200.100\common_kultura\ПОЛИВЕНКО Наталья Николаевна\СЕТЕВОЙ\СЕТЕВОЙ 2025\"/>
    </mc:Choice>
  </mc:AlternateContent>
  <bookViews>
    <workbookView xWindow="0" yWindow="0" windowWidth="28800" windowHeight="12300"/>
  </bookViews>
  <sheets>
    <sheet name="Лист1" sheetId="1" r:id="rId1"/>
  </sheets>
  <definedNames>
    <definedName name="_ftn1" localSheetId="0">Лист1!$A$19</definedName>
    <definedName name="_ftn2" localSheetId="0">Лист1!$A$20</definedName>
    <definedName name="_ftnref1" localSheetId="0">Лист1!$A$4</definedName>
    <definedName name="_ftnref2" localSheetId="0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Q10" i="1"/>
  <c r="P10" i="1"/>
  <c r="O10" i="1"/>
  <c r="Q9" i="1"/>
  <c r="P9" i="1"/>
  <c r="O9" i="1"/>
  <c r="Q13" i="1" l="1"/>
  <c r="O13" i="1"/>
  <c r="Q14" i="1"/>
  <c r="Q15" i="1"/>
  <c r="Q12" i="1"/>
  <c r="S13" i="1"/>
  <c r="U13" i="1"/>
  <c r="U14" i="1"/>
  <c r="U15" i="1"/>
  <c r="U12" i="1"/>
  <c r="B15" i="1" l="1"/>
  <c r="B14" i="1"/>
  <c r="B13" i="1"/>
  <c r="E11" i="1"/>
  <c r="D11" i="1"/>
  <c r="C11" i="1"/>
  <c r="B10" i="1"/>
  <c r="B9" i="1"/>
  <c r="E8" i="1"/>
  <c r="D8" i="1"/>
  <c r="C8" i="1"/>
  <c r="B11" i="1" l="1"/>
  <c r="B7" i="1" s="1"/>
  <c r="D7" i="1"/>
  <c r="B8" i="1"/>
  <c r="E7" i="1"/>
  <c r="C7" i="1"/>
  <c r="J12" i="1"/>
  <c r="J15" i="1"/>
  <c r="J14" i="1"/>
  <c r="J13" i="1"/>
  <c r="M11" i="1"/>
  <c r="L11" i="1"/>
  <c r="K11" i="1"/>
  <c r="J10" i="1"/>
  <c r="J9" i="1"/>
  <c r="M8" i="1"/>
  <c r="L8" i="1"/>
  <c r="K8" i="1"/>
  <c r="P8" i="1" l="1"/>
  <c r="Q8" i="1"/>
  <c r="N12" i="1"/>
  <c r="N14" i="1"/>
  <c r="N15" i="1"/>
  <c r="J8" i="1"/>
  <c r="T11" i="1"/>
  <c r="O8" i="1"/>
  <c r="N13" i="1"/>
  <c r="K7" i="1"/>
  <c r="L7" i="1"/>
  <c r="M7" i="1"/>
  <c r="I8" i="1"/>
  <c r="U8" i="1" s="1"/>
  <c r="H8" i="1"/>
  <c r="T8" i="1" s="1"/>
  <c r="G8" i="1"/>
  <c r="S8" i="1" s="1"/>
  <c r="F9" i="1"/>
  <c r="N9" i="1" s="1"/>
  <c r="F10" i="1"/>
  <c r="R10" i="1" s="1"/>
  <c r="G11" i="1"/>
  <c r="S11" i="1" s="1"/>
  <c r="H11" i="1"/>
  <c r="P11" i="1" s="1"/>
  <c r="I11" i="1"/>
  <c r="Q11" i="1" s="1"/>
  <c r="J7" i="1" l="1"/>
  <c r="N7" i="1" s="1"/>
  <c r="O11" i="1"/>
  <c r="N10" i="1"/>
  <c r="R9" i="1"/>
  <c r="Q7" i="1"/>
  <c r="P7" i="1"/>
  <c r="U11" i="1"/>
  <c r="O7" i="1"/>
  <c r="N8" i="1"/>
  <c r="I7" i="1"/>
  <c r="U7" i="1" s="1"/>
  <c r="G7" i="1"/>
  <c r="S7" i="1" s="1"/>
  <c r="H7" i="1"/>
  <c r="T7" i="1" s="1"/>
  <c r="F8" i="1"/>
  <c r="R8" i="1" s="1"/>
  <c r="F12" i="1"/>
  <c r="R12" i="1" s="1"/>
  <c r="F13" i="1"/>
  <c r="R13" i="1" s="1"/>
  <c r="F14" i="1"/>
  <c r="R14" i="1" s="1"/>
  <c r="F15" i="1"/>
  <c r="R15" i="1" s="1"/>
  <c r="F11" i="1" l="1"/>
  <c r="R11" i="1" l="1"/>
  <c r="N11" i="1"/>
  <c r="F7" i="1"/>
  <c r="R7" i="1" s="1"/>
</calcChain>
</file>

<file path=xl/comments1.xml><?xml version="1.0" encoding="utf-8"?>
<comments xmlns="http://schemas.openxmlformats.org/spreadsheetml/2006/main">
  <authors>
    <author>Nedelko</author>
    <author>5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04"/>
          </rPr>
          <t>Nedelko:</t>
        </r>
        <r>
          <rPr>
            <sz val="9"/>
            <color indexed="81"/>
            <rFont val="Tahoma"/>
            <family val="2"/>
            <charset val="204"/>
          </rPr>
          <t xml:space="preserve">
5191, 82520 гб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04"/>
          </rPr>
          <t xml:space="preserve">
театр 05 2 02 L5170
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  <charset val="204"/>
          </rPr>
          <t>05 4 01 02040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04"/>
          </rPr>
          <t xml:space="preserve">
0801+календарь+наказы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04"/>
          </rPr>
          <t>0703</t>
        </r>
        <r>
          <rPr>
            <sz val="9"/>
            <color indexed="81"/>
            <rFont val="Tahoma"/>
            <family val="2"/>
            <charset val="204"/>
          </rPr>
          <t xml:space="preserve">
05 4 12 00590
05 4 12 99990</t>
        </r>
      </text>
    </comment>
    <comment ref="A15" authorId="1" shapeId="0">
      <text>
        <r>
          <rPr>
            <b/>
            <sz val="9"/>
            <color indexed="81"/>
            <rFont val="Tahoma"/>
            <family val="2"/>
            <charset val="204"/>
          </rPr>
          <t>СО НКО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<sst xmlns="http://schemas.openxmlformats.org/spreadsheetml/2006/main" count="38" uniqueCount="22">
  <si>
    <t>Всего</t>
  </si>
  <si>
    <t>Муниципальная программа «Развитие культуры и туризма в городе Нефтеюганске» (всего), в том числе:</t>
  </si>
  <si>
    <t>Наименование программы</t>
  </si>
  <si>
    <t>Запланированные мероприятия</t>
  </si>
  <si>
    <t>окружной бюджет</t>
  </si>
  <si>
    <t>федеральный бюджет</t>
  </si>
  <si>
    <t>местный бюджет</t>
  </si>
  <si>
    <t>1. Структурный элемент «Направление «Модернизация и развитие учреждений культуры»», в том числе:</t>
  </si>
  <si>
    <t>1.1. Региональный проект «Сохранение культурного и исторического наследия», в том числе:</t>
  </si>
  <si>
    <t>1.2. Региональный проект «Развитие искусства и творчества», в том числе:</t>
  </si>
  <si>
    <t>2. Структурный элемент «Направление «Организационные, экономические механизмы развития культуры»», в том числе:</t>
  </si>
  <si>
    <r>
      <t>2.1.</t>
    </r>
    <r>
      <rPr>
        <b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комитета культуры и туризма», в том числе:</t>
    </r>
  </si>
  <si>
    <r>
      <t>2.2.</t>
    </r>
    <r>
      <rPr>
        <b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подведомственных учреждений культуры», в том числе:</t>
    </r>
  </si>
  <si>
    <r>
      <t>2.3.</t>
    </r>
    <r>
      <rPr>
        <b/>
        <sz val="11"/>
        <color theme="1"/>
        <rFont val="Times New Roman"/>
        <family val="1"/>
        <charset val="204"/>
      </rPr>
      <t xml:space="preserve"> 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подведомственных учреждений дополнительного образования», в том числе:</t>
    </r>
  </si>
  <si>
    <r>
      <t>2.4.</t>
    </r>
    <r>
      <rPr>
        <b/>
        <sz val="11"/>
        <color theme="1"/>
        <rFont val="Times New Roman"/>
        <family val="1"/>
        <charset val="204"/>
      </rPr>
      <t xml:space="preserve">   </t>
    </r>
    <r>
      <rPr>
        <i/>
        <sz val="11"/>
        <color theme="1"/>
        <rFont val="Times New Roman"/>
        <family val="1"/>
        <charset val="204"/>
      </rPr>
      <t>Комплекс процессных мероприятий «Усиление социальной направленности культурной политики», в том числе:</t>
    </r>
  </si>
  <si>
    <r>
      <t>2.5.</t>
    </r>
    <r>
      <rPr>
        <b/>
        <sz val="11"/>
        <color theme="1"/>
        <rFont val="Times New Roman"/>
        <family val="1"/>
        <charset val="204"/>
      </rPr>
      <t xml:space="preserve">    </t>
    </r>
    <r>
      <rPr>
        <i/>
        <sz val="11"/>
        <color theme="1"/>
        <rFont val="Times New Roman"/>
        <family val="1"/>
        <charset val="204"/>
      </rPr>
      <t>Комплекс процессных мероприятий «Развитие туризма города Нефтеюганска», в том числе:</t>
    </r>
  </si>
  <si>
    <t>ПЛАН на 2025 года (рублей)</t>
  </si>
  <si>
    <t>% исполнения к плану за  2025 года</t>
  </si>
  <si>
    <t>% исполнения к плану на 6 месяцев 2025 года</t>
  </si>
  <si>
    <t>ПЛАН за 6 месяцев 2025 года (рублей)</t>
  </si>
  <si>
    <t>Освоение на 01.06.2025 года (рублей)</t>
  </si>
  <si>
    <t>Сетевой план-график об исполнении муниципальной программы «Развитие культуры и туризма в городе Нефтеюганске» по состоянию на 01.06.2025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</si>
</sst>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5" fillId="0" borderId="0" xfId="1" applyFont="1" applyAlignment="1">
      <alignment horizontal="justify" vertical="center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2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5" x14ac:dyDescent="0.25"/>
  <cols>
    <col min="1" max="1" width="51.140625" style="1" customWidth="1"/>
    <col min="2" max="2" width="17.85546875" style="1" bestFit="1" customWidth="1"/>
    <col min="3" max="3" width="14.7109375" style="1" customWidth="1"/>
    <col min="4" max="4" width="17.7109375" style="1" customWidth="1"/>
    <col min="5" max="5" width="17.140625" style="1" customWidth="1"/>
    <col min="6" max="6" width="17.85546875" style="1" customWidth="1"/>
    <col min="7" max="7" width="14.7109375" style="1" customWidth="1"/>
    <col min="8" max="8" width="17.7109375" style="1" customWidth="1"/>
    <col min="9" max="9" width="17.140625" style="1" customWidth="1"/>
    <col min="10" max="10" width="17.85546875" style="1" customWidth="1"/>
    <col min="11" max="11" width="14.7109375" style="1" customWidth="1"/>
    <col min="12" max="12" width="17.7109375" style="1" customWidth="1"/>
    <col min="13" max="13" width="17.140625" style="1" customWidth="1"/>
    <col min="14" max="14" width="17.85546875" style="1" customWidth="1"/>
    <col min="15" max="15" width="14.7109375" style="1" customWidth="1"/>
    <col min="16" max="16" width="17.7109375" style="1" customWidth="1"/>
    <col min="17" max="17" width="17.140625" style="1" customWidth="1"/>
    <col min="18" max="18" width="17.85546875" style="1" bestFit="1" customWidth="1"/>
    <col min="19" max="19" width="14.7109375" style="1" customWidth="1"/>
    <col min="20" max="20" width="17.7109375" style="1" customWidth="1"/>
    <col min="21" max="21" width="17.140625" style="1" customWidth="1"/>
    <col min="22" max="26" width="25.42578125" style="1" customWidth="1"/>
    <col min="27" max="16384" width="9.140625" style="1"/>
  </cols>
  <sheetData>
    <row r="2" spans="1:21" x14ac:dyDescent="0.25">
      <c r="A2" s="1" t="s">
        <v>21</v>
      </c>
    </row>
    <row r="4" spans="1:21" ht="39.75" customHeight="1" x14ac:dyDescent="0.25">
      <c r="A4" s="10" t="s">
        <v>2</v>
      </c>
      <c r="B4" s="19" t="s">
        <v>19</v>
      </c>
      <c r="C4" s="19"/>
      <c r="D4" s="19"/>
      <c r="E4" s="19"/>
      <c r="F4" s="19" t="s">
        <v>16</v>
      </c>
      <c r="G4" s="19"/>
      <c r="H4" s="19"/>
      <c r="I4" s="19"/>
      <c r="J4" s="19" t="s">
        <v>20</v>
      </c>
      <c r="K4" s="19"/>
      <c r="L4" s="19"/>
      <c r="M4" s="19"/>
      <c r="N4" s="19" t="s">
        <v>18</v>
      </c>
      <c r="O4" s="19"/>
      <c r="P4" s="19"/>
      <c r="Q4" s="19"/>
      <c r="R4" s="19" t="s">
        <v>17</v>
      </c>
      <c r="S4" s="19"/>
      <c r="T4" s="19"/>
      <c r="U4" s="19"/>
    </row>
    <row r="5" spans="1:21" ht="33.75" customHeight="1" x14ac:dyDescent="0.25">
      <c r="A5" s="10" t="s">
        <v>3</v>
      </c>
      <c r="B5" s="10" t="s">
        <v>0</v>
      </c>
      <c r="C5" s="10" t="s">
        <v>4</v>
      </c>
      <c r="D5" s="10" t="s">
        <v>5</v>
      </c>
      <c r="E5" s="10" t="s">
        <v>6</v>
      </c>
      <c r="F5" s="10" t="s">
        <v>0</v>
      </c>
      <c r="G5" s="10" t="s">
        <v>4</v>
      </c>
      <c r="H5" s="10" t="s">
        <v>5</v>
      </c>
      <c r="I5" s="10" t="s">
        <v>6</v>
      </c>
      <c r="J5" s="10" t="s">
        <v>0</v>
      </c>
      <c r="K5" s="10" t="s">
        <v>4</v>
      </c>
      <c r="L5" s="10" t="s">
        <v>5</v>
      </c>
      <c r="M5" s="10" t="s">
        <v>6</v>
      </c>
      <c r="N5" s="10" t="s">
        <v>0</v>
      </c>
      <c r="O5" s="10" t="s">
        <v>4</v>
      </c>
      <c r="P5" s="10" t="s">
        <v>5</v>
      </c>
      <c r="Q5" s="10" t="s">
        <v>6</v>
      </c>
      <c r="R5" s="10" t="s">
        <v>0</v>
      </c>
      <c r="S5" s="10" t="s">
        <v>4</v>
      </c>
      <c r="T5" s="10" t="s">
        <v>5</v>
      </c>
      <c r="U5" s="10" t="s">
        <v>6</v>
      </c>
    </row>
    <row r="6" spans="1:21" s="12" customFormat="1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2</v>
      </c>
      <c r="G6" s="11">
        <v>3</v>
      </c>
      <c r="H6" s="11">
        <v>4</v>
      </c>
      <c r="I6" s="11">
        <v>5</v>
      </c>
      <c r="J6" s="11">
        <v>2</v>
      </c>
      <c r="K6" s="11">
        <v>3</v>
      </c>
      <c r="L6" s="11">
        <v>4</v>
      </c>
      <c r="M6" s="11">
        <v>5</v>
      </c>
      <c r="N6" s="11">
        <v>2</v>
      </c>
      <c r="O6" s="11">
        <v>3</v>
      </c>
      <c r="P6" s="11">
        <v>4</v>
      </c>
      <c r="Q6" s="11">
        <v>5</v>
      </c>
      <c r="R6" s="11">
        <v>2</v>
      </c>
      <c r="S6" s="11">
        <v>3</v>
      </c>
      <c r="T6" s="11">
        <v>4</v>
      </c>
      <c r="U6" s="11">
        <v>5</v>
      </c>
    </row>
    <row r="7" spans="1:21" s="9" customFormat="1" ht="62.25" customHeight="1" x14ac:dyDescent="0.2">
      <c r="A7" s="7" t="s">
        <v>1</v>
      </c>
      <c r="B7" s="16">
        <f>B8+B11</f>
        <v>453230519.50999999</v>
      </c>
      <c r="C7" s="16">
        <f t="shared" ref="C7:E7" si="0">C8+C11</f>
        <v>1496568</v>
      </c>
      <c r="D7" s="16">
        <f t="shared" si="0"/>
        <v>603100</v>
      </c>
      <c r="E7" s="16">
        <f t="shared" si="0"/>
        <v>451094969.50999999</v>
      </c>
      <c r="F7" s="8">
        <f>F8+F11</f>
        <v>967923213</v>
      </c>
      <c r="G7" s="8">
        <f t="shared" ref="G7:I7" si="1">G8+G11</f>
        <v>3053968.42</v>
      </c>
      <c r="H7" s="8">
        <f t="shared" si="1"/>
        <v>1344331.58</v>
      </c>
      <c r="I7" s="8">
        <f t="shared" si="1"/>
        <v>963524913</v>
      </c>
      <c r="J7" s="8">
        <f>J8+J11</f>
        <v>305572042.84999996</v>
      </c>
      <c r="K7" s="8">
        <f t="shared" ref="K7" si="2">K8+K11</f>
        <v>907272.88</v>
      </c>
      <c r="L7" s="8">
        <f t="shared" ref="L7" si="3">L8+L11</f>
        <v>167199.78</v>
      </c>
      <c r="M7" s="8">
        <f t="shared" ref="M7" si="4">M8+M11</f>
        <v>304497570.19</v>
      </c>
      <c r="N7" s="16">
        <f t="shared" ref="N7:P10" si="5">J7/B7*100</f>
        <v>67.420888421274526</v>
      </c>
      <c r="O7" s="16">
        <f t="shared" si="5"/>
        <v>60.623565384265866</v>
      </c>
      <c r="P7" s="16">
        <f t="shared" si="5"/>
        <v>27.723392472226827</v>
      </c>
      <c r="Q7" s="16">
        <f>M7/E7*100</f>
        <v>67.501876715840837</v>
      </c>
      <c r="R7" s="16">
        <f t="shared" ref="R7:T8" si="6">J7/F7*100</f>
        <v>31.569864091068141</v>
      </c>
      <c r="S7" s="16">
        <f t="shared" si="6"/>
        <v>29.707998093837528</v>
      </c>
      <c r="T7" s="16">
        <f t="shared" si="6"/>
        <v>12.437391376315061</v>
      </c>
      <c r="U7" s="16">
        <f>M7/I7*100</f>
        <v>31.602459477869253</v>
      </c>
    </row>
    <row r="8" spans="1:21" ht="62.25" customHeight="1" x14ac:dyDescent="0.25">
      <c r="A8" s="3" t="s">
        <v>7</v>
      </c>
      <c r="B8" s="17">
        <f t="shared" ref="B8" si="7">B9+B10</f>
        <v>1729046</v>
      </c>
      <c r="C8" s="17">
        <f t="shared" ref="C8" si="8">C9+C10</f>
        <v>996568</v>
      </c>
      <c r="D8" s="17">
        <f t="shared" ref="D8" si="9">D9+D10</f>
        <v>603100</v>
      </c>
      <c r="E8" s="17">
        <f t="shared" ref="E8" si="10">E9+E10</f>
        <v>129378</v>
      </c>
      <c r="F8" s="4">
        <f t="shared" ref="F8:M8" si="11">F9+F10</f>
        <v>4355533</v>
      </c>
      <c r="G8" s="4">
        <f t="shared" si="11"/>
        <v>2553968.42</v>
      </c>
      <c r="H8" s="4">
        <f t="shared" si="11"/>
        <v>1344331.58</v>
      </c>
      <c r="I8" s="4">
        <f t="shared" si="11"/>
        <v>457233</v>
      </c>
      <c r="J8" s="4">
        <f t="shared" si="11"/>
        <v>644965.82000000007</v>
      </c>
      <c r="K8" s="4">
        <f t="shared" si="11"/>
        <v>408772.88</v>
      </c>
      <c r="L8" s="4">
        <f t="shared" si="11"/>
        <v>167199.78</v>
      </c>
      <c r="M8" s="4">
        <f t="shared" si="11"/>
        <v>68993.16</v>
      </c>
      <c r="N8" s="17">
        <f t="shared" si="5"/>
        <v>37.301831183207391</v>
      </c>
      <c r="O8" s="17">
        <f t="shared" si="5"/>
        <v>41.018061988745373</v>
      </c>
      <c r="P8" s="17">
        <f t="shared" si="5"/>
        <v>27.723392472226827</v>
      </c>
      <c r="Q8" s="17">
        <f>M8/E8*100</f>
        <v>53.32680981310579</v>
      </c>
      <c r="R8" s="17">
        <f t="shared" si="6"/>
        <v>14.807965408596377</v>
      </c>
      <c r="S8" s="17">
        <f t="shared" si="6"/>
        <v>16.005400724571214</v>
      </c>
      <c r="T8" s="17">
        <f t="shared" si="6"/>
        <v>12.437391376315061</v>
      </c>
      <c r="U8" s="17">
        <f>M8/I8*100</f>
        <v>15.089278332928727</v>
      </c>
    </row>
    <row r="9" spans="1:21" ht="66.75" customHeight="1" x14ac:dyDescent="0.25">
      <c r="A9" s="5" t="s">
        <v>8</v>
      </c>
      <c r="B9" s="15">
        <f>C9+D9+E9</f>
        <v>286209</v>
      </c>
      <c r="C9" s="15">
        <v>228967</v>
      </c>
      <c r="D9" s="15"/>
      <c r="E9" s="15">
        <v>57242</v>
      </c>
      <c r="F9" s="6">
        <f>G9+H9+I9</f>
        <v>1596375</v>
      </c>
      <c r="G9" s="6">
        <v>1086094.9099999999</v>
      </c>
      <c r="H9" s="6">
        <v>191005.09</v>
      </c>
      <c r="I9" s="6">
        <v>319275</v>
      </c>
      <c r="J9" s="15">
        <f>K9+L9+M9</f>
        <v>244965.82</v>
      </c>
      <c r="K9" s="6">
        <v>195972.66</v>
      </c>
      <c r="L9" s="6"/>
      <c r="M9" s="6">
        <v>48993.16</v>
      </c>
      <c r="N9" s="15">
        <f t="shared" ref="N9:O11" si="12">J9/F9*100</f>
        <v>15.345130060292853</v>
      </c>
      <c r="O9" s="15">
        <f t="shared" si="5"/>
        <v>85.589914703865617</v>
      </c>
      <c r="P9" s="15" t="e">
        <f t="shared" si="5"/>
        <v>#DIV/0!</v>
      </c>
      <c r="Q9" s="15">
        <f t="shared" ref="Q9:Q10" si="13">M9/E9*100</f>
        <v>85.589532161699452</v>
      </c>
      <c r="R9" s="15">
        <f>J9/F9*100</f>
        <v>15.345130060292853</v>
      </c>
      <c r="S9" s="15"/>
      <c r="T9" s="15"/>
      <c r="U9" s="15"/>
    </row>
    <row r="10" spans="1:21" ht="66.75" customHeight="1" x14ac:dyDescent="0.25">
      <c r="A10" s="5" t="s">
        <v>9</v>
      </c>
      <c r="B10" s="15">
        <f>C10+D10+E10</f>
        <v>1442837</v>
      </c>
      <c r="C10" s="15">
        <v>767601</v>
      </c>
      <c r="D10" s="15">
        <v>603100</v>
      </c>
      <c r="E10" s="15">
        <v>72136</v>
      </c>
      <c r="F10" s="6">
        <f>G10+H10+I10</f>
        <v>2759158</v>
      </c>
      <c r="G10" s="6">
        <v>1467873.51</v>
      </c>
      <c r="H10" s="6">
        <v>1153326.49</v>
      </c>
      <c r="I10" s="6">
        <v>137958</v>
      </c>
      <c r="J10" s="15">
        <f>K10+L10+M10</f>
        <v>400000</v>
      </c>
      <c r="K10" s="6">
        <v>212800.22</v>
      </c>
      <c r="L10" s="6">
        <v>167199.78</v>
      </c>
      <c r="M10" s="6">
        <v>20000</v>
      </c>
      <c r="N10" s="15">
        <f t="shared" si="12"/>
        <v>14.497176312483736</v>
      </c>
      <c r="O10" s="15">
        <f t="shared" si="5"/>
        <v>27.722764821828005</v>
      </c>
      <c r="P10" s="15">
        <f t="shared" si="5"/>
        <v>27.723392472226827</v>
      </c>
      <c r="Q10" s="15">
        <f t="shared" si="13"/>
        <v>27.725407563491185</v>
      </c>
      <c r="R10" s="15">
        <f>J10/F10*100</f>
        <v>14.497176312483736</v>
      </c>
      <c r="S10" s="15"/>
      <c r="T10" s="15"/>
      <c r="U10" s="15"/>
    </row>
    <row r="11" spans="1:21" ht="62.25" customHeight="1" x14ac:dyDescent="0.25">
      <c r="A11" s="3" t="s">
        <v>10</v>
      </c>
      <c r="B11" s="17">
        <f t="shared" ref="B11" si="14">B12+B13+B14+B15+B16</f>
        <v>451501473.50999999</v>
      </c>
      <c r="C11" s="17">
        <f t="shared" ref="C11" si="15">C12+C13+C14+C15+C16</f>
        <v>500000</v>
      </c>
      <c r="D11" s="17">
        <f t="shared" ref="D11" si="16">D12+D13+D14+D15+D16</f>
        <v>0</v>
      </c>
      <c r="E11" s="17">
        <f t="shared" ref="E11" si="17">E12+E13+E14+E15+E16</f>
        <v>450965591.50999999</v>
      </c>
      <c r="F11" s="4">
        <f t="shared" ref="F11:M11" si="18">F12+F13+F14+F15+F16</f>
        <v>963567680</v>
      </c>
      <c r="G11" s="4">
        <f t="shared" si="18"/>
        <v>500000</v>
      </c>
      <c r="H11" s="4">
        <f t="shared" si="18"/>
        <v>0</v>
      </c>
      <c r="I11" s="4">
        <f t="shared" si="18"/>
        <v>963067680</v>
      </c>
      <c r="J11" s="4">
        <f>J12+J13+J14+J15+J16</f>
        <v>304927077.02999997</v>
      </c>
      <c r="K11" s="4">
        <f t="shared" si="18"/>
        <v>498500</v>
      </c>
      <c r="L11" s="4">
        <f t="shared" si="18"/>
        <v>0</v>
      </c>
      <c r="M11" s="4">
        <f t="shared" si="18"/>
        <v>304428577.02999997</v>
      </c>
      <c r="N11" s="16">
        <f t="shared" si="12"/>
        <v>31.645631475518147</v>
      </c>
      <c r="O11" s="16">
        <f t="shared" si="12"/>
        <v>99.7</v>
      </c>
      <c r="P11" s="16" t="e">
        <f>L11/H11*100</f>
        <v>#DIV/0!</v>
      </c>
      <c r="Q11" s="16">
        <f>M11/I11*100</f>
        <v>31.610299395573112</v>
      </c>
      <c r="R11" s="17">
        <f t="shared" ref="R11:T11" si="19">J11/F11*100</f>
        <v>31.645631475518147</v>
      </c>
      <c r="S11" s="17">
        <f t="shared" si="19"/>
        <v>99.7</v>
      </c>
      <c r="T11" s="17" t="e">
        <f t="shared" si="19"/>
        <v>#DIV/0!</v>
      </c>
      <c r="U11" s="17">
        <f>M11/I11*100</f>
        <v>31.610299395573112</v>
      </c>
    </row>
    <row r="12" spans="1:21" ht="66.75" customHeight="1" x14ac:dyDescent="0.25">
      <c r="A12" s="5" t="s">
        <v>11</v>
      </c>
      <c r="B12" s="15">
        <v>14262910</v>
      </c>
      <c r="C12" s="15"/>
      <c r="D12" s="15"/>
      <c r="E12" s="15">
        <v>14227028</v>
      </c>
      <c r="F12" s="6">
        <f>G12+H12+I12</f>
        <v>34677072</v>
      </c>
      <c r="G12" s="6"/>
      <c r="H12" s="6"/>
      <c r="I12" s="6">
        <v>34677072</v>
      </c>
      <c r="J12" s="15">
        <f>K12+L12+M12</f>
        <v>11301943.15</v>
      </c>
      <c r="K12" s="6"/>
      <c r="L12" s="6"/>
      <c r="M12" s="6">
        <v>11301943.15</v>
      </c>
      <c r="N12" s="15">
        <f>J12/B12*100</f>
        <v>79.24009301047262</v>
      </c>
      <c r="O12" s="15"/>
      <c r="P12" s="15"/>
      <c r="Q12" s="15">
        <f>M12/E12*100</f>
        <v>79.439944519684644</v>
      </c>
      <c r="R12" s="15">
        <f>J12/F12*100</f>
        <v>32.591976479444398</v>
      </c>
      <c r="S12" s="15"/>
      <c r="T12" s="15"/>
      <c r="U12" s="15">
        <f>M12/I12*100</f>
        <v>32.591976479444398</v>
      </c>
    </row>
    <row r="13" spans="1:21" ht="60.75" customHeight="1" x14ac:dyDescent="0.25">
      <c r="A13" s="5" t="s">
        <v>12</v>
      </c>
      <c r="B13" s="15">
        <f>C13+D13+E13</f>
        <v>286315245.50999999</v>
      </c>
      <c r="C13" s="15">
        <v>500000</v>
      </c>
      <c r="D13" s="15"/>
      <c r="E13" s="15">
        <v>285815245.50999999</v>
      </c>
      <c r="F13" s="6">
        <f>G13+H13+I13</f>
        <v>635266199</v>
      </c>
      <c r="G13" s="6">
        <v>500000</v>
      </c>
      <c r="H13" s="6"/>
      <c r="I13" s="6">
        <v>634766199</v>
      </c>
      <c r="J13" s="15">
        <f>K13+L13+M13</f>
        <v>208281291.38999999</v>
      </c>
      <c r="K13" s="6">
        <v>498500</v>
      </c>
      <c r="L13" s="6"/>
      <c r="M13" s="6">
        <v>207782791.38999999</v>
      </c>
      <c r="N13" s="15">
        <f>J13/B13*100</f>
        <v>72.745442185238247</v>
      </c>
      <c r="O13" s="15">
        <f t="shared" ref="O13" si="20">K13/C13*100</f>
        <v>99.7</v>
      </c>
      <c r="P13" s="15"/>
      <c r="Q13" s="15">
        <f>M13/E13*100</f>
        <v>72.698288371300393</v>
      </c>
      <c r="R13" s="15">
        <f t="shared" ref="R13:R15" si="21">J13/F13*100</f>
        <v>32.786458923497676</v>
      </c>
      <c r="S13" s="15">
        <f>K13/G13*100</f>
        <v>99.7</v>
      </c>
      <c r="T13" s="15"/>
      <c r="U13" s="15">
        <f t="shared" ref="U13:U15" si="22">M13/I13*100</f>
        <v>32.73375168957287</v>
      </c>
    </row>
    <row r="14" spans="1:21" ht="81.75" customHeight="1" x14ac:dyDescent="0.25">
      <c r="A14" s="5" t="s">
        <v>13</v>
      </c>
      <c r="B14" s="15">
        <f>C14+D14+E14</f>
        <v>148378793</v>
      </c>
      <c r="C14" s="15"/>
      <c r="D14" s="15"/>
      <c r="E14" s="15">
        <v>148378793</v>
      </c>
      <c r="F14" s="6">
        <f>G14+H14+I14</f>
        <v>290035360</v>
      </c>
      <c r="G14" s="6"/>
      <c r="H14" s="6"/>
      <c r="I14" s="6">
        <v>290035360</v>
      </c>
      <c r="J14" s="15">
        <f>K14+L14+M14</f>
        <v>84299317.489999995</v>
      </c>
      <c r="K14" s="6"/>
      <c r="L14" s="6"/>
      <c r="M14" s="6">
        <v>84299317.489999995</v>
      </c>
      <c r="N14" s="15">
        <f t="shared" ref="N14:N15" si="23">J14/B14*100</f>
        <v>56.81358891361247</v>
      </c>
      <c r="O14" s="15"/>
      <c r="P14" s="15"/>
      <c r="Q14" s="15">
        <f t="shared" ref="Q14:Q15" si="24">M14/E14*100</f>
        <v>56.81358891361247</v>
      </c>
      <c r="R14" s="15">
        <f t="shared" si="21"/>
        <v>29.065186220742184</v>
      </c>
      <c r="S14" s="15"/>
      <c r="T14" s="15"/>
      <c r="U14" s="15">
        <f t="shared" si="22"/>
        <v>29.065186220742184</v>
      </c>
    </row>
    <row r="15" spans="1:21" ht="59.25" customHeight="1" x14ac:dyDescent="0.25">
      <c r="A15" s="5" t="s">
        <v>14</v>
      </c>
      <c r="B15" s="15">
        <f>C15+D15+E15</f>
        <v>2544525</v>
      </c>
      <c r="C15" s="15"/>
      <c r="D15" s="15"/>
      <c r="E15" s="15">
        <v>2544525</v>
      </c>
      <c r="F15" s="6">
        <f>G15+H15+I15</f>
        <v>3589049</v>
      </c>
      <c r="G15" s="6"/>
      <c r="H15" s="6"/>
      <c r="I15" s="6">
        <v>3589049</v>
      </c>
      <c r="J15" s="6">
        <f>K15+L15+M15</f>
        <v>1044525</v>
      </c>
      <c r="K15" s="6"/>
      <c r="L15" s="6"/>
      <c r="M15" s="6">
        <v>1044525</v>
      </c>
      <c r="N15" s="15">
        <f t="shared" si="23"/>
        <v>41.049901258584612</v>
      </c>
      <c r="O15" s="15"/>
      <c r="P15" s="15"/>
      <c r="Q15" s="15">
        <f t="shared" si="24"/>
        <v>41.049901258584612</v>
      </c>
      <c r="R15" s="15">
        <f t="shared" si="21"/>
        <v>29.10311338741823</v>
      </c>
      <c r="S15" s="15"/>
      <c r="T15" s="15"/>
      <c r="U15" s="15">
        <f t="shared" si="22"/>
        <v>29.10311338741823</v>
      </c>
    </row>
    <row r="16" spans="1:21" ht="59.25" customHeight="1" x14ac:dyDescent="0.25">
      <c r="A16" s="5" t="s">
        <v>15</v>
      </c>
      <c r="B16" s="14"/>
      <c r="C16" s="14"/>
      <c r="D16" s="14"/>
      <c r="E16" s="14"/>
      <c r="F16" s="13"/>
      <c r="G16" s="13"/>
      <c r="H16" s="13"/>
      <c r="I16" s="13"/>
      <c r="J16" s="13"/>
      <c r="K16" s="13"/>
      <c r="L16" s="13"/>
      <c r="M16" s="13"/>
      <c r="N16" s="18"/>
      <c r="O16" s="18"/>
      <c r="P16" s="18"/>
      <c r="Q16" s="18"/>
      <c r="R16" s="13"/>
      <c r="S16" s="13"/>
      <c r="T16" s="13"/>
      <c r="U16" s="13"/>
    </row>
    <row r="19" spans="1:1" x14ac:dyDescent="0.25">
      <c r="A19" s="2"/>
    </row>
    <row r="20" spans="1:1" x14ac:dyDescent="0.25">
      <c r="A20" s="2"/>
    </row>
  </sheetData>
  <mergeCells count="5">
    <mergeCell ref="F4:I4"/>
    <mergeCell ref="J4:M4"/>
    <mergeCell ref="R4:U4"/>
    <mergeCell ref="B4:E4"/>
    <mergeCell ref="N4:Q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Лист1!_ftn1</vt:lpstr>
      <vt:lpstr>Лист1!_ftn2</vt:lpstr>
      <vt:lpstr>Лист1!_ftnref1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Nedelko</dc:creator>
  <cp:lastModifiedBy>1</cp:lastModifiedBy>
  <cp:lastPrinted>2025-06-02T07:10:07Z</cp:lastPrinted>
  <dcterms:created xsi:type="dcterms:W3CDTF">2023-10-19T09:36:55Z</dcterms:created>
  <dcterms:modified xsi:type="dcterms:W3CDTF">2025-06-02T09:33:52Z</dcterms:modified>
</cp:coreProperties>
</file>