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Приложения к заключению\"/>
    </mc:Choice>
  </mc:AlternateContent>
  <xr:revisionPtr revIDLastSave="0" documentId="13_ncr:1_{E252822D-2F11-449B-9BDB-FB7E96A0471A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0" i="1" s="1"/>
  <c r="F13" i="1"/>
  <c r="F12" i="1"/>
  <c r="C15" i="1"/>
  <c r="C13" i="1"/>
  <c r="C12" i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<sst xmlns="http://schemas.openxmlformats.org/spreadsheetml/2006/main" count="28" uniqueCount="26">
  <si>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</si>
  <si>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</si>
  <si>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</si>
  <si>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</si>
  <si>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</si>
  <si>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</si>
  <si>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</si>
  <si>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</si>
  <si>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</si>
  <si>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</si>
  <si>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</si>
  <si>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</si>
  <si>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</si>
  <si>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</si>
  <si>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</si>
  <si>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</si>
  <si>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</si>
  <si>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</si>
  <si>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</si>
  <si>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Первоначальный бюджет, 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</si>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</sst>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view="pageBreakPreview" zoomScale="75" zoomScaleNormal="75" zoomScaleSheetLayoutView="75" workbookViewId="0">
      <selection activeCell="H18" sqref="H18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25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23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22</v>
      </c>
      <c r="D7" s="34"/>
      <c r="E7" s="35"/>
      <c r="F7" s="33" t="s">
        <v>24</v>
      </c>
      <c r="G7" s="34"/>
      <c r="H7" s="35"/>
    </row>
    <row r="8" spans="1:10" s="1" customFormat="1" ht="93.75" x14ac:dyDescent="0.2">
      <c r="A8" s="37"/>
      <c r="B8" s="37"/>
      <c r="C8" s="27" t="s">
        <v>19</v>
      </c>
      <c r="D8" s="10" t="s">
        <v>3</v>
      </c>
      <c r="E8" s="11" t="s">
        <v>4</v>
      </c>
      <c r="F8" s="27" t="s">
        <v>19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659793615</v>
      </c>
      <c r="D10" s="16">
        <f>E10-C10</f>
        <v>1959943</v>
      </c>
      <c r="E10" s="16">
        <f>E12+E15</f>
        <v>661753558</v>
      </c>
      <c r="F10" s="16">
        <f>F12+F15</f>
        <v>529214338</v>
      </c>
      <c r="G10" s="17">
        <f t="shared" ref="G10:G14" si="0">H10-F10</f>
        <v>750444</v>
      </c>
      <c r="H10" s="16">
        <f>H12+H15</f>
        <v>529964782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0</v>
      </c>
      <c r="H12" s="20">
        <f>H13</f>
        <v>110519883</v>
      </c>
    </row>
    <row r="13" spans="1:10" ht="37.5" x14ac:dyDescent="0.3">
      <c r="A13" s="22" t="s">
        <v>20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0</v>
      </c>
      <c r="H13" s="20">
        <f t="shared" si="2"/>
        <v>110519883</v>
      </c>
    </row>
    <row r="14" spans="1:10" ht="56.25" x14ac:dyDescent="0.3">
      <c r="A14" s="22" t="s">
        <v>21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0</v>
      </c>
      <c r="H14" s="20">
        <v>110519883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659793615</v>
      </c>
      <c r="D15" s="20">
        <f t="shared" si="1"/>
        <v>1959943</v>
      </c>
      <c r="E15" s="24">
        <f>E17-E16</f>
        <v>661753558</v>
      </c>
      <c r="F15" s="24">
        <f t="shared" ref="F15" si="3">F17-F16</f>
        <v>418694455</v>
      </c>
      <c r="G15" s="21">
        <f>H15-F15</f>
        <v>750444</v>
      </c>
      <c r="H15" s="24">
        <f t="shared" ref="F15:H15" si="4">H17-H16</f>
        <v>419444899</v>
      </c>
    </row>
    <row r="16" spans="1:10" ht="43.5" customHeight="1" x14ac:dyDescent="0.3">
      <c r="A16" s="18" t="s">
        <v>14</v>
      </c>
      <c r="B16" s="23" t="s">
        <v>15</v>
      </c>
      <c r="C16" s="24">
        <v>989699116</v>
      </c>
      <c r="D16" s="20">
        <f t="shared" si="1"/>
        <v>-338803501</v>
      </c>
      <c r="E16" s="24">
        <v>650895615</v>
      </c>
      <c r="F16" s="24">
        <v>571004661</v>
      </c>
      <c r="G16" s="21">
        <f>H16-F16</f>
        <v>-339553945</v>
      </c>
      <c r="H16" s="24">
        <v>231450716</v>
      </c>
    </row>
    <row r="17" spans="1:8" ht="44.25" customHeight="1" x14ac:dyDescent="0.3">
      <c r="A17" s="18" t="s">
        <v>16</v>
      </c>
      <c r="B17" s="23" t="s">
        <v>17</v>
      </c>
      <c r="C17" s="24">
        <v>1649492731</v>
      </c>
      <c r="D17" s="20">
        <f t="shared" si="1"/>
        <v>-336843558</v>
      </c>
      <c r="E17" s="24">
        <v>1312649173</v>
      </c>
      <c r="F17" s="24">
        <v>989699116</v>
      </c>
      <c r="G17" s="21">
        <f>H17-F17</f>
        <v>-338803501</v>
      </c>
      <c r="H17" s="24">
        <v>650895615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2025-02-14T05:11:24Z</cp:lastPrinted>
  <dcterms:created xsi:type="dcterms:W3CDTF">2018-12-18T05:11:00Z</dcterms:created>
  <dcterms:modified xsi:type="dcterms:W3CDTF">2025-04-07T13:36:14Z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