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85" activeTab="2"/>
  </bookViews>
  <sheets>
    <sheet name="показатели" sheetId="7" r:id="rId1"/>
    <sheet name="прокси" sheetId="8" r:id="rId2"/>
    <sheet name="таблица 3" sheetId="10" r:id="rId3"/>
  </sheets>
  <definedNames>
    <definedName name="_ftn1" localSheetId="1">прокси!$A$22</definedName>
    <definedName name="_ftn2" localSheetId="1">прокси!$A$23</definedName>
    <definedName name="_ftnref1" localSheetId="1">прокси!#REF!</definedName>
    <definedName name="_ftnref2" localSheetId="1">прокси!#REF!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7" l="1"/>
  <c r="J117" i="7" l="1"/>
  <c r="J118" i="7"/>
  <c r="J119" i="7"/>
  <c r="J116" i="7"/>
  <c r="J114" i="7"/>
  <c r="I48" i="7" l="1"/>
  <c r="J10" i="7" l="1"/>
  <c r="J99" i="7" l="1"/>
  <c r="I99" i="7"/>
  <c r="I106" i="7"/>
  <c r="J106" i="7"/>
  <c r="I105" i="7"/>
  <c r="J105" i="7"/>
  <c r="I104" i="7"/>
  <c r="J104" i="7"/>
  <c r="I103" i="7"/>
  <c r="J103" i="7"/>
  <c r="I102" i="7"/>
  <c r="J102" i="7"/>
  <c r="I101" i="7"/>
  <c r="J101" i="7"/>
  <c r="I63" i="7"/>
  <c r="J63" i="7"/>
  <c r="I118" i="7" l="1"/>
  <c r="D139" i="10" l="1"/>
  <c r="E138" i="10"/>
  <c r="C139" i="10"/>
  <c r="D98" i="10"/>
  <c r="E97" i="10"/>
  <c r="F97" i="10"/>
  <c r="C98" i="10"/>
  <c r="C74" i="10"/>
  <c r="D74" i="10"/>
  <c r="E73" i="10"/>
  <c r="F73" i="10"/>
  <c r="E52" i="10"/>
  <c r="F52" i="10"/>
  <c r="D34" i="10" l="1"/>
  <c r="C34" i="10"/>
  <c r="I57" i="7" l="1"/>
  <c r="J57" i="7"/>
  <c r="J163" i="7" l="1"/>
  <c r="I163" i="7"/>
  <c r="D124" i="10" l="1"/>
  <c r="E123" i="10"/>
  <c r="F123" i="10"/>
  <c r="C124" i="10"/>
  <c r="E96" i="10"/>
  <c r="F96" i="10"/>
  <c r="D81" i="10"/>
  <c r="E80" i="10"/>
  <c r="F80" i="10"/>
  <c r="C81" i="10"/>
  <c r="E72" i="10"/>
  <c r="F72" i="10"/>
  <c r="F60" i="10"/>
  <c r="E60" i="10"/>
  <c r="D151" i="10" l="1"/>
  <c r="C151" i="10"/>
  <c r="F150" i="10"/>
  <c r="E150" i="10"/>
  <c r="F149" i="10"/>
  <c r="E149" i="10"/>
  <c r="D147" i="10"/>
  <c r="C147" i="10"/>
  <c r="F146" i="10"/>
  <c r="E146" i="10"/>
  <c r="F145" i="10"/>
  <c r="E145" i="10"/>
  <c r="D143" i="10"/>
  <c r="C143" i="10"/>
  <c r="E142" i="10"/>
  <c r="F141" i="10"/>
  <c r="E141" i="10"/>
  <c r="E137" i="10"/>
  <c r="E136" i="10"/>
  <c r="F135" i="10"/>
  <c r="E135" i="10"/>
  <c r="F134" i="10"/>
  <c r="E134" i="10"/>
  <c r="F133" i="10"/>
  <c r="E133" i="10"/>
  <c r="F132" i="10"/>
  <c r="E132" i="10"/>
  <c r="F131" i="10"/>
  <c r="E131" i="10"/>
  <c r="D129" i="10"/>
  <c r="C129" i="10"/>
  <c r="F128" i="10"/>
  <c r="E128" i="10"/>
  <c r="F127" i="10"/>
  <c r="E127" i="10"/>
  <c r="F126" i="10"/>
  <c r="E126" i="10"/>
  <c r="E124" i="10"/>
  <c r="F122" i="10"/>
  <c r="E122" i="10"/>
  <c r="F121" i="10"/>
  <c r="E121" i="10"/>
  <c r="F120" i="10"/>
  <c r="E120" i="10"/>
  <c r="F119" i="10"/>
  <c r="E119" i="10"/>
  <c r="F118" i="10"/>
  <c r="E118" i="10"/>
  <c r="D116" i="10"/>
  <c r="C116" i="10"/>
  <c r="F115" i="10"/>
  <c r="E115" i="10"/>
  <c r="F114" i="10"/>
  <c r="E114" i="10"/>
  <c r="D112" i="10"/>
  <c r="C112" i="10"/>
  <c r="F111" i="10"/>
  <c r="E111" i="10"/>
  <c r="F110" i="10"/>
  <c r="E110" i="10"/>
  <c r="F109" i="10"/>
  <c r="E109" i="10"/>
  <c r="F108" i="10"/>
  <c r="E108" i="10"/>
  <c r="F107" i="10"/>
  <c r="E107" i="10"/>
  <c r="F106" i="10"/>
  <c r="E106" i="10"/>
  <c r="F105" i="10"/>
  <c r="E105" i="10"/>
  <c r="F104" i="10"/>
  <c r="E104" i="10"/>
  <c r="F103" i="10"/>
  <c r="E103" i="10"/>
  <c r="F102" i="10"/>
  <c r="E102" i="10"/>
  <c r="F101" i="10"/>
  <c r="E101" i="10"/>
  <c r="F100" i="10"/>
  <c r="E100" i="10"/>
  <c r="F95" i="10"/>
  <c r="E95" i="10"/>
  <c r="F94" i="10"/>
  <c r="E94" i="10"/>
  <c r="F93" i="10"/>
  <c r="E93" i="10"/>
  <c r="F92" i="10"/>
  <c r="E92" i="10"/>
  <c r="F91" i="10"/>
  <c r="E91" i="10"/>
  <c r="F90" i="10"/>
  <c r="E90" i="10"/>
  <c r="F89" i="10"/>
  <c r="E89" i="10"/>
  <c r="F88" i="10"/>
  <c r="E88" i="10"/>
  <c r="F87" i="10"/>
  <c r="E87" i="10"/>
  <c r="D85" i="10"/>
  <c r="C85" i="10"/>
  <c r="F84" i="10"/>
  <c r="E84" i="10"/>
  <c r="F83" i="10"/>
  <c r="E83" i="10"/>
  <c r="E81" i="10"/>
  <c r="F79" i="10"/>
  <c r="E79" i="10"/>
  <c r="F78" i="10"/>
  <c r="E78" i="10"/>
  <c r="F77" i="10"/>
  <c r="E77" i="10"/>
  <c r="F76" i="10"/>
  <c r="E76" i="10"/>
  <c r="F74" i="10"/>
  <c r="F71" i="10"/>
  <c r="E71" i="10"/>
  <c r="F70" i="10"/>
  <c r="E70" i="10"/>
  <c r="F69" i="10"/>
  <c r="E69" i="10"/>
  <c r="F68" i="10"/>
  <c r="E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F61" i="10"/>
  <c r="E61" i="10"/>
  <c r="D58" i="10"/>
  <c r="C58" i="10"/>
  <c r="E57" i="10"/>
  <c r="F56" i="10"/>
  <c r="E56" i="10"/>
  <c r="F55" i="10"/>
  <c r="E55" i="10"/>
  <c r="F54" i="10"/>
  <c r="E54" i="10"/>
  <c r="F53" i="10"/>
  <c r="E53" i="10"/>
  <c r="F51" i="10"/>
  <c r="E51" i="10"/>
  <c r="F50" i="10"/>
  <c r="E50" i="10"/>
  <c r="F49" i="10"/>
  <c r="E49" i="10"/>
  <c r="F48" i="10"/>
  <c r="E48" i="10"/>
  <c r="F47" i="10"/>
  <c r="E47" i="10"/>
  <c r="D45" i="10"/>
  <c r="C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F37" i="10"/>
  <c r="E37" i="10"/>
  <c r="F36" i="10"/>
  <c r="E36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D24" i="10"/>
  <c r="C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E116" i="10" l="1"/>
  <c r="F85" i="10"/>
  <c r="E143" i="10"/>
  <c r="F129" i="10"/>
  <c r="E151" i="10"/>
  <c r="F34" i="10"/>
  <c r="F116" i="10"/>
  <c r="F112" i="10"/>
  <c r="E112" i="10"/>
  <c r="F139" i="10"/>
  <c r="F24" i="10"/>
  <c r="E129" i="10"/>
  <c r="F81" i="10"/>
  <c r="E85" i="10"/>
  <c r="F124" i="10"/>
  <c r="F147" i="10"/>
  <c r="E74" i="10"/>
  <c r="F98" i="10"/>
  <c r="E147" i="10"/>
  <c r="E58" i="10"/>
  <c r="E45" i="10"/>
  <c r="D152" i="10"/>
  <c r="F58" i="10"/>
  <c r="C152" i="10"/>
  <c r="E24" i="10"/>
  <c r="E98" i="10"/>
  <c r="E34" i="10"/>
  <c r="F45" i="10"/>
  <c r="F151" i="10"/>
  <c r="E139" i="10"/>
  <c r="I90" i="7"/>
  <c r="J90" i="7"/>
  <c r="I91" i="7"/>
  <c r="J91" i="7"/>
  <c r="F152" i="10" l="1"/>
  <c r="E152" i="10"/>
  <c r="J60" i="7" l="1"/>
  <c r="J61" i="7"/>
  <c r="J62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2" i="7"/>
  <c r="J93" i="7"/>
  <c r="J94" i="7"/>
  <c r="J95" i="7"/>
  <c r="J97" i="7"/>
  <c r="J98" i="7"/>
  <c r="J100" i="7"/>
  <c r="J107" i="7"/>
  <c r="J108" i="7"/>
  <c r="J109" i="7"/>
  <c r="J110" i="7"/>
  <c r="J111" i="7"/>
  <c r="J59" i="7"/>
  <c r="I55" i="7"/>
  <c r="I56" i="7"/>
  <c r="J46" i="7"/>
  <c r="J48" i="7"/>
  <c r="J49" i="7"/>
  <c r="J50" i="7"/>
  <c r="J51" i="7"/>
  <c r="J52" i="7"/>
  <c r="J53" i="7"/>
  <c r="J54" i="7"/>
  <c r="J55" i="7"/>
  <c r="J56" i="7"/>
  <c r="J42" i="7"/>
  <c r="I19" i="7" l="1"/>
  <c r="J177" i="7" l="1"/>
  <c r="J176" i="7"/>
  <c r="I177" i="7"/>
  <c r="I176" i="7"/>
  <c r="I143" i="7" l="1"/>
  <c r="I117" i="7" l="1"/>
  <c r="J174" i="7" l="1"/>
  <c r="J173" i="7"/>
  <c r="J171" i="7"/>
  <c r="J166" i="7"/>
  <c r="J167" i="7"/>
  <c r="J168" i="7"/>
  <c r="J169" i="7"/>
  <c r="J165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47" i="7"/>
  <c r="J134" i="7"/>
  <c r="J135" i="7"/>
  <c r="J136" i="7"/>
  <c r="J137" i="7"/>
  <c r="J138" i="7"/>
  <c r="J139" i="7"/>
  <c r="J140" i="7"/>
  <c r="J141" i="7"/>
  <c r="J142" i="7"/>
  <c r="J143" i="7"/>
  <c r="J133" i="7"/>
  <c r="I174" i="7"/>
  <c r="I173" i="7"/>
  <c r="I171" i="7"/>
  <c r="I166" i="7"/>
  <c r="I167" i="7"/>
  <c r="I168" i="7"/>
  <c r="I169" i="7"/>
  <c r="I165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47" i="7"/>
  <c r="I134" i="7"/>
  <c r="I135" i="7"/>
  <c r="I136" i="7"/>
  <c r="I137" i="7"/>
  <c r="I138" i="7"/>
  <c r="I139" i="7"/>
  <c r="I140" i="7"/>
  <c r="I141" i="7"/>
  <c r="I142" i="7"/>
  <c r="I133" i="7"/>
  <c r="I119" i="7"/>
  <c r="I116" i="7"/>
  <c r="I114" i="7"/>
  <c r="I60" i="7"/>
  <c r="I61" i="7"/>
  <c r="I62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9" i="7"/>
  <c r="I92" i="7"/>
  <c r="I93" i="7"/>
  <c r="I94" i="7"/>
  <c r="I95" i="7"/>
  <c r="I97" i="7"/>
  <c r="I98" i="7"/>
  <c r="I100" i="7"/>
  <c r="I107" i="7"/>
  <c r="I108" i="7"/>
  <c r="I109" i="7"/>
  <c r="I110" i="7"/>
  <c r="I111" i="7"/>
  <c r="I59" i="7"/>
  <c r="I43" i="7"/>
  <c r="I44" i="7"/>
  <c r="I45" i="7"/>
  <c r="I46" i="7"/>
  <c r="I47" i="7"/>
  <c r="I49" i="7"/>
  <c r="I50" i="7"/>
  <c r="I51" i="7"/>
  <c r="I52" i="7"/>
  <c r="I53" i="7"/>
  <c r="I54" i="7"/>
  <c r="I42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J24" i="7"/>
  <c r="I24" i="7"/>
  <c r="J18" i="7"/>
  <c r="J19" i="7"/>
  <c r="J20" i="7"/>
  <c r="J21" i="7"/>
  <c r="J22" i="7"/>
  <c r="J17" i="7"/>
  <c r="I18" i="7"/>
  <c r="I20" i="7"/>
  <c r="I21" i="7"/>
  <c r="I22" i="7"/>
  <c r="I17" i="7"/>
  <c r="J8" i="7"/>
  <c r="J9" i="7"/>
  <c r="J11" i="7"/>
  <c r="J12" i="7"/>
  <c r="J13" i="7"/>
  <c r="J14" i="7"/>
  <c r="J15" i="7"/>
  <c r="J7" i="7"/>
  <c r="I8" i="7"/>
  <c r="I9" i="7"/>
  <c r="I10" i="7"/>
  <c r="I11" i="7"/>
  <c r="I12" i="7"/>
  <c r="I13" i="7"/>
  <c r="I14" i="7"/>
  <c r="I15" i="7"/>
  <c r="I7" i="7"/>
  <c r="J122" i="7"/>
  <c r="J123" i="7"/>
  <c r="J124" i="7"/>
  <c r="J125" i="7"/>
  <c r="J126" i="7"/>
  <c r="J127" i="7"/>
  <c r="J128" i="7"/>
  <c r="J129" i="7"/>
  <c r="J130" i="7"/>
  <c r="J131" i="7"/>
  <c r="I122" i="7"/>
  <c r="I123" i="7"/>
  <c r="I124" i="7"/>
  <c r="I125" i="7"/>
  <c r="I126" i="7"/>
  <c r="I127" i="7"/>
  <c r="I128" i="7"/>
  <c r="I129" i="7"/>
  <c r="I130" i="7"/>
  <c r="I131" i="7"/>
  <c r="J121" i="7"/>
  <c r="I121" i="7" l="1"/>
</calcChain>
</file>

<file path=xl/sharedStrings.xml><?xml version="1.0" encoding="utf-8"?>
<sst xmlns="http://schemas.openxmlformats.org/spreadsheetml/2006/main" count="942" uniqueCount="432">
  <si>
    <t>№ п/п</t>
  </si>
  <si>
    <t>Признак возрастания/ убывания</t>
  </si>
  <si>
    <t>Уровень показателя</t>
  </si>
  <si>
    <t>Ответственный за достижение показателя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</si>
  <si>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</si>
  <si>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среднесписочной численности занятых на малых и средних предприятиях в общей численности работающих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</si>
  <si>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</si>
  <si>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</si>
  <si>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Узнаваемость национального проекта</t>
  </si>
  <si>
    <t>Доверие должностным лицам органов местного самоуправления, принимающим решение по предоставлению финансовой поддержки субъектов малого и среднего предпринимательства</t>
  </si>
  <si>
    <t>возрастание</t>
  </si>
  <si>
    <t>ДГиЗО</t>
  </si>
  <si>
    <t>ДЭР</t>
  </si>
  <si>
    <t>НП</t>
  </si>
  <si>
    <t>Число получателей государственной поддержки сельскохозяйственного производства, рыбохозяйственного комплекса и деятельности по заготовке и переработке дикоросов</t>
  </si>
  <si>
    <t xml:space="preserve">Наименование   
показателя
</t>
  </si>
  <si>
    <t>плановое значение</t>
  </si>
  <si>
    <t>фактическое значение</t>
  </si>
  <si>
    <t xml:space="preserve">абсолютное
значение (+/-)
</t>
  </si>
  <si>
    <t>относительное значение (%)</t>
  </si>
  <si>
    <t xml:space="preserve">Результат реализации 
муниципальной программы
</t>
  </si>
  <si>
    <t>Отклонение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</si>
  <si>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</si>
  <si>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Доступность дошкольного образования для  детей в возрасте от 1,5 до 3 лет</t>
  </si>
  <si>
    <t>Доступность дошкольного образования для детей в возрасте от 3 до 7 лет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</si>
  <si>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</si>
  <si>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</si>
  <si>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Число созданных новых мест в образовательных организациях (с нарастающим итогом)</t>
  </si>
  <si>
    <t>Доля обучающихся в муниципальных общеобразовательных учреждениях, занимающихся во вторую (третью)  смену, в общей численности обучающихся в муниципальных общеобразовательных учреждениях</t>
  </si>
  <si>
    <t>Доля детей в возрасте от 5 до 18 лет, охваченных дополнительным образованием</t>
  </si>
  <si>
    <t>Эффективность системы выявления, поддержки и развития способностей и   талантов у детей и молодежи</t>
  </si>
  <si>
    <t>ВДЛ</t>
  </si>
  <si>
    <t>РП</t>
  </si>
  <si>
    <t>процент</t>
  </si>
  <si>
    <t>мест</t>
  </si>
  <si>
    <t>ДО</t>
  </si>
  <si>
    <t>«Развитие образования в городе Нефтеюганске»</t>
  </si>
  <si>
    <t>«Развитие культуры и туризма в городе Нефтеюганске»</t>
  </si>
  <si>
    <t xml:space="preserve">Увеличение числа посещений культурных мероприятий </t>
  </si>
  <si>
    <t>Охват детей дополнительным образованием в сфере культуры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</si>
  <si>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</si>
  <si>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Удовлетворенность населения деятельностью органов местного самоуправления в сфере культуры</t>
  </si>
  <si>
    <t>Повышение уровня информированности населения о реализации национального проекта «Культура» на территории города Нефтеюганска с целью определения доверия к органам власти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</si>
  <si>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</si>
  <si>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тыс.единиц</t>
  </si>
  <si>
    <t>человек</t>
  </si>
  <si>
    <t>услуг</t>
  </si>
  <si>
    <t>% от числа опрошенных</t>
  </si>
  <si>
    <t>единиц</t>
  </si>
  <si>
    <t>ККиТ</t>
  </si>
  <si>
    <t>Доля граждан,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</si>
  <si>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</si>
  <si>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</si>
  <si>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</t>
  </si>
  <si>
    <t>Доля граждан в возрасте 3 - 29 лет, систематически занимающихся физической культурой и спортом, в общей численности граждан данной возрастной категории</t>
  </si>
  <si>
    <t>из них несовершеннолетних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</si>
  <si>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лиц, не имеющих противопоказаний для занятий физической культурой и спортом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</si>
  <si>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</si>
  <si>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</si>
  <si>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</si>
  <si>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Количество граждан принявших участие в физкультурных мероприятиях и массовых спортивных мероприятиях</t>
  </si>
  <si>
    <t>Удовлетворенность населения деятельностью органов местного самоуправления в сфере физической культуры и спорта</t>
  </si>
  <si>
    <t>Повышение уровня информированности населения о национальном проекте «Демография» и его реализации на территории города Нефтеюганска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</si>
  <si>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</si>
  <si>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>Количество мероприятий направленных на раннее выявления детей и подростков потребляющих алкоголь, предусмотрев оказание им необходимой социальной и  психологической помощи</t>
  </si>
  <si>
    <t>Доля детей в возрасте от 5 до 18 лет, охваченных дополнительными образовательными программами спортивной подготовки, в общей численности детей данной возрастной категории</t>
  </si>
  <si>
    <t>«Развитие физической культуры и спорта в городе Нефтеюганске»</t>
  </si>
  <si>
    <t>ВДЛ              НП                ГП</t>
  </si>
  <si>
    <t>НП                ГП</t>
  </si>
  <si>
    <t>ГП</t>
  </si>
  <si>
    <t>ВДЛ                              ГП</t>
  </si>
  <si>
    <t>КФКиС</t>
  </si>
  <si>
    <t>КФКиС                     ДО</t>
  </si>
  <si>
    <t>«Развитие жилищной сферы города Нефтеюганска»</t>
  </si>
  <si>
    <t>Объем жилищного строительства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</si>
  <si>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объектов жилищного строительства – в течение 3 лет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</si>
  <si>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иных объектов капитального строительства – в течение 5 лет</t>
  </si>
  <si>
    <t>Площадь земельных участков, предоставленных для строительства, в расчете на 10 тыс. человек населения –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</si>
  <si>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Количество освобожденных земельных участков</t>
  </si>
  <si>
    <t>Протяженность вновь построенных, реконструированных инженерных сетей</t>
  </si>
  <si>
    <t>Количество изъятых объектов недвижимого имущества, расположенных на земельных участках, изымаемых для муниципальных нужд</t>
  </si>
  <si>
    <t>Удовлетворенность населения деятельностью органов местного самоуправления</t>
  </si>
  <si>
    <t>Количество молодых семей, получивших меры государственной поддержки для улучшения жилищных условий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</si>
  <si>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</si>
  <si>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Общая площадь жилых помещений, приходящаяся в среднем на одного жителя, в том числе введенная в действие за один год</t>
  </si>
  <si>
    <t>Количество изъятых жилых/нежилых помещений и долей земельных участков, на которых они расположены для муниципальных нужд</t>
  </si>
  <si>
    <t>ГП             ВДЛ</t>
  </si>
  <si>
    <t>убывание</t>
  </si>
  <si>
    <t>кв. метров</t>
  </si>
  <si>
    <t>штук</t>
  </si>
  <si>
    <t>п.м</t>
  </si>
  <si>
    <t>семей</t>
  </si>
  <si>
    <t xml:space="preserve">Единица 
измерения 
</t>
  </si>
  <si>
    <t>помещений</t>
  </si>
  <si>
    <t>ДЖКХ</t>
  </si>
  <si>
    <t>ДМИ</t>
  </si>
  <si>
    <t>«Развитие жилищно-коммунального комплекса и повышение энергетической эффективности в городе Нефтеюганске»</t>
  </si>
  <si>
    <t>Количество реконструированных объектов коммунального значения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</si>
  <si>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</si>
  <si>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Обеспечение газоснабжением территории города Нефтеюганска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</si>
  <si>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</t>
  </si>
  <si>
    <t>Количество отремонтированных жилых помещений муниципального жилищного фонда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</si>
  <si>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</si>
  <si>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Исполнение запланированных работ по проведению капитального ремонта в МКД вследствие возникновения неотложной необходимости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</si>
  <si>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</si>
  <si>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</si>
  <si>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</si>
  <si>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</si>
  <si>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</si>
  <si>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</si>
  <si>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горячей воды на снабжение органов местного самоуправления и муниципальных учреждений (в расчете на 1 человека)</t>
  </si>
  <si>
    <t>Удельный расход тепловой энергии в многоквартирных домах (в расчете на 1 кв. метр общей площади)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</si>
  <si>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</si>
  <si>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холодной воды на снабжение органов местного самоуправленияи муниципальных учреждений (в расчете на 1 человека)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</si>
  <si>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</si>
  <si>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</si>
  <si>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Удельный расход электрической энергии в многоквартирных домах (в расчете на 1 кв. метр общей площади)</t>
  </si>
  <si>
    <t>Доля потерь тепловой энергии при ее передаче в общем объеме переданной тепловой энергии</t>
  </si>
  <si>
    <t>Доля потерь воды при ее передаче в общем объеме переданной воды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</si>
  <si>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</si>
  <si>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Площадь земель общего пользования, подлежащая содержанию</t>
  </si>
  <si>
    <t>Площадь земель общего пользования, подлежащая содержанию в зимний период</t>
  </si>
  <si>
    <t>Количество отловленных безнадзорных животных</t>
  </si>
  <si>
    <t>Содержание животных, оставленных в приюте на пожизненном содержании (агрессивных), находящихся в муниципальной собственности</t>
  </si>
  <si>
    <t>Ликвидация несанкционированных свалок</t>
  </si>
  <si>
    <t>Площадь проведенной дезинфекции, дератизации</t>
  </si>
  <si>
    <t>Обеспечение надлежащего содержания и обслуживания модульных туалетов на территории города Нефтеюганска (не менее 100% от предусмотренных регламентом работ</t>
  </si>
  <si>
    <t>Санитарная очистка береговой линии от мусора в границах города</t>
  </si>
  <si>
    <t>Количество отремонтированных спортивных площадок</t>
  </si>
  <si>
    <t>Устройство асфальтобетонного покрытия проездов (в т.ч. ремонт)</t>
  </si>
  <si>
    <t>Количество установленных детских игровых площадок</t>
  </si>
  <si>
    <t>Количество установленных спортивных площадок</t>
  </si>
  <si>
    <t>Количество высаженных деревьев и кустарников</t>
  </si>
  <si>
    <t>Общая площадь восстановленных, в том числе рекультивированных земель подверженных негативному воздействию накопленного вреда окружающей среде</t>
  </si>
  <si>
    <t xml:space="preserve">Количество благоустроенных дворовых и общественных территорий 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</si>
  <si>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</t>
  </si>
  <si>
    <t>Удовлетворенность населения деятельностью органов местного самоуправления (процентов от числа опрошенных) (по сферам деятельности)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</si>
  <si>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</si>
  <si>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</si>
  <si>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Доля населения, обеспеченного качественной питьевой водой из систем централизованного водоснабжения</t>
  </si>
  <si>
    <t>Устройство минерализованной полосы</t>
  </si>
  <si>
    <t>километр</t>
  </si>
  <si>
    <t>кВт*ч/м²</t>
  </si>
  <si>
    <t>Гкал/м²</t>
  </si>
  <si>
    <t>ОКК</t>
  </si>
  <si>
    <t>ДДА 
ДО
КФКиС
ККиТ
ДЖКХ
ДМИ
ДГиЗО
ОКК
УК и ТСЖ
РО</t>
  </si>
  <si>
    <t xml:space="preserve">ДЖКХ
ОКК
УК и ТСЖ
РО
</t>
  </si>
  <si>
    <t>ДДА
ДО
КФКиС
ККиТ
ДЖКХ        ДМИ
ДГиЗО</t>
  </si>
  <si>
    <t>м³/чел</t>
  </si>
  <si>
    <t>УК и ТСЖ ОКК
РО</t>
  </si>
  <si>
    <t>УК и ТСЖ
ОКК
РО</t>
  </si>
  <si>
    <t>кВт*ч/куб.м</t>
  </si>
  <si>
    <t>тыс. м2</t>
  </si>
  <si>
    <t>тыс. м3</t>
  </si>
  <si>
    <t>куб. м</t>
  </si>
  <si>
    <t>км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</si>
  <si>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</t>
  </si>
  <si>
    <t>га</t>
  </si>
  <si>
    <t>«Профилактика правонарушений в сфере общественного порядка, профилактика незаконного оборота и потребления наркотических средств и                                                          психотропных веществ в городе Нефтеюганске»</t>
  </si>
  <si>
    <t>Адм</t>
  </si>
  <si>
    <t xml:space="preserve">«Защита населения и территории от чрезвычайных ситуаций, обеспечение первичных мер пожарной безопасности в городе Нефтеюганске»
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</si>
  <si>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</t>
  </si>
  <si>
    <t>Адм         ДО            ККиТ            КФКиС        ДГиЗО       ДЖКХ      ДМИ</t>
  </si>
  <si>
    <t>«Социально-экономическое развитие города Нефтеюганска»</t>
  </si>
  <si>
    <t xml:space="preserve">«Развитие транспортной системы в городе Нефтеюганске»
</t>
  </si>
  <si>
    <t>Протяженность сети автомобильных дорог общего пользования местного значения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</si>
  <si>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</si>
  <si>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</si>
  <si>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</si>
  <si>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</si>
  <si>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несоответствующих нормативным требованиям к транспортно-эксплуатационным показателям, в общей протяженности дорог</t>
  </si>
  <si>
    <t xml:space="preserve">Объем пассажирских перевозок автомобильным транспортом </t>
  </si>
  <si>
    <t>Снижение количества мест концентрации дорожно-транспортных происшествий (аварийно-опасных участков) на УДС</t>
  </si>
  <si>
    <t xml:space="preserve">Снижение количества погибших в дорожно-транспортных происшествиях </t>
  </si>
  <si>
    <t>Удовлетворенность населения деятельностью органов местного самоуправления (процентов от числа опрошенных)</t>
  </si>
  <si>
    <t>ДЖКХ           ДГиЗО</t>
  </si>
  <si>
    <t>тыс. чел</t>
  </si>
  <si>
    <t>«Управление муниципальными финансами города Нефтеюганска»</t>
  </si>
  <si>
    <t>Отношение объема муниципального долга к общему объему доходов бюджета, не более</t>
  </si>
  <si>
    <t>ДФ</t>
  </si>
  <si>
    <t>&lt;=50</t>
  </si>
  <si>
    <t>«Развитие гражданского общества»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</si>
  <si>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</si>
  <si>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</si>
  <si>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</si>
  <si>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</si>
  <si>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</si>
  <si>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% от общей численности населения</t>
  </si>
  <si>
    <t>Удовлетворенность граждан  информационной открытостью органов местного самоуправления города Нефтеюганска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</si>
  <si>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</si>
  <si>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</si>
  <si>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Объём эфирного времени в электронных средствах массовой информации города Нефтеюганска</t>
  </si>
  <si>
    <t>Объем печатных изданий города Нефтеюганска</t>
  </si>
  <si>
    <t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</t>
  </si>
  <si>
    <t>Доля инициативных проектов, реализованных на условиях софинансирования из местного бюджета</t>
  </si>
  <si>
    <t>Количество добровольцев (волонтеров), вовлеченных центрами (сообществами, объединениями) поддержки добровольчества (волонтерства), в добровольческую (волонтерскую) деятельность</t>
  </si>
  <si>
    <t>Численность молодых людей в возрасте от 14 до 35 лет, вовлеченных в реализуемые проекты и программы в сфере поддержки талантливой молодежи</t>
  </si>
  <si>
    <t>Количество мероприятий, проведенных с участием социально ориентированных некоммерческих организаций</t>
  </si>
  <si>
    <t>час</t>
  </si>
  <si>
    <t>минут</t>
  </si>
  <si>
    <t>Адм                 ДО</t>
  </si>
  <si>
    <t>«Управление муниципальным имуществом города Нефтеюганска»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</si>
  <si>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</si>
  <si>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</si>
  <si>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</si>
  <si>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</si>
  <si>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«Укрепление межнационального и межконфессионального согласия, профилактика экстремизма в городе Нефтеюганске»</t>
  </si>
  <si>
    <t xml:space="preserve">Доля граждан, положительно оценивающих состояние межнациональных отношений в муниципальном образовании </t>
  </si>
  <si>
    <t>ДО            Адм          ККиТ           КФКиС</t>
  </si>
  <si>
    <t>«Профилактика терроризма в городе Нефтеюганске»</t>
  </si>
  <si>
    <t>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</si>
  <si>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</si>
  <si>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ДО        ДДА       ДЭР         ККиТ          КФКиС</t>
  </si>
  <si>
    <t>ДО          ККиТ      КФКиС</t>
  </si>
  <si>
    <t>Наименование прокси-показателя</t>
  </si>
  <si>
    <t>Признак возрастания/убывания</t>
  </si>
  <si>
    <t>Единица измерения (по ОКЕИ)</t>
  </si>
  <si>
    <t>Фактическое значение на конец отчетного периода</t>
  </si>
  <si>
    <t>Показатель муниципальной программы «Наименование», ед. измерения по ОКЕИ</t>
  </si>
  <si>
    <t>1.1</t>
  </si>
  <si>
    <t>1.1.1</t>
  </si>
  <si>
    <t>Плановое значение на конец отчетного периода</t>
  </si>
  <si>
    <t>Увеличение числа посещений культурных мероприятий</t>
  </si>
  <si>
    <t>2</t>
  </si>
  <si>
    <t>«Профилактика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Нефтеюганске»</t>
  </si>
  <si>
    <t>2.1</t>
  </si>
  <si>
    <t>«Уровень преступности на улицах и в общественных местах (число зарегистрированных преступлений на 100 тыс. человек населения)», единиц</t>
  </si>
  <si>
    <t>2.1.1</t>
  </si>
  <si>
    <t>ОВОБ</t>
  </si>
  <si>
    <t>ДО                  Адм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</si>
  <si>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</si>
  <si>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единиц на 100 тыс. человек</t>
  </si>
  <si>
    <t xml:space="preserve">Общая распространённость наркомании </t>
  </si>
  <si>
    <t>Доля преступлений, совершенных несовершеннолетними в общем количестве зарегистрированных преступлений</t>
  </si>
  <si>
    <t>ДО                             ККиТ</t>
  </si>
  <si>
    <t>Доля молодежи (в возрасте от 14 до 35 лет), вовлеченной в реализацию проектов по профилактике наркомании, в общей численности молодежи</t>
  </si>
  <si>
    <t>Вовлеченность населения в волонтерскую антинаркотическую деятельность</t>
  </si>
  <si>
    <t>2.1.2</t>
  </si>
  <si>
    <t>2.1.3</t>
  </si>
  <si>
    <t>2.1.4</t>
  </si>
  <si>
    <t>2.1.5</t>
  </si>
  <si>
    <t>3</t>
  </si>
  <si>
    <t>«Защита населения и территории от чрезвычайных ситуаций, обеспечение первичных мер пожарной безопасности в городе Нефтеюганске»</t>
  </si>
  <si>
    <t>3.1</t>
  </si>
  <si>
    <t>«Организация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(ежегодно), %                                                                                                                                                      Организация и проведение исполнителями мероприятий по обеспечению первичных мер пожарной безопасности (ежегодно), %»</t>
  </si>
  <si>
    <t>3.1.1</t>
  </si>
  <si>
    <t>3.1.2</t>
  </si>
  <si>
    <t>Адм                               ДО                       ККиТ                  КФКиС               ДГиЗО                        ДЖКХ                ДМИ</t>
  </si>
  <si>
    <t>4.1</t>
  </si>
  <si>
    <t>"Доля граждан, положительно оценивающих состояние межнациональных отношений в муниципальном образовании, %"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</si>
  <si>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</si>
  <si>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</si>
  <si>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</si>
  <si>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</si>
  <si>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4.1.1</t>
  </si>
  <si>
    <t>4.1.2</t>
  </si>
  <si>
    <t>4.1.3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</si>
  <si>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иностранных граждан и профилактике экстремизма</t>
  </si>
  <si>
    <t>4.1.4</t>
  </si>
  <si>
    <t>4.1.5</t>
  </si>
  <si>
    <t>ДО
ККиТ
КФКиС
Адм</t>
  </si>
  <si>
    <t xml:space="preserve">ДО
ККиТ
КФКиС
</t>
  </si>
  <si>
    <t>Адм                                              ДО</t>
  </si>
  <si>
    <t>5</t>
  </si>
  <si>
    <t>5.1</t>
  </si>
  <si>
    <t>"Доля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образования, %"</t>
  </si>
  <si>
    <t>Численность обучающихся и молодежи, вовлеченных в мероприятия, направленные на профилактику терроризма</t>
  </si>
  <si>
    <t>Количество детей иностранных граждан, трудовых мигрантов, принявших участие в мероприятиях, направленных на профилактику терроризма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</si>
  <si>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</si>
  <si>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</si>
  <si>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Количество преступлений террористической направленности</t>
  </si>
  <si>
    <t>5.1.1</t>
  </si>
  <si>
    <t>5.1.2</t>
  </si>
  <si>
    <t>5.1.3</t>
  </si>
  <si>
    <t>5.1.4</t>
  </si>
  <si>
    <t>5.1.5</t>
  </si>
  <si>
    <t>ДО
ККиТ
КФКиС</t>
  </si>
  <si>
    <t>ДО
КФКиС
ДЭР</t>
  </si>
  <si>
    <t>ДО
ККиТ
КФКиС
ДДА</t>
  </si>
  <si>
    <t>единиц на 10 тыс. населения</t>
  </si>
  <si>
    <t>кв. метров на 1000 жителей</t>
  </si>
  <si>
    <t>Обеспеченность населения торговой площадью</t>
  </si>
  <si>
    <t>единиц на 1000 жителей</t>
  </si>
  <si>
    <t>Обеспеченность населения посадочными местами в организациях общественного питания в общедоступной сети</t>
  </si>
  <si>
    <t>Развитие услуги доставки готовых блюд организаций общественного питания в общедоступной сети</t>
  </si>
  <si>
    <t>Число субъектов малого и среднего предпринимательства, в том числе физических лиц, применяющих "Налог на профессиональный доход"</t>
  </si>
  <si>
    <t>Уровень преступности на улицах и в общественных местах (число зарегистрированных преступлений</t>
  </si>
  <si>
    <t>единиц на 100 тыс. человек населения</t>
  </si>
  <si>
    <t>Устройство покрытия пешеходных дорожек, тротуаров (в т.ч.ремонт)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</si>
  <si>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</si>
  <si>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Наименование   
мероприятий</t>
  </si>
  <si>
    <t>абсолютное
значение (+/-)</t>
  </si>
  <si>
    <t>Итого по программе:</t>
  </si>
  <si>
    <t>Всего по программам:</t>
  </si>
  <si>
    <t>"Развитие образования в городе Нефтеюганске"</t>
  </si>
  <si>
    <t>Региональный проект "Патриотическое воспитание граждан Российской Федерации"</t>
  </si>
  <si>
    <t>Обеспечение деятельности органов местного самоуправления города Нефтеюганска</t>
  </si>
  <si>
    <t>Содействие развитию дошкольного, общего и дополнительного образования детей и их воспитания</t>
  </si>
  <si>
    <t>Персонифицированное финансирование дополнительного образования</t>
  </si>
  <si>
    <t>Качество образования</t>
  </si>
  <si>
    <t>Содействие развитию летнего отдыха и оздоровления</t>
  </si>
  <si>
    <t>Обеспечение функционирования казённого учреждения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</si>
  <si>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</si>
  <si>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"Развитие культуры и туризма в городе Нефтеюганске"</t>
  </si>
  <si>
    <t>Региональный проект "Сохранение культурного и исторического наследия"</t>
  </si>
  <si>
    <t>Обеспечение деятельности подведомственных учреждений культуры</t>
  </si>
  <si>
    <t>Обеспечение деятельности подведомственных учреждений дополнительного образования</t>
  </si>
  <si>
    <t>Усиление социальной направленности культурной политики</t>
  </si>
  <si>
    <t>"Развитие физической культуры и спорта в городе Нефтеюганске"</t>
  </si>
  <si>
    <t>Развитие физической культуры и массового спорта</t>
  </si>
  <si>
    <t>Содействие развитию физической культуры, спорта высших достижений</t>
  </si>
  <si>
    <t>Региональный проект "Укрепление материально-технической базы учреждений спорта"</t>
  </si>
  <si>
    <t>"Развитие жилищной сферы города Нефтеюганска"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</si>
  <si>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</si>
  <si>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</si>
  <si>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Осуществление полномочий в области градостроительной деятельности</t>
  </si>
  <si>
    <t>Организационное обеспечение функционирования отрасли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</si>
  <si>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</si>
  <si>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"Развитие жилищно-коммунального комплекса и повышение энергетической эффективности в городе Нефтеюганске"</t>
  </si>
  <si>
    <t>Реконструкция, расширение, модернизация, строительство коммунальных объектов, в том числе объектов питьевого водоснабжения</t>
  </si>
  <si>
    <t>Предоставление субсидий организациям коммунального комплекса, предоставляющим коммунальные услуги населению</t>
  </si>
  <si>
    <t>Поддержка технического состояния жилищного фонда</t>
  </si>
  <si>
    <t>Реализация энергосберегающих мероприятий в муниципальном секторе</t>
  </si>
  <si>
    <t>Улучшение санитарного состояния городских территорий</t>
  </si>
  <si>
    <t>Благоустройство и озеленение города</t>
  </si>
  <si>
    <t>Региональный проект "Создание (реконструкция) коммунальных объектов"</t>
  </si>
  <si>
    <t>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</si>
  <si>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</t>
  </si>
  <si>
    <t>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</t>
  </si>
  <si>
    <t>"Защита населения и территории от чрезвычайных ситуаций, обеспечение первичных мер пожарной безопасности в городе Нефтеюганске"</t>
  </si>
  <si>
    <t>Мероприятия по повышению уровня пожарной безопасности муниципальных учреждений города</t>
  </si>
  <si>
    <t>"Социально-экономическое развитие города Нефтеюганска"</t>
  </si>
  <si>
    <t>Популяризация предпринимательства</t>
  </si>
  <si>
    <t>Выполнение других обязательств муниципального образования</t>
  </si>
  <si>
    <t>Обеспечение функций казенного учреждения</t>
  </si>
  <si>
    <t>Проведение работ по оценке и формированию земельных участков в целях эффективного управления земельными ресурсами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</si>
  <si>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</si>
  <si>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Развитие сельскохозяйственного производства, рыбохозяйственного комплекса и деятельности по заготовке и переработке дикоросов</t>
  </si>
  <si>
    <t>"Развитие транспортной системы в городе Нефтеюганске"</t>
  </si>
  <si>
    <t>Обеспечение доступности и повышение качества транспортных услуг автомобильным транспортом</t>
  </si>
  <si>
    <t>Обеспечение функционирования сети автомобильных дорог общего пользования местного значения</t>
  </si>
  <si>
    <t>Улучшение условий дорожного движения и устранение опасных участков на улично-дорожной сети</t>
  </si>
  <si>
    <t>"Управление муниципальными финансами города Нефтеюганска"</t>
  </si>
  <si>
    <t>"Развитие гражданского общества"</t>
  </si>
  <si>
    <t>Оказание финансовой и имущественной поддержки социально ориентированным некоммерческим организациям</t>
  </si>
  <si>
    <t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</t>
  </si>
  <si>
    <t>Поддержка и реализация потенциала молодежи на территории муниципального образования город Нефтеюганск</t>
  </si>
  <si>
    <t>"Управление муниципальным имуществом города Нефтеюганска"</t>
  </si>
  <si>
    <t>Управление и распоряжение муниципальным имуществом города Нефтеюганска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</si>
  <si>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</t>
  </si>
  <si>
    <t>"Укрепление межнационального и межконфессионального согласия, профилактика экстремизма в городе Нефтеюганске"</t>
  </si>
  <si>
    <t>Реализация мер, направленных на социальную и культурную адаптацию иностранных граждан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</si>
  <si>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</si>
  <si>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</si>
  <si>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"Профилактика терроризма в городе Нефтеюганске"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</si>
  <si>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</si>
  <si>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</si>
  <si>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ДДА
ДО
КФКиС
ККиТ
ДЖКХ        ДМИ
ДГиЗО
ОКК
 УК и ТСЖ
РО</t>
  </si>
  <si>
    <t>Доля объектов муниципального имущества города Нефтеюганска, для которых определена целевая функция, в том числе:
муниципальные унитарные предприятия, 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</si>
  <si>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Организация и проведение исполнителями мероприятий по обеспечению первичных мер пожарной безопасности (ежегодно)</t>
  </si>
  <si>
    <t>Организация и проведение мероприятий по защите населения и территории города Нефтеюганска от чрезвычайных ситуаций</t>
  </si>
  <si>
    <t>"Доступная среда в городе Нефтеюганске"</t>
  </si>
  <si>
    <t xml:space="preserve">Доля доступных объектов социальной сферы, находящихся в муниципальной собственности, от общего объёма приоритетных объектов, доступных для инвалидов </t>
  </si>
  <si>
    <t xml:space="preserve"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 </t>
  </si>
  <si>
    <t>тыс. кв.м                  в год</t>
  </si>
  <si>
    <t>Количество граждан, расселенных из аварийного жилищного фонда, признанного таковым до 1 января 2017 года</t>
  </si>
  <si>
    <t>Количество квадратных метров расселенного аварийного жилищного фонда, признанного таковым до 1 января 2017 года</t>
  </si>
  <si>
    <t>тыс кв.м</t>
  </si>
  <si>
    <t>Количество установленных контейнерных площадок на территории города Нефтеюганска</t>
  </si>
  <si>
    <t>Количество приобретенных и установленных бетонных ограждений (полусфер)</t>
  </si>
  <si>
    <t>Наличие у получателя субсидии проектно-изыскательской работы по рекультивации объекта «Полигон по обезвреживанию твердых бытовых отходов, расположенного по адресу: ХМАО – Югра, Нефтеюганский район, правая сторона 24 км автодороги государственной экологической экспертизы и сметно-ценовой документации</t>
  </si>
  <si>
    <t>Наличие/
отсутствие</t>
  </si>
  <si>
    <t>Наличие</t>
  </si>
  <si>
    <t>Дезинсекция и дератизация контейнерных площадок для накопления ТКО</t>
  </si>
  <si>
    <t>Приобретение и установка урн для мусора</t>
  </si>
  <si>
    <t>310/300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</si>
  <si>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</si>
  <si>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</si>
  <si>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Развитие материально-технической базы образовательных организаций</t>
  </si>
  <si>
    <t>"Доступная среда"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</si>
  <si>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</si>
  <si>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</si>
  <si>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Региональный проект "Развитие искусства и творчества"</t>
  </si>
  <si>
    <t>Обустройство мест для проведения массовых мероприятий</t>
  </si>
  <si>
    <t>Техническое обследование, реконструкция, капитальный ремонт, строительство объектов культуры</t>
  </si>
  <si>
    <t>Региональный проект "Спорт - норма жизни"</t>
  </si>
  <si>
    <t>Совершенствование инфраструктуры спорта в городе Нефтеюганске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</si>
  <si>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</si>
  <si>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Изъятие земельных участков и расположенных на них объектов недвижимого имущества для муниципальных нужд</t>
  </si>
  <si>
    <t>Улучшение жилищных условий отдельных категорий граждан</t>
  </si>
  <si>
    <t>Региональный проект "Чистая вода"</t>
  </si>
  <si>
    <t>Реализация полномочий в сфере жилищно-коммунального комплекса</t>
  </si>
  <si>
    <t>Организация и проведение профилактических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</si>
  <si>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</si>
  <si>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Снижение рисков и смягчение последствий чрезвычайных ситуаций природного и техногенного характера на территории города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</si>
  <si>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</si>
  <si>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</si>
  <si>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Региональный проект "Региональная и местная дорожная сеть"</t>
  </si>
  <si>
    <t>Строительство (реконструкция), капитальный ремонт и ремонт автомобильных дорог общего пользования местного значения</t>
  </si>
  <si>
    <t>Размещение социально значимой информации на наружных информационных поверхностях</t>
  </si>
  <si>
    <t>Реализация инициативных проектов, отобранных по результатам конкурса</t>
  </si>
  <si>
    <t>Развитие и использование потенциала молодежи в интересах укрепления единства российской нации, упрочения мира и согласия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</si>
  <si>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</si>
  <si>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</si>
  <si>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тыс. единиц</t>
  </si>
  <si>
    <t>из них в мероприятиях, направленных на формирование негативного общественного мнения, среди различных возрастных категорий, к потреблению алкоголя, табачной или никотин содержащей продукции, немедицинскому потреблению наркотиков</t>
  </si>
  <si>
    <t>Объем финансирования, тыс. рублей</t>
  </si>
  <si>
    <t>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</si>
  <si>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Региональный проект "Формирование комфортной городской среды"</t>
  </si>
  <si>
    <t>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</t>
  </si>
  <si>
    <t>Финансовая поддержка субъектов малого и среднего предпринимательства, имеющих статус "социальное предприятие"</t>
  </si>
  <si>
    <t>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</si>
  <si>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Содействие этнокультурному многообразию народов России</t>
  </si>
  <si>
    <t>Количество семей участников специальной военной операции, обеспеченных жилыми помещениями</t>
  </si>
  <si>
    <t>Доля дорожной сети городских агломераций, образованных городами с населением от 100 до 200 тысяч человек, находящаяся в нормативном состоянии</t>
  </si>
  <si>
    <t>Сведения о достижении показателей муниципальной программы за  2024 год</t>
  </si>
  <si>
    <t>Сведения о достижении прокси-показателей муниципальной программы за  2024 год</t>
  </si>
  <si>
    <t>Сведения о финансовом обеспечении муниципальной программы за 2024 год</t>
  </si>
  <si>
    <t>Количество изготовленных и размещенных баннеров, плакатов и листовок с социальной рекламой</t>
  </si>
  <si>
    <t>Усиление социальной направленности муниципальной политики в сфере физической культуры и спорта</t>
  </si>
  <si>
    <t>Проектирование и строительство инженерных сетей для увеличения объемов жилищного строительства</t>
  </si>
  <si>
    <t>Предупреждение возникновения и распространения лесных пожаров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</si>
  <si>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</si>
  <si>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</si>
  <si>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53/1430</t>
  </si>
  <si>
    <t>Обеспечение бесперебойной работы объекта «Фильтровальная станция»</t>
  </si>
  <si>
    <t xml:space="preserve">Приобретение контейнеров для накопления ТКО </t>
  </si>
  <si>
    <t xml:space="preserve">Устройство ледовых городков </t>
  </si>
  <si>
    <t>чел./100 тыс. чел.</t>
  </si>
  <si>
    <t>ДГиЗО, ДЖКХ</t>
  </si>
  <si>
    <t>-82,9/376,7</t>
  </si>
  <si>
    <t>-257/1130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</si>
</sst>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00"/>
    <numFmt numFmtId="165" formatCode="0.0"/>
    <numFmt numFmtId="166" formatCode="0.000"/>
    <numFmt numFmtId="167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9" fillId="0" borderId="0" xfId="4" applyFont="1" applyFill="1"/>
    <xf numFmtId="0" fontId="8" fillId="0" borderId="1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left" vertical="top" wrapText="1"/>
    </xf>
    <xf numFmtId="164" fontId="10" fillId="0" borderId="1" xfId="4" applyNumberFormat="1" applyFont="1" applyFill="1" applyBorder="1" applyAlignment="1">
      <alignment horizontal="center" vertical="center"/>
    </xf>
    <xf numFmtId="4" fontId="10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right" vertical="center" wrapText="1"/>
    </xf>
    <xf numFmtId="164" fontId="8" fillId="0" borderId="1" xfId="4" applyNumberFormat="1" applyFont="1" applyFill="1" applyBorder="1" applyAlignment="1">
      <alignment horizontal="center" vertical="center"/>
    </xf>
    <xf numFmtId="4" fontId="8" fillId="0" borderId="1" xfId="4" applyNumberFormat="1" applyFont="1" applyFill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center" vertical="center" wrapText="1"/>
    </xf>
    <xf numFmtId="4" fontId="10" fillId="0" borderId="1" xfId="4" applyNumberFormat="1" applyFont="1" applyFill="1" applyBorder="1" applyAlignment="1">
      <alignment horizontal="center" vertical="center" wrapText="1"/>
    </xf>
    <xf numFmtId="164" fontId="8" fillId="0" borderId="1" xfId="4" applyNumberFormat="1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left" vertical="center" wrapText="1"/>
    </xf>
    <xf numFmtId="0" fontId="9" fillId="0" borderId="0" xfId="4" applyFont="1" applyFill="1" applyAlignment="1">
      <alignment vertical="top"/>
    </xf>
    <xf numFmtId="0" fontId="11" fillId="0" borderId="0" xfId="4" applyFont="1" applyFill="1"/>
    <xf numFmtId="0" fontId="8" fillId="0" borderId="1" xfId="4" applyFont="1" applyFill="1" applyBorder="1" applyAlignment="1">
      <alignment horizontal="right" vertical="top" wrapText="1"/>
    </xf>
    <xf numFmtId="0" fontId="8" fillId="0" borderId="1" xfId="4" applyFont="1" applyFill="1" applyBorder="1" applyAlignment="1">
      <alignment vertical="center"/>
    </xf>
    <xf numFmtId="0" fontId="8" fillId="0" borderId="0" xfId="4" applyFont="1" applyFill="1" applyBorder="1"/>
    <xf numFmtId="0" fontId="8" fillId="0" borderId="0" xfId="4" applyFont="1" applyFill="1" applyBorder="1" applyAlignment="1">
      <alignment horizontal="left" vertical="top" wrapText="1"/>
    </xf>
    <xf numFmtId="4" fontId="8" fillId="0" borderId="0" xfId="4" applyNumberFormat="1" applyFont="1" applyFill="1" applyBorder="1" applyAlignment="1">
      <alignment horizontal="center"/>
    </xf>
    <xf numFmtId="2" fontId="8" fillId="0" borderId="0" xfId="4" applyNumberFormat="1" applyFont="1" applyFill="1" applyBorder="1" applyAlignment="1">
      <alignment horizontal="center"/>
    </xf>
    <xf numFmtId="167" fontId="10" fillId="0" borderId="1" xfId="3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top" wrapText="1"/>
    </xf>
    <xf numFmtId="0" fontId="8" fillId="0" borderId="1" xfId="4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top"/>
    </xf>
    <xf numFmtId="0" fontId="10" fillId="0" borderId="1" xfId="4" applyFont="1" applyFill="1" applyBorder="1" applyAlignment="1">
      <alignment horizontal="center" vertical="top" wrapText="1"/>
    </xf>
    <xf numFmtId="164" fontId="10" fillId="0" borderId="1" xfId="5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65" fontId="5" fillId="0" borderId="1" xfId="3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/>
    </xf>
    <xf numFmtId="1" fontId="5" fillId="0" borderId="1" xfId="3" applyNumberFormat="1" applyFont="1" applyFill="1" applyBorder="1" applyAlignment="1">
      <alignment horizontal="center" vertical="top" wrapText="1"/>
    </xf>
    <xf numFmtId="164" fontId="9" fillId="0" borderId="0" xfId="4" applyNumberFormat="1" applyFont="1" applyFill="1"/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left" vertical="center"/>
    </xf>
    <xf numFmtId="0" fontId="8" fillId="0" borderId="0" xfId="4" applyFont="1" applyFill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top"/>
    </xf>
    <xf numFmtId="0" fontId="10" fillId="0" borderId="1" xfId="4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left" vertical="center"/>
    </xf>
    <xf numFmtId="0" fontId="8" fillId="0" borderId="3" xfId="4" applyFont="1" applyFill="1" applyBorder="1" applyAlignment="1">
      <alignment horizontal="left" vertical="top" wrapText="1"/>
    </xf>
    <xf numFmtId="0" fontId="8" fillId="0" borderId="4" xfId="4" applyFont="1" applyFill="1" applyBorder="1" applyAlignment="1">
      <alignment horizontal="left" vertical="top" wrapText="1"/>
    </xf>
    <xf numFmtId="0" fontId="8" fillId="0" borderId="5" xfId="4" applyFont="1" applyFill="1" applyBorder="1" applyAlignment="1">
      <alignment horizontal="left" vertical="top" wrapText="1"/>
    </xf>
    <xf numFmtId="43" fontId="5" fillId="0" borderId="1" xfId="3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Финансовый" xfId="3" builtinId="3"/>
    <cellStyle name="Финансовый 2" xfId="2"/>
    <cellStyle name="Финансовый 2 2" xfId="5"/>
  </cellStyles>
  <dxfs count="0"/>
  <tableStyles count="0" defaultTableStyle="TableStyleMedium2" defaultPivotStyle="PivotStyleLight16"/>
  <colors>
    <mruColors>
      <color rgb="FFFF66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2"/>
  <sheetViews>
    <sheetView zoomScale="80" zoomScaleNormal="80" zoomScaleSheetLayoutView="110" workbookViewId="0">
      <pane ySplit="5" topLeftCell="A6" activePane="bottomLeft" state="frozen"/>
      <selection pane="bottomLeft" activeCell="L7" sqref="L7"/>
    </sheetView>
  </sheetViews>
  <sheetFormatPr defaultRowHeight="15.75" x14ac:dyDescent="0.25"/>
  <cols>
    <col min="1" max="1" width="5.28515625" style="8" customWidth="1"/>
    <col min="2" max="2" width="45.5703125" style="6" customWidth="1"/>
    <col min="3" max="3" width="9.5703125" style="6" customWidth="1"/>
    <col min="4" max="4" width="14.28515625" style="6" customWidth="1"/>
    <col min="5" max="5" width="14.42578125" style="6" customWidth="1"/>
    <col min="6" max="6" width="10.28515625" style="6" customWidth="1"/>
    <col min="7" max="7" width="12.5703125" style="6" customWidth="1"/>
    <col min="8" max="8" width="13.7109375" style="6" customWidth="1"/>
    <col min="9" max="9" width="16.85546875" style="6" customWidth="1"/>
    <col min="10" max="10" width="16.5703125" style="6" customWidth="1"/>
    <col min="11" max="16384" width="9.140625" style="6"/>
  </cols>
  <sheetData>
    <row r="1" spans="1:10" ht="18.75" x14ac:dyDescent="0.3">
      <c r="B1" s="73" t="s">
        <v>415</v>
      </c>
      <c r="C1" s="73"/>
      <c r="D1" s="73"/>
      <c r="E1" s="73"/>
      <c r="F1" s="73"/>
      <c r="G1" s="73"/>
      <c r="H1" s="73"/>
      <c r="I1" s="73"/>
      <c r="J1" s="73"/>
    </row>
    <row r="3" spans="1:10" ht="46.5" customHeight="1" x14ac:dyDescent="0.25">
      <c r="A3" s="70" t="s">
        <v>0</v>
      </c>
      <c r="B3" s="70" t="s">
        <v>15</v>
      </c>
      <c r="C3" s="70" t="s">
        <v>2</v>
      </c>
      <c r="D3" s="70" t="s">
        <v>1</v>
      </c>
      <c r="E3" s="70" t="s">
        <v>92</v>
      </c>
      <c r="F3" s="70" t="s">
        <v>3</v>
      </c>
      <c r="G3" s="70" t="s">
        <v>20</v>
      </c>
      <c r="H3" s="70"/>
      <c r="I3" s="74" t="s">
        <v>21</v>
      </c>
      <c r="J3" s="74"/>
    </row>
    <row r="4" spans="1:10" s="9" customFormat="1" ht="33.75" customHeight="1" x14ac:dyDescent="0.25">
      <c r="A4" s="70"/>
      <c r="B4" s="70"/>
      <c r="C4" s="70"/>
      <c r="D4" s="70"/>
      <c r="E4" s="70"/>
      <c r="F4" s="70"/>
      <c r="G4" s="65" t="s">
        <v>16</v>
      </c>
      <c r="H4" s="65" t="s">
        <v>17</v>
      </c>
      <c r="I4" s="65" t="s">
        <v>18</v>
      </c>
      <c r="J4" s="65" t="s">
        <v>19</v>
      </c>
    </row>
    <row r="5" spans="1:10" s="9" customFormat="1" x14ac:dyDescent="0.25">
      <c r="A5" s="65">
        <v>1</v>
      </c>
      <c r="B5" s="65">
        <v>2</v>
      </c>
      <c r="C5" s="65">
        <v>3</v>
      </c>
      <c r="D5" s="65">
        <v>4</v>
      </c>
      <c r="E5" s="65">
        <v>5</v>
      </c>
      <c r="F5" s="65">
        <v>6</v>
      </c>
      <c r="G5" s="65">
        <v>7</v>
      </c>
      <c r="H5" s="65">
        <v>8</v>
      </c>
      <c r="I5" s="65">
        <v>9</v>
      </c>
      <c r="J5" s="65">
        <v>10</v>
      </c>
    </row>
    <row r="6" spans="1:10" s="10" customFormat="1" ht="19.5" customHeight="1" x14ac:dyDescent="0.25">
      <c r="A6" s="68" t="s">
        <v>36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s="9" customFormat="1" ht="82.5" customHeight="1" x14ac:dyDescent="0.25">
      <c r="A7" s="63">
        <v>1</v>
      </c>
      <c r="B7" s="64" t="s">
        <v>22</v>
      </c>
      <c r="C7" s="65" t="s">
        <v>13</v>
      </c>
      <c r="D7" s="65" t="s">
        <v>10</v>
      </c>
      <c r="E7" s="65" t="s">
        <v>33</v>
      </c>
      <c r="F7" s="65" t="s">
        <v>35</v>
      </c>
      <c r="G7" s="65">
        <v>53.8</v>
      </c>
      <c r="H7" s="65">
        <v>53.8</v>
      </c>
      <c r="I7" s="65">
        <f>H7-G7</f>
        <v>0</v>
      </c>
      <c r="J7" s="20">
        <f>H7/G7*100-100</f>
        <v>0</v>
      </c>
    </row>
    <row r="8" spans="1:10" s="9" customFormat="1" ht="31.5" x14ac:dyDescent="0.25">
      <c r="A8" s="63">
        <v>2</v>
      </c>
      <c r="B8" s="64" t="s">
        <v>23</v>
      </c>
      <c r="C8" s="65" t="s">
        <v>13</v>
      </c>
      <c r="D8" s="65" t="s">
        <v>10</v>
      </c>
      <c r="E8" s="65" t="s">
        <v>33</v>
      </c>
      <c r="F8" s="65" t="s">
        <v>35</v>
      </c>
      <c r="G8" s="65">
        <v>100</v>
      </c>
      <c r="H8" s="65">
        <v>100</v>
      </c>
      <c r="I8" s="65">
        <f t="shared" ref="I8:I15" si="0">H8-G8</f>
        <v>0</v>
      </c>
      <c r="J8" s="20">
        <f t="shared" ref="J8:J15" si="1">H8/G8*100-100</f>
        <v>0</v>
      </c>
    </row>
    <row r="9" spans="1:10" s="9" customFormat="1" ht="31.5" x14ac:dyDescent="0.25">
      <c r="A9" s="63">
        <v>3</v>
      </c>
      <c r="B9" s="64" t="s">
        <v>24</v>
      </c>
      <c r="C9" s="65" t="s">
        <v>13</v>
      </c>
      <c r="D9" s="65"/>
      <c r="E9" s="65" t="s">
        <v>33</v>
      </c>
      <c r="F9" s="65" t="s">
        <v>35</v>
      </c>
      <c r="G9" s="65">
        <v>100</v>
      </c>
      <c r="H9" s="65">
        <v>100</v>
      </c>
      <c r="I9" s="65">
        <f t="shared" si="0"/>
        <v>0</v>
      </c>
      <c r="J9" s="20">
        <f t="shared" si="1"/>
        <v>0</v>
      </c>
    </row>
    <row r="10" spans="1:10" s="9" customFormat="1" ht="110.25" x14ac:dyDescent="0.25">
      <c r="A10" s="63">
        <v>4</v>
      </c>
      <c r="B10" s="64" t="s">
        <v>25</v>
      </c>
      <c r="C10" s="65" t="s">
        <v>32</v>
      </c>
      <c r="D10" s="65" t="s">
        <v>10</v>
      </c>
      <c r="E10" s="65" t="s">
        <v>33</v>
      </c>
      <c r="F10" s="65" t="s">
        <v>35</v>
      </c>
      <c r="G10" s="65">
        <v>30</v>
      </c>
      <c r="H10" s="65">
        <v>100</v>
      </c>
      <c r="I10" s="65">
        <f t="shared" si="0"/>
        <v>70</v>
      </c>
      <c r="J10" s="11">
        <f>H10/G10*100-100</f>
        <v>233.33333333333337</v>
      </c>
    </row>
    <row r="11" spans="1:10" s="9" customFormat="1" ht="50.25" customHeight="1" x14ac:dyDescent="0.25">
      <c r="A11" s="63">
        <v>5</v>
      </c>
      <c r="B11" s="64" t="s">
        <v>27</v>
      </c>
      <c r="C11" s="65" t="s">
        <v>32</v>
      </c>
      <c r="D11" s="65" t="s">
        <v>10</v>
      </c>
      <c r="E11" s="65" t="s">
        <v>34</v>
      </c>
      <c r="F11" s="65" t="s">
        <v>11</v>
      </c>
      <c r="G11" s="65">
        <v>300</v>
      </c>
      <c r="H11" s="65">
        <v>0</v>
      </c>
      <c r="I11" s="65">
        <f t="shared" si="0"/>
        <v>-300</v>
      </c>
      <c r="J11" s="65">
        <f t="shared" si="1"/>
        <v>-100</v>
      </c>
    </row>
    <row r="12" spans="1:10" s="9" customFormat="1" ht="94.5" x14ac:dyDescent="0.25">
      <c r="A12" s="63">
        <v>6</v>
      </c>
      <c r="B12" s="64" t="s">
        <v>28</v>
      </c>
      <c r="C12" s="65"/>
      <c r="D12" s="65" t="s">
        <v>10</v>
      </c>
      <c r="E12" s="65" t="s">
        <v>33</v>
      </c>
      <c r="F12" s="65" t="s">
        <v>35</v>
      </c>
      <c r="G12" s="65">
        <v>34</v>
      </c>
      <c r="H12" s="65">
        <v>33</v>
      </c>
      <c r="I12" s="65">
        <f t="shared" si="0"/>
        <v>-1</v>
      </c>
      <c r="J12" s="11">
        <f t="shared" si="1"/>
        <v>-2.941176470588232</v>
      </c>
    </row>
    <row r="13" spans="1:10" s="9" customFormat="1" ht="78.75" customHeight="1" x14ac:dyDescent="0.25">
      <c r="A13" s="63">
        <v>7</v>
      </c>
      <c r="B13" s="64" t="s">
        <v>26</v>
      </c>
      <c r="C13" s="65"/>
      <c r="D13" s="65" t="s">
        <v>10</v>
      </c>
      <c r="E13" s="65" t="s">
        <v>33</v>
      </c>
      <c r="F13" s="65" t="s">
        <v>35</v>
      </c>
      <c r="G13" s="65">
        <v>100</v>
      </c>
      <c r="H13" s="65">
        <v>100</v>
      </c>
      <c r="I13" s="65">
        <f t="shared" si="0"/>
        <v>0</v>
      </c>
      <c r="J13" s="65">
        <f t="shared" si="1"/>
        <v>0</v>
      </c>
    </row>
    <row r="14" spans="1:10" s="9" customFormat="1" ht="31.5" x14ac:dyDescent="0.25">
      <c r="A14" s="63">
        <v>8</v>
      </c>
      <c r="B14" s="64" t="s">
        <v>29</v>
      </c>
      <c r="C14" s="65" t="s">
        <v>13</v>
      </c>
      <c r="D14" s="65"/>
      <c r="E14" s="65" t="s">
        <v>33</v>
      </c>
      <c r="F14" s="65" t="s">
        <v>35</v>
      </c>
      <c r="G14" s="65">
        <v>87.5</v>
      </c>
      <c r="H14" s="65">
        <v>92</v>
      </c>
      <c r="I14" s="65">
        <f t="shared" si="0"/>
        <v>4.5</v>
      </c>
      <c r="J14" s="11">
        <f t="shared" si="1"/>
        <v>5.1428571428571388</v>
      </c>
    </row>
    <row r="15" spans="1:10" s="9" customFormat="1" ht="47.25" x14ac:dyDescent="0.25">
      <c r="A15" s="63">
        <v>9</v>
      </c>
      <c r="B15" s="64" t="s">
        <v>30</v>
      </c>
      <c r="C15" s="65" t="s">
        <v>31</v>
      </c>
      <c r="D15" s="65"/>
      <c r="E15" s="65" t="s">
        <v>33</v>
      </c>
      <c r="F15" s="65" t="s">
        <v>35</v>
      </c>
      <c r="G15" s="65">
        <v>43.96</v>
      </c>
      <c r="H15" s="65">
        <v>43.96</v>
      </c>
      <c r="I15" s="65">
        <f t="shared" si="0"/>
        <v>0</v>
      </c>
      <c r="J15" s="20">
        <f t="shared" si="1"/>
        <v>0</v>
      </c>
    </row>
    <row r="16" spans="1:10" s="12" customFormat="1" ht="18.75" customHeight="1" x14ac:dyDescent="0.25">
      <c r="A16" s="68" t="s">
        <v>37</v>
      </c>
      <c r="B16" s="69"/>
      <c r="C16" s="69"/>
      <c r="D16" s="69"/>
      <c r="E16" s="69"/>
      <c r="F16" s="69"/>
      <c r="G16" s="69"/>
      <c r="H16" s="69"/>
      <c r="I16" s="69"/>
      <c r="J16" s="69"/>
    </row>
    <row r="17" spans="1:10" s="9" customFormat="1" ht="31.5" x14ac:dyDescent="0.25">
      <c r="A17" s="63">
        <v>1</v>
      </c>
      <c r="B17" s="64" t="s">
        <v>38</v>
      </c>
      <c r="C17" s="65" t="s">
        <v>31</v>
      </c>
      <c r="D17" s="65" t="s">
        <v>10</v>
      </c>
      <c r="E17" s="65" t="s">
        <v>404</v>
      </c>
      <c r="F17" s="65" t="s">
        <v>49</v>
      </c>
      <c r="G17" s="65">
        <v>547</v>
      </c>
      <c r="H17" s="65">
        <v>553.70000000000005</v>
      </c>
      <c r="I17" s="65">
        <f t="shared" ref="I17:I22" si="2">H17-G17</f>
        <v>6.7000000000000455</v>
      </c>
      <c r="J17" s="11">
        <f t="shared" ref="J17:J22" si="3">H17/G17*100-100</f>
        <v>1.2248628884826473</v>
      </c>
    </row>
    <row r="18" spans="1:10" s="9" customFormat="1" ht="33" customHeight="1" x14ac:dyDescent="0.25">
      <c r="A18" s="63">
        <v>2</v>
      </c>
      <c r="B18" s="64" t="s">
        <v>39</v>
      </c>
      <c r="C18" s="65" t="s">
        <v>31</v>
      </c>
      <c r="D18" s="65"/>
      <c r="E18" s="65" t="s">
        <v>45</v>
      </c>
      <c r="F18" s="65" t="s">
        <v>49</v>
      </c>
      <c r="G18" s="65">
        <v>1969</v>
      </c>
      <c r="H18" s="65">
        <v>1939</v>
      </c>
      <c r="I18" s="65">
        <f t="shared" si="2"/>
        <v>-30</v>
      </c>
      <c r="J18" s="11">
        <f t="shared" si="3"/>
        <v>-1.5236160487557129</v>
      </c>
    </row>
    <row r="19" spans="1:10" s="9" customFormat="1" ht="82.5" customHeight="1" x14ac:dyDescent="0.25">
      <c r="A19" s="63">
        <v>3</v>
      </c>
      <c r="B19" s="64" t="s">
        <v>40</v>
      </c>
      <c r="C19" s="65" t="s">
        <v>31</v>
      </c>
      <c r="D19" s="65"/>
      <c r="E19" s="65" t="s">
        <v>46</v>
      </c>
      <c r="F19" s="65" t="s">
        <v>49</v>
      </c>
      <c r="G19" s="65">
        <v>1</v>
      </c>
      <c r="H19" s="65">
        <v>2</v>
      </c>
      <c r="I19" s="65">
        <f>H19-G19</f>
        <v>1</v>
      </c>
      <c r="J19" s="65">
        <f t="shared" si="3"/>
        <v>100</v>
      </c>
    </row>
    <row r="20" spans="1:10" s="9" customFormat="1" ht="46.5" customHeight="1" x14ac:dyDescent="0.25">
      <c r="A20" s="63">
        <v>4</v>
      </c>
      <c r="B20" s="64" t="s">
        <v>41</v>
      </c>
      <c r="C20" s="65" t="s">
        <v>31</v>
      </c>
      <c r="D20" s="65"/>
      <c r="E20" s="65" t="s">
        <v>47</v>
      </c>
      <c r="F20" s="65" t="s">
        <v>49</v>
      </c>
      <c r="G20" s="65">
        <v>86</v>
      </c>
      <c r="H20" s="65">
        <v>95.8</v>
      </c>
      <c r="I20" s="65">
        <f t="shared" si="2"/>
        <v>9.7999999999999972</v>
      </c>
      <c r="J20" s="11">
        <f t="shared" si="3"/>
        <v>11.395348837209298</v>
      </c>
    </row>
    <row r="21" spans="1:10" s="9" customFormat="1" ht="78.75" x14ac:dyDescent="0.25">
      <c r="A21" s="63">
        <v>5</v>
      </c>
      <c r="B21" s="64" t="s">
        <v>42</v>
      </c>
      <c r="C21" s="65" t="s">
        <v>31</v>
      </c>
      <c r="D21" s="65" t="s">
        <v>10</v>
      </c>
      <c r="E21" s="65" t="s">
        <v>47</v>
      </c>
      <c r="F21" s="65" t="s">
        <v>49</v>
      </c>
      <c r="G21" s="21">
        <v>65</v>
      </c>
      <c r="H21" s="21">
        <v>76.099999999999994</v>
      </c>
      <c r="I21" s="65">
        <f t="shared" si="2"/>
        <v>11.099999999999994</v>
      </c>
      <c r="J21" s="11">
        <f t="shared" si="3"/>
        <v>17.07692307692308</v>
      </c>
    </row>
    <row r="22" spans="1:10" s="9" customFormat="1" ht="94.5" x14ac:dyDescent="0.25">
      <c r="A22" s="63">
        <v>6</v>
      </c>
      <c r="B22" s="64" t="s">
        <v>43</v>
      </c>
      <c r="C22" s="65" t="s">
        <v>31</v>
      </c>
      <c r="D22" s="65" t="s">
        <v>10</v>
      </c>
      <c r="E22" s="65" t="s">
        <v>48</v>
      </c>
      <c r="F22" s="65" t="s">
        <v>49</v>
      </c>
      <c r="G22" s="65">
        <v>1</v>
      </c>
      <c r="H22" s="65">
        <v>1</v>
      </c>
      <c r="I22" s="65">
        <f t="shared" si="2"/>
        <v>0</v>
      </c>
      <c r="J22" s="65">
        <f t="shared" si="3"/>
        <v>0</v>
      </c>
    </row>
    <row r="23" spans="1:10" s="10" customFormat="1" ht="18.75" customHeight="1" x14ac:dyDescent="0.25">
      <c r="A23" s="68" t="s">
        <v>66</v>
      </c>
      <c r="B23" s="69"/>
      <c r="C23" s="69"/>
      <c r="D23" s="69"/>
      <c r="E23" s="69"/>
      <c r="F23" s="69"/>
      <c r="G23" s="69"/>
      <c r="H23" s="69"/>
      <c r="I23" s="69"/>
      <c r="J23" s="69"/>
    </row>
    <row r="24" spans="1:10" s="9" customFormat="1" ht="47.25" x14ac:dyDescent="0.25">
      <c r="A24" s="63">
        <v>1</v>
      </c>
      <c r="B24" s="64" t="s">
        <v>50</v>
      </c>
      <c r="C24" s="65" t="s">
        <v>67</v>
      </c>
      <c r="D24" s="65" t="s">
        <v>10</v>
      </c>
      <c r="E24" s="65" t="s">
        <v>33</v>
      </c>
      <c r="F24" s="65" t="s">
        <v>71</v>
      </c>
      <c r="G24" s="21">
        <v>48</v>
      </c>
      <c r="H24" s="21">
        <v>49.29</v>
      </c>
      <c r="I24" s="65">
        <f>H24-G24</f>
        <v>1.2899999999999991</v>
      </c>
      <c r="J24" s="11">
        <f>H24/G24*100-100</f>
        <v>2.6875</v>
      </c>
    </row>
    <row r="25" spans="1:10" s="9" customFormat="1" ht="63" x14ac:dyDescent="0.25">
      <c r="A25" s="63">
        <v>2</v>
      </c>
      <c r="B25" s="64" t="s">
        <v>51</v>
      </c>
      <c r="C25" s="65" t="s">
        <v>68</v>
      </c>
      <c r="D25" s="65" t="s">
        <v>10</v>
      </c>
      <c r="E25" s="65" t="s">
        <v>33</v>
      </c>
      <c r="F25" s="65" t="s">
        <v>71</v>
      </c>
      <c r="G25" s="65">
        <v>33</v>
      </c>
      <c r="H25" s="65">
        <v>35.6</v>
      </c>
      <c r="I25" s="65">
        <f t="shared" ref="I25:I40" si="4">H25-G25</f>
        <v>2.6000000000000014</v>
      </c>
      <c r="J25" s="11">
        <f t="shared" ref="J25:J90" si="5">H25/G25*100-100</f>
        <v>7.8787878787878896</v>
      </c>
    </row>
    <row r="26" spans="1:10" s="9" customFormat="1" ht="94.5" x14ac:dyDescent="0.25">
      <c r="A26" s="63">
        <v>3</v>
      </c>
      <c r="B26" s="64" t="s">
        <v>52</v>
      </c>
      <c r="C26" s="65" t="s">
        <v>68</v>
      </c>
      <c r="D26" s="65" t="s">
        <v>10</v>
      </c>
      <c r="E26" s="65" t="s">
        <v>33</v>
      </c>
      <c r="F26" s="65" t="s">
        <v>71</v>
      </c>
      <c r="G26" s="65">
        <v>40</v>
      </c>
      <c r="H26" s="65">
        <v>44.29</v>
      </c>
      <c r="I26" s="65">
        <f t="shared" si="4"/>
        <v>4.2899999999999991</v>
      </c>
      <c r="J26" s="11">
        <f t="shared" si="5"/>
        <v>10.725000000000009</v>
      </c>
    </row>
    <row r="27" spans="1:10" s="9" customFormat="1" ht="81" customHeight="1" x14ac:dyDescent="0.25">
      <c r="A27" s="63">
        <v>4</v>
      </c>
      <c r="B27" s="64" t="s">
        <v>53</v>
      </c>
      <c r="C27" s="65" t="s">
        <v>68</v>
      </c>
      <c r="D27" s="65" t="s">
        <v>10</v>
      </c>
      <c r="E27" s="65" t="s">
        <v>33</v>
      </c>
      <c r="F27" s="65" t="s">
        <v>71</v>
      </c>
      <c r="G27" s="65">
        <v>6</v>
      </c>
      <c r="H27" s="65">
        <v>11.41</v>
      </c>
      <c r="I27" s="65">
        <f t="shared" si="4"/>
        <v>5.41</v>
      </c>
      <c r="J27" s="11">
        <f t="shared" si="5"/>
        <v>90.166666666666657</v>
      </c>
    </row>
    <row r="28" spans="1:10" s="9" customFormat="1" ht="63" x14ac:dyDescent="0.25">
      <c r="A28" s="71">
        <v>5</v>
      </c>
      <c r="B28" s="64" t="s">
        <v>54</v>
      </c>
      <c r="C28" s="71" t="s">
        <v>68</v>
      </c>
      <c r="D28" s="65" t="s">
        <v>10</v>
      </c>
      <c r="E28" s="65" t="s">
        <v>33</v>
      </c>
      <c r="F28" s="65" t="s">
        <v>71</v>
      </c>
      <c r="G28" s="65">
        <v>60</v>
      </c>
      <c r="H28" s="65">
        <v>85.71</v>
      </c>
      <c r="I28" s="65">
        <f t="shared" si="4"/>
        <v>25.709999999999994</v>
      </c>
      <c r="J28" s="11">
        <f t="shared" si="5"/>
        <v>42.849999999999994</v>
      </c>
    </row>
    <row r="29" spans="1:10" s="9" customFormat="1" x14ac:dyDescent="0.25">
      <c r="A29" s="72"/>
      <c r="B29" s="64" t="s">
        <v>55</v>
      </c>
      <c r="C29" s="72"/>
      <c r="D29" s="65" t="s">
        <v>10</v>
      </c>
      <c r="E29" s="65" t="s">
        <v>33</v>
      </c>
      <c r="F29" s="65" t="s">
        <v>71</v>
      </c>
      <c r="G29" s="65">
        <v>80.2</v>
      </c>
      <c r="H29" s="65">
        <v>95.36</v>
      </c>
      <c r="I29" s="65">
        <f t="shared" si="4"/>
        <v>15.159999999999997</v>
      </c>
      <c r="J29" s="11">
        <f t="shared" si="5"/>
        <v>18.902743142144644</v>
      </c>
    </row>
    <row r="30" spans="1:10" s="9" customFormat="1" ht="97.5" customHeight="1" x14ac:dyDescent="0.25">
      <c r="A30" s="63">
        <v>6</v>
      </c>
      <c r="B30" s="64" t="s">
        <v>56</v>
      </c>
      <c r="C30" s="65" t="s">
        <v>69</v>
      </c>
      <c r="D30" s="65" t="s">
        <v>10</v>
      </c>
      <c r="E30" s="65" t="s">
        <v>33</v>
      </c>
      <c r="F30" s="65" t="s">
        <v>71</v>
      </c>
      <c r="G30" s="65">
        <v>20.399999999999999</v>
      </c>
      <c r="H30" s="65">
        <v>20.399999999999999</v>
      </c>
      <c r="I30" s="65">
        <f t="shared" si="4"/>
        <v>0</v>
      </c>
      <c r="J30" s="20">
        <f t="shared" si="5"/>
        <v>0</v>
      </c>
    </row>
    <row r="31" spans="1:10" s="9" customFormat="1" ht="110.25" x14ac:dyDescent="0.25">
      <c r="A31" s="71">
        <v>7</v>
      </c>
      <c r="B31" s="64" t="s">
        <v>57</v>
      </c>
      <c r="C31" s="71" t="s">
        <v>68</v>
      </c>
      <c r="D31" s="65" t="s">
        <v>10</v>
      </c>
      <c r="E31" s="65" t="s">
        <v>33</v>
      </c>
      <c r="F31" s="65" t="s">
        <v>71</v>
      </c>
      <c r="G31" s="21">
        <v>76</v>
      </c>
      <c r="H31" s="21">
        <v>76</v>
      </c>
      <c r="I31" s="65">
        <f t="shared" si="4"/>
        <v>0</v>
      </c>
      <c r="J31" s="11">
        <f t="shared" si="5"/>
        <v>0</v>
      </c>
    </row>
    <row r="32" spans="1:10" s="9" customFormat="1" x14ac:dyDescent="0.25">
      <c r="A32" s="72"/>
      <c r="B32" s="64" t="s">
        <v>58</v>
      </c>
      <c r="C32" s="72"/>
      <c r="D32" s="65" t="s">
        <v>10</v>
      </c>
      <c r="E32" s="65" t="s">
        <v>33</v>
      </c>
      <c r="F32" s="65" t="s">
        <v>71</v>
      </c>
      <c r="G32" s="21">
        <v>99.1</v>
      </c>
      <c r="H32" s="21">
        <v>99.1</v>
      </c>
      <c r="I32" s="65">
        <f t="shared" si="4"/>
        <v>0</v>
      </c>
      <c r="J32" s="20">
        <f t="shared" si="5"/>
        <v>0</v>
      </c>
    </row>
    <row r="33" spans="1:10" s="9" customFormat="1" ht="110.25" x14ac:dyDescent="0.25">
      <c r="A33" s="63">
        <v>8</v>
      </c>
      <c r="B33" s="64" t="s">
        <v>59</v>
      </c>
      <c r="C33" s="65" t="s">
        <v>68</v>
      </c>
      <c r="D33" s="65" t="s">
        <v>10</v>
      </c>
      <c r="E33" s="65" t="s">
        <v>33</v>
      </c>
      <c r="F33" s="65" t="s">
        <v>71</v>
      </c>
      <c r="G33" s="21">
        <v>96</v>
      </c>
      <c r="H33" s="21">
        <v>96</v>
      </c>
      <c r="I33" s="65">
        <f t="shared" si="4"/>
        <v>0</v>
      </c>
      <c r="J33" s="20">
        <f t="shared" si="5"/>
        <v>0</v>
      </c>
    </row>
    <row r="34" spans="1:10" s="9" customFormat="1" ht="48.75" customHeight="1" x14ac:dyDescent="0.25">
      <c r="A34" s="71">
        <v>9</v>
      </c>
      <c r="B34" s="64" t="s">
        <v>60</v>
      </c>
      <c r="C34" s="71" t="s">
        <v>69</v>
      </c>
      <c r="D34" s="65" t="s">
        <v>10</v>
      </c>
      <c r="E34" s="65" t="s">
        <v>45</v>
      </c>
      <c r="F34" s="65" t="s">
        <v>71</v>
      </c>
      <c r="G34" s="21">
        <v>2610</v>
      </c>
      <c r="H34" s="21">
        <v>2700</v>
      </c>
      <c r="I34" s="65">
        <f t="shared" si="4"/>
        <v>90</v>
      </c>
      <c r="J34" s="11">
        <f t="shared" si="5"/>
        <v>3.448275862068968</v>
      </c>
    </row>
    <row r="35" spans="1:10" s="9" customFormat="1" ht="97.5" customHeight="1" x14ac:dyDescent="0.25">
      <c r="A35" s="72"/>
      <c r="B35" s="64" t="s">
        <v>405</v>
      </c>
      <c r="C35" s="72"/>
      <c r="D35" s="65" t="s">
        <v>10</v>
      </c>
      <c r="E35" s="65" t="s">
        <v>45</v>
      </c>
      <c r="F35" s="65" t="s">
        <v>71</v>
      </c>
      <c r="G35" s="21">
        <v>454</v>
      </c>
      <c r="H35" s="21">
        <v>454</v>
      </c>
      <c r="I35" s="65">
        <f t="shared" si="4"/>
        <v>0</v>
      </c>
      <c r="J35" s="20">
        <f t="shared" si="5"/>
        <v>0</v>
      </c>
    </row>
    <row r="36" spans="1:10" s="9" customFormat="1" ht="50.25" customHeight="1" x14ac:dyDescent="0.25">
      <c r="A36" s="63">
        <v>10</v>
      </c>
      <c r="B36" s="64" t="s">
        <v>61</v>
      </c>
      <c r="C36" s="65" t="s">
        <v>69</v>
      </c>
      <c r="D36" s="65" t="s">
        <v>10</v>
      </c>
      <c r="E36" s="65" t="s">
        <v>47</v>
      </c>
      <c r="F36" s="65" t="s">
        <v>71</v>
      </c>
      <c r="G36" s="65">
        <v>86</v>
      </c>
      <c r="H36" s="65">
        <v>86</v>
      </c>
      <c r="I36" s="65">
        <f t="shared" si="4"/>
        <v>0</v>
      </c>
      <c r="J36" s="20">
        <f t="shared" si="5"/>
        <v>0</v>
      </c>
    </row>
    <row r="37" spans="1:10" s="9" customFormat="1" ht="66" customHeight="1" x14ac:dyDescent="0.25">
      <c r="A37" s="63">
        <v>11</v>
      </c>
      <c r="B37" s="64" t="s">
        <v>62</v>
      </c>
      <c r="C37" s="65" t="s">
        <v>13</v>
      </c>
      <c r="D37" s="65" t="s">
        <v>10</v>
      </c>
      <c r="E37" s="65" t="s">
        <v>33</v>
      </c>
      <c r="F37" s="65" t="s">
        <v>71</v>
      </c>
      <c r="G37" s="65">
        <v>58.5</v>
      </c>
      <c r="H37" s="65">
        <v>58.5</v>
      </c>
      <c r="I37" s="65">
        <f t="shared" si="4"/>
        <v>0</v>
      </c>
      <c r="J37" s="20">
        <f t="shared" si="5"/>
        <v>0</v>
      </c>
    </row>
    <row r="38" spans="1:10" s="9" customFormat="1" ht="68.25" customHeight="1" x14ac:dyDescent="0.25">
      <c r="A38" s="63">
        <v>12</v>
      </c>
      <c r="B38" s="64" t="s">
        <v>63</v>
      </c>
      <c r="C38" s="65" t="s">
        <v>69</v>
      </c>
      <c r="D38" s="65" t="s">
        <v>10</v>
      </c>
      <c r="E38" s="65" t="s">
        <v>48</v>
      </c>
      <c r="F38" s="65" t="s">
        <v>71</v>
      </c>
      <c r="G38" s="65">
        <v>2</v>
      </c>
      <c r="H38" s="65">
        <v>0</v>
      </c>
      <c r="I38" s="65">
        <f t="shared" si="4"/>
        <v>-2</v>
      </c>
      <c r="J38" s="11">
        <f t="shared" si="5"/>
        <v>-100</v>
      </c>
    </row>
    <row r="39" spans="1:10" s="9" customFormat="1" ht="78.75" x14ac:dyDescent="0.25">
      <c r="A39" s="63">
        <v>13</v>
      </c>
      <c r="B39" s="64" t="s">
        <v>64</v>
      </c>
      <c r="C39" s="65" t="s">
        <v>69</v>
      </c>
      <c r="D39" s="65" t="s">
        <v>10</v>
      </c>
      <c r="E39" s="65" t="s">
        <v>48</v>
      </c>
      <c r="F39" s="65" t="s">
        <v>72</v>
      </c>
      <c r="G39" s="65">
        <v>1</v>
      </c>
      <c r="H39" s="65">
        <v>1</v>
      </c>
      <c r="I39" s="65">
        <f t="shared" si="4"/>
        <v>0</v>
      </c>
      <c r="J39" s="11">
        <f t="shared" si="5"/>
        <v>0</v>
      </c>
    </row>
    <row r="40" spans="1:10" s="9" customFormat="1" ht="80.25" customHeight="1" x14ac:dyDescent="0.25">
      <c r="A40" s="63">
        <v>14</v>
      </c>
      <c r="B40" s="64" t="s">
        <v>65</v>
      </c>
      <c r="C40" s="65" t="s">
        <v>70</v>
      </c>
      <c r="D40" s="65" t="s">
        <v>10</v>
      </c>
      <c r="E40" s="65" t="s">
        <v>33</v>
      </c>
      <c r="F40" s="65" t="s">
        <v>71</v>
      </c>
      <c r="G40" s="65">
        <v>11</v>
      </c>
      <c r="H40" s="65">
        <v>13.18</v>
      </c>
      <c r="I40" s="65">
        <f t="shared" si="4"/>
        <v>2.1799999999999997</v>
      </c>
      <c r="J40" s="11">
        <f t="shared" si="5"/>
        <v>19.818181818181827</v>
      </c>
    </row>
    <row r="41" spans="1:10" s="10" customFormat="1" ht="19.5" customHeight="1" x14ac:dyDescent="0.25">
      <c r="A41" s="68" t="s">
        <v>73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 s="9" customFormat="1" ht="31.5" x14ac:dyDescent="0.25">
      <c r="A42" s="63">
        <v>1</v>
      </c>
      <c r="B42" s="64" t="s">
        <v>74</v>
      </c>
      <c r="C42" s="65" t="s">
        <v>86</v>
      </c>
      <c r="D42" s="65" t="s">
        <v>10</v>
      </c>
      <c r="E42" s="65" t="s">
        <v>364</v>
      </c>
      <c r="F42" s="65" t="s">
        <v>11</v>
      </c>
      <c r="G42" s="65">
        <v>85</v>
      </c>
      <c r="H42" s="65">
        <v>89.767200000000003</v>
      </c>
      <c r="I42" s="65">
        <f>H42-G42</f>
        <v>4.7672000000000025</v>
      </c>
      <c r="J42" s="19">
        <f t="shared" si="5"/>
        <v>5.6084705882353063</v>
      </c>
    </row>
    <row r="43" spans="1:10" s="9" customFormat="1" ht="145.5" customHeight="1" x14ac:dyDescent="0.25">
      <c r="A43" s="63">
        <v>2</v>
      </c>
      <c r="B43" s="64" t="s">
        <v>75</v>
      </c>
      <c r="C43" s="65" t="s">
        <v>31</v>
      </c>
      <c r="D43" s="65" t="s">
        <v>87</v>
      </c>
      <c r="E43" s="65" t="s">
        <v>88</v>
      </c>
      <c r="F43" s="65" t="s">
        <v>11</v>
      </c>
      <c r="G43" s="65">
        <v>0</v>
      </c>
      <c r="H43" s="65">
        <v>0</v>
      </c>
      <c r="I43" s="65">
        <f t="shared" ref="I43:I57" si="6">H43-G43</f>
        <v>0</v>
      </c>
      <c r="J43" s="65">
        <v>0</v>
      </c>
    </row>
    <row r="44" spans="1:10" s="9" customFormat="1" ht="144.75" customHeight="1" x14ac:dyDescent="0.25">
      <c r="A44" s="63">
        <v>3</v>
      </c>
      <c r="B44" s="64" t="s">
        <v>76</v>
      </c>
      <c r="C44" s="65" t="s">
        <v>31</v>
      </c>
      <c r="D44" s="65" t="s">
        <v>87</v>
      </c>
      <c r="E44" s="65" t="s">
        <v>88</v>
      </c>
      <c r="F44" s="65" t="s">
        <v>11</v>
      </c>
      <c r="G44" s="65">
        <v>0</v>
      </c>
      <c r="H44" s="65">
        <v>0</v>
      </c>
      <c r="I44" s="65">
        <f t="shared" si="6"/>
        <v>0</v>
      </c>
      <c r="J44" s="65">
        <v>0</v>
      </c>
    </row>
    <row r="45" spans="1:10" s="9" customFormat="1" ht="111.75" customHeight="1" x14ac:dyDescent="0.25">
      <c r="A45" s="63">
        <v>4</v>
      </c>
      <c r="B45" s="64" t="s">
        <v>77</v>
      </c>
      <c r="C45" s="65" t="s">
        <v>31</v>
      </c>
      <c r="D45" s="65" t="s">
        <v>87</v>
      </c>
      <c r="E45" s="65" t="s">
        <v>88</v>
      </c>
      <c r="F45" s="65" t="s">
        <v>11</v>
      </c>
      <c r="G45" s="65">
        <v>0</v>
      </c>
      <c r="H45" s="65">
        <v>0</v>
      </c>
      <c r="I45" s="65">
        <f t="shared" si="6"/>
        <v>0</v>
      </c>
      <c r="J45" s="65">
        <v>0</v>
      </c>
    </row>
    <row r="46" spans="1:10" s="9" customFormat="1" ht="31.5" x14ac:dyDescent="0.25">
      <c r="A46" s="63">
        <v>5</v>
      </c>
      <c r="B46" s="64" t="s">
        <v>78</v>
      </c>
      <c r="C46" s="65"/>
      <c r="D46" s="65" t="s">
        <v>10</v>
      </c>
      <c r="E46" s="65" t="s">
        <v>89</v>
      </c>
      <c r="F46" s="65" t="s">
        <v>94</v>
      </c>
      <c r="G46" s="65">
        <v>69</v>
      </c>
      <c r="H46" s="65">
        <v>73</v>
      </c>
      <c r="I46" s="65">
        <f t="shared" si="6"/>
        <v>4</v>
      </c>
      <c r="J46" s="11">
        <f t="shared" si="5"/>
        <v>5.7971014492753596</v>
      </c>
    </row>
    <row r="47" spans="1:10" s="51" customFormat="1" ht="31.5" hidden="1" x14ac:dyDescent="0.25">
      <c r="A47" s="49">
        <v>6</v>
      </c>
      <c r="B47" s="50" t="s">
        <v>79</v>
      </c>
      <c r="C47" s="21" t="s">
        <v>69</v>
      </c>
      <c r="D47" s="21" t="s">
        <v>10</v>
      </c>
      <c r="E47" s="21" t="s">
        <v>90</v>
      </c>
      <c r="F47" s="21" t="s">
        <v>11</v>
      </c>
      <c r="G47" s="21">
        <v>0</v>
      </c>
      <c r="H47" s="21">
        <v>0</v>
      </c>
      <c r="I47" s="21">
        <f t="shared" si="6"/>
        <v>0</v>
      </c>
      <c r="J47" s="21">
        <v>0</v>
      </c>
    </row>
    <row r="48" spans="1:10" s="9" customFormat="1" ht="65.25" customHeight="1" x14ac:dyDescent="0.25">
      <c r="A48" s="63">
        <v>6</v>
      </c>
      <c r="B48" s="64" t="s">
        <v>80</v>
      </c>
      <c r="C48" s="65"/>
      <c r="D48" s="65" t="s">
        <v>10</v>
      </c>
      <c r="E48" s="65" t="s">
        <v>89</v>
      </c>
      <c r="F48" s="65" t="s">
        <v>95</v>
      </c>
      <c r="G48" s="65">
        <v>6</v>
      </c>
      <c r="H48" s="65">
        <v>1</v>
      </c>
      <c r="I48" s="65">
        <f>H48-G48</f>
        <v>-5</v>
      </c>
      <c r="J48" s="11">
        <f t="shared" si="5"/>
        <v>-83.333333333333343</v>
      </c>
    </row>
    <row r="49" spans="1:10" s="9" customFormat="1" ht="36.75" customHeight="1" x14ac:dyDescent="0.25">
      <c r="A49" s="63">
        <v>7</v>
      </c>
      <c r="B49" s="64" t="s">
        <v>81</v>
      </c>
      <c r="C49" s="65" t="s">
        <v>31</v>
      </c>
      <c r="D49" s="65" t="s">
        <v>10</v>
      </c>
      <c r="E49" s="65" t="s">
        <v>47</v>
      </c>
      <c r="F49" s="65" t="s">
        <v>11</v>
      </c>
      <c r="G49" s="65">
        <v>86</v>
      </c>
      <c r="H49" s="65">
        <v>100</v>
      </c>
      <c r="I49" s="65">
        <f t="shared" si="6"/>
        <v>14</v>
      </c>
      <c r="J49" s="11">
        <f t="shared" si="5"/>
        <v>16.279069767441868</v>
      </c>
    </row>
    <row r="50" spans="1:10" s="9" customFormat="1" ht="47.25" x14ac:dyDescent="0.25">
      <c r="A50" s="63">
        <v>8</v>
      </c>
      <c r="B50" s="64" t="s">
        <v>82</v>
      </c>
      <c r="C50" s="65" t="s">
        <v>69</v>
      </c>
      <c r="D50" s="65" t="s">
        <v>10</v>
      </c>
      <c r="E50" s="65" t="s">
        <v>91</v>
      </c>
      <c r="F50" s="65" t="s">
        <v>95</v>
      </c>
      <c r="G50" s="65">
        <v>2</v>
      </c>
      <c r="H50" s="65">
        <v>2</v>
      </c>
      <c r="I50" s="65">
        <f t="shared" si="6"/>
        <v>0</v>
      </c>
      <c r="J50" s="65">
        <f t="shared" si="5"/>
        <v>0</v>
      </c>
    </row>
    <row r="51" spans="1:10" s="9" customFormat="1" ht="110.25" x14ac:dyDescent="0.25">
      <c r="A51" s="63">
        <v>9</v>
      </c>
      <c r="B51" s="64" t="s">
        <v>83</v>
      </c>
      <c r="C51" s="65" t="s">
        <v>69</v>
      </c>
      <c r="D51" s="65" t="s">
        <v>10</v>
      </c>
      <c r="E51" s="65" t="s">
        <v>45</v>
      </c>
      <c r="F51" s="65" t="s">
        <v>95</v>
      </c>
      <c r="G51" s="65">
        <v>2</v>
      </c>
      <c r="H51" s="65">
        <v>1</v>
      </c>
      <c r="I51" s="65">
        <f t="shared" si="6"/>
        <v>-1</v>
      </c>
      <c r="J51" s="65">
        <f t="shared" si="5"/>
        <v>-50</v>
      </c>
    </row>
    <row r="52" spans="1:10" s="9" customFormat="1" ht="94.5" customHeight="1" x14ac:dyDescent="0.25">
      <c r="A52" s="63">
        <v>10</v>
      </c>
      <c r="B52" s="64" t="s">
        <v>289</v>
      </c>
      <c r="C52" s="65" t="s">
        <v>31</v>
      </c>
      <c r="D52" s="65" t="s">
        <v>10</v>
      </c>
      <c r="E52" s="65" t="s">
        <v>33</v>
      </c>
      <c r="F52" s="65" t="s">
        <v>95</v>
      </c>
      <c r="G52" s="65">
        <v>2.5</v>
      </c>
      <c r="H52" s="65">
        <v>0.54</v>
      </c>
      <c r="I52" s="65">
        <f t="shared" si="6"/>
        <v>-1.96</v>
      </c>
      <c r="J52" s="65">
        <f t="shared" si="5"/>
        <v>-78.400000000000006</v>
      </c>
    </row>
    <row r="53" spans="1:10" s="9" customFormat="1" ht="49.5" customHeight="1" x14ac:dyDescent="0.25">
      <c r="A53" s="63">
        <v>11</v>
      </c>
      <c r="B53" s="64" t="s">
        <v>84</v>
      </c>
      <c r="C53" s="65" t="s">
        <v>31</v>
      </c>
      <c r="D53" s="65" t="s">
        <v>10</v>
      </c>
      <c r="E53" s="65" t="s">
        <v>88</v>
      </c>
      <c r="F53" s="65" t="s">
        <v>94</v>
      </c>
      <c r="G53" s="65">
        <v>18.3</v>
      </c>
      <c r="H53" s="65">
        <v>18.399999999999999</v>
      </c>
      <c r="I53" s="11">
        <f t="shared" si="6"/>
        <v>9.9999999999997868E-2</v>
      </c>
      <c r="J53" s="11">
        <f t="shared" si="5"/>
        <v>0.54644808743167061</v>
      </c>
    </row>
    <row r="54" spans="1:10" s="9" customFormat="1" ht="63" x14ac:dyDescent="0.25">
      <c r="A54" s="63">
        <v>12</v>
      </c>
      <c r="B54" s="64" t="s">
        <v>85</v>
      </c>
      <c r="C54" s="65"/>
      <c r="D54" s="65" t="s">
        <v>10</v>
      </c>
      <c r="E54" s="65" t="s">
        <v>93</v>
      </c>
      <c r="F54" s="65" t="s">
        <v>95</v>
      </c>
      <c r="G54" s="65">
        <v>1</v>
      </c>
      <c r="H54" s="65">
        <v>1</v>
      </c>
      <c r="I54" s="65">
        <f t="shared" si="6"/>
        <v>0</v>
      </c>
      <c r="J54" s="65">
        <f t="shared" si="5"/>
        <v>0</v>
      </c>
    </row>
    <row r="55" spans="1:10" s="9" customFormat="1" ht="49.5" customHeight="1" x14ac:dyDescent="0.25">
      <c r="A55" s="65">
        <v>13</v>
      </c>
      <c r="B55" s="2" t="s">
        <v>365</v>
      </c>
      <c r="C55" s="65" t="s">
        <v>69</v>
      </c>
      <c r="D55" s="65"/>
      <c r="E55" s="65" t="s">
        <v>45</v>
      </c>
      <c r="F55" s="65" t="s">
        <v>95</v>
      </c>
      <c r="G55" s="65">
        <v>779</v>
      </c>
      <c r="H55" s="65">
        <v>509</v>
      </c>
      <c r="I55" s="65">
        <f t="shared" si="6"/>
        <v>-270</v>
      </c>
      <c r="J55" s="11">
        <f t="shared" si="5"/>
        <v>-34.659820282413349</v>
      </c>
    </row>
    <row r="56" spans="1:10" s="9" customFormat="1" ht="63" customHeight="1" x14ac:dyDescent="0.25">
      <c r="A56" s="65">
        <v>14</v>
      </c>
      <c r="B56" s="2" t="s">
        <v>366</v>
      </c>
      <c r="C56" s="65" t="s">
        <v>69</v>
      </c>
      <c r="D56" s="65"/>
      <c r="E56" s="65" t="s">
        <v>367</v>
      </c>
      <c r="F56" s="65" t="s">
        <v>95</v>
      </c>
      <c r="G56" s="65">
        <v>12.151300000000001</v>
      </c>
      <c r="H56" s="65">
        <v>7.3418000000000001</v>
      </c>
      <c r="I56" s="65">
        <f t="shared" si="6"/>
        <v>-4.8095000000000008</v>
      </c>
      <c r="J56" s="11">
        <f t="shared" si="5"/>
        <v>-39.580127229185358</v>
      </c>
    </row>
    <row r="57" spans="1:10" s="9" customFormat="1" ht="50.25" customHeight="1" x14ac:dyDescent="0.25">
      <c r="A57" s="65">
        <v>15</v>
      </c>
      <c r="B57" s="2" t="s">
        <v>413</v>
      </c>
      <c r="C57" s="65" t="s">
        <v>69</v>
      </c>
      <c r="D57" s="65" t="s">
        <v>10</v>
      </c>
      <c r="E57" s="65" t="s">
        <v>91</v>
      </c>
      <c r="F57" s="65" t="s">
        <v>95</v>
      </c>
      <c r="G57" s="65">
        <v>3</v>
      </c>
      <c r="H57" s="65">
        <v>3</v>
      </c>
      <c r="I57" s="65">
        <f t="shared" si="6"/>
        <v>0</v>
      </c>
      <c r="J57" s="20">
        <f t="shared" si="5"/>
        <v>0</v>
      </c>
    </row>
    <row r="58" spans="1:10" s="10" customFormat="1" ht="23.25" customHeight="1" x14ac:dyDescent="0.25">
      <c r="A58" s="68" t="s">
        <v>96</v>
      </c>
      <c r="B58" s="69"/>
      <c r="C58" s="69"/>
      <c r="D58" s="69"/>
      <c r="E58" s="69"/>
      <c r="F58" s="69"/>
      <c r="G58" s="69"/>
      <c r="H58" s="69"/>
      <c r="I58" s="69"/>
      <c r="J58" s="69"/>
    </row>
    <row r="59" spans="1:10" s="9" customFormat="1" ht="34.5" customHeight="1" x14ac:dyDescent="0.25">
      <c r="A59" s="63">
        <v>1</v>
      </c>
      <c r="B59" s="64" t="s">
        <v>97</v>
      </c>
      <c r="C59" s="65" t="s">
        <v>69</v>
      </c>
      <c r="D59" s="65"/>
      <c r="E59" s="65" t="s">
        <v>89</v>
      </c>
      <c r="F59" s="65" t="s">
        <v>11</v>
      </c>
      <c r="G59" s="65">
        <v>1</v>
      </c>
      <c r="H59" s="65">
        <v>0</v>
      </c>
      <c r="I59" s="65">
        <f>H59-G59</f>
        <v>-1</v>
      </c>
      <c r="J59" s="65">
        <f t="shared" si="5"/>
        <v>-100</v>
      </c>
    </row>
    <row r="60" spans="1:10" s="9" customFormat="1" ht="78.75" x14ac:dyDescent="0.25">
      <c r="A60" s="63">
        <v>2</v>
      </c>
      <c r="B60" s="64" t="s">
        <v>98</v>
      </c>
      <c r="C60" s="65"/>
      <c r="D60" s="65"/>
      <c r="E60" s="65" t="s">
        <v>33</v>
      </c>
      <c r="F60" s="65" t="s">
        <v>94</v>
      </c>
      <c r="G60" s="65">
        <v>100</v>
      </c>
      <c r="H60" s="65">
        <v>100</v>
      </c>
      <c r="I60" s="65">
        <f t="shared" ref="I60:I111" si="7">H60-G60</f>
        <v>0</v>
      </c>
      <c r="J60" s="65">
        <f t="shared" si="5"/>
        <v>0</v>
      </c>
    </row>
    <row r="61" spans="1:10" s="9" customFormat="1" ht="158.25" customHeight="1" x14ac:dyDescent="0.25">
      <c r="A61" s="63">
        <v>3</v>
      </c>
      <c r="B61" s="64" t="s">
        <v>100</v>
      </c>
      <c r="C61" s="65"/>
      <c r="D61" s="65"/>
      <c r="E61" s="65" t="s">
        <v>33</v>
      </c>
      <c r="F61" s="65" t="s">
        <v>94</v>
      </c>
      <c r="G61" s="65">
        <v>100</v>
      </c>
      <c r="H61" s="65">
        <v>100</v>
      </c>
      <c r="I61" s="65">
        <f t="shared" si="7"/>
        <v>0</v>
      </c>
      <c r="J61" s="65">
        <f t="shared" si="5"/>
        <v>0</v>
      </c>
    </row>
    <row r="62" spans="1:10" s="9" customFormat="1" ht="32.25" customHeight="1" x14ac:dyDescent="0.25">
      <c r="A62" s="63">
        <v>4</v>
      </c>
      <c r="B62" s="64" t="s">
        <v>99</v>
      </c>
      <c r="C62" s="65"/>
      <c r="D62" s="65" t="s">
        <v>10</v>
      </c>
      <c r="E62" s="65" t="s">
        <v>141</v>
      </c>
      <c r="F62" s="65" t="s">
        <v>11</v>
      </c>
      <c r="G62" s="65">
        <v>0.112</v>
      </c>
      <c r="H62" s="65">
        <v>0</v>
      </c>
      <c r="I62" s="65">
        <f t="shared" si="7"/>
        <v>-0.112</v>
      </c>
      <c r="J62" s="65">
        <f t="shared" si="5"/>
        <v>-100</v>
      </c>
    </row>
    <row r="63" spans="1:10" s="9" customFormat="1" ht="33.75" customHeight="1" x14ac:dyDescent="0.25">
      <c r="A63" s="63">
        <v>5</v>
      </c>
      <c r="B63" s="64" t="s">
        <v>425</v>
      </c>
      <c r="C63" s="65"/>
      <c r="D63" s="65"/>
      <c r="E63" s="65" t="s">
        <v>33</v>
      </c>
      <c r="F63" s="65" t="s">
        <v>94</v>
      </c>
      <c r="G63" s="65">
        <v>100</v>
      </c>
      <c r="H63" s="65">
        <v>100</v>
      </c>
      <c r="I63" s="65">
        <f t="shared" si="7"/>
        <v>0</v>
      </c>
      <c r="J63" s="65">
        <f t="shared" si="5"/>
        <v>0</v>
      </c>
    </row>
    <row r="64" spans="1:10" s="9" customFormat="1" ht="33.75" customHeight="1" x14ac:dyDescent="0.25">
      <c r="A64" s="63">
        <v>6</v>
      </c>
      <c r="B64" s="64" t="s">
        <v>101</v>
      </c>
      <c r="C64" s="65"/>
      <c r="D64" s="65"/>
      <c r="E64" s="65" t="s">
        <v>89</v>
      </c>
      <c r="F64" s="65" t="s">
        <v>94</v>
      </c>
      <c r="G64" s="65">
        <v>31</v>
      </c>
      <c r="H64" s="65">
        <v>40</v>
      </c>
      <c r="I64" s="65">
        <f t="shared" si="7"/>
        <v>9</v>
      </c>
      <c r="J64" s="11">
        <f t="shared" si="5"/>
        <v>29.032258064516128</v>
      </c>
    </row>
    <row r="65" spans="1:10" s="9" customFormat="1" ht="111.75" customHeight="1" x14ac:dyDescent="0.25">
      <c r="A65" s="63">
        <v>7</v>
      </c>
      <c r="B65" s="64" t="s">
        <v>102</v>
      </c>
      <c r="C65" s="65"/>
      <c r="D65" s="65"/>
      <c r="E65" s="65" t="s">
        <v>33</v>
      </c>
      <c r="F65" s="65" t="s">
        <v>94</v>
      </c>
      <c r="G65" s="65">
        <v>100</v>
      </c>
      <c r="H65" s="65">
        <v>100</v>
      </c>
      <c r="I65" s="65">
        <f t="shared" si="7"/>
        <v>0</v>
      </c>
      <c r="J65" s="65">
        <f t="shared" si="5"/>
        <v>0</v>
      </c>
    </row>
    <row r="66" spans="1:10" s="9" customFormat="1" ht="63" x14ac:dyDescent="0.25">
      <c r="A66" s="63">
        <v>8</v>
      </c>
      <c r="B66" s="64" t="s">
        <v>103</v>
      </c>
      <c r="C66" s="65"/>
      <c r="D66" s="65"/>
      <c r="E66" s="65" t="s">
        <v>33</v>
      </c>
      <c r="F66" s="65" t="s">
        <v>94</v>
      </c>
      <c r="G66" s="65">
        <v>100</v>
      </c>
      <c r="H66" s="65">
        <v>0</v>
      </c>
      <c r="I66" s="65">
        <f t="shared" si="7"/>
        <v>-100</v>
      </c>
      <c r="J66" s="65">
        <f t="shared" si="5"/>
        <v>-100</v>
      </c>
    </row>
    <row r="67" spans="1:10" s="9" customFormat="1" ht="176.25" customHeight="1" x14ac:dyDescent="0.25">
      <c r="A67" s="63">
        <v>9</v>
      </c>
      <c r="B67" s="64" t="s">
        <v>104</v>
      </c>
      <c r="C67" s="65"/>
      <c r="D67" s="65" t="s">
        <v>10</v>
      </c>
      <c r="E67" s="65" t="s">
        <v>33</v>
      </c>
      <c r="F67" s="65" t="s">
        <v>145</v>
      </c>
      <c r="G67" s="65">
        <v>97.5</v>
      </c>
      <c r="H67" s="65">
        <v>97.5</v>
      </c>
      <c r="I67" s="65">
        <f t="shared" si="7"/>
        <v>0</v>
      </c>
      <c r="J67" s="65">
        <f t="shared" si="5"/>
        <v>0</v>
      </c>
    </row>
    <row r="68" spans="1:10" s="9" customFormat="1" ht="180.75" customHeight="1" x14ac:dyDescent="0.25">
      <c r="A68" s="63">
        <v>10</v>
      </c>
      <c r="B68" s="64" t="s">
        <v>105</v>
      </c>
      <c r="C68" s="65"/>
      <c r="D68" s="65" t="s">
        <v>10</v>
      </c>
      <c r="E68" s="65" t="s">
        <v>33</v>
      </c>
      <c r="F68" s="65" t="s">
        <v>357</v>
      </c>
      <c r="G68" s="65">
        <v>83.2</v>
      </c>
      <c r="H68" s="65">
        <v>83.2</v>
      </c>
      <c r="I68" s="65">
        <f t="shared" si="7"/>
        <v>0</v>
      </c>
      <c r="J68" s="65">
        <f t="shared" si="5"/>
        <v>0</v>
      </c>
    </row>
    <row r="69" spans="1:10" s="9" customFormat="1" ht="173.25" x14ac:dyDescent="0.25">
      <c r="A69" s="63">
        <v>11</v>
      </c>
      <c r="B69" s="64" t="s">
        <v>106</v>
      </c>
      <c r="C69" s="65"/>
      <c r="D69" s="65" t="s">
        <v>10</v>
      </c>
      <c r="E69" s="65" t="s">
        <v>33</v>
      </c>
      <c r="F69" s="65" t="s">
        <v>357</v>
      </c>
      <c r="G69" s="65">
        <v>93.6</v>
      </c>
      <c r="H69" s="65">
        <v>93.6</v>
      </c>
      <c r="I69" s="65">
        <f t="shared" si="7"/>
        <v>0</v>
      </c>
      <c r="J69" s="65">
        <f t="shared" si="5"/>
        <v>0</v>
      </c>
    </row>
    <row r="70" spans="1:10" s="9" customFormat="1" ht="177.75" customHeight="1" x14ac:dyDescent="0.25">
      <c r="A70" s="63">
        <v>12</v>
      </c>
      <c r="B70" s="64" t="s">
        <v>107</v>
      </c>
      <c r="C70" s="65"/>
      <c r="D70" s="65" t="s">
        <v>10</v>
      </c>
      <c r="E70" s="65" t="s">
        <v>33</v>
      </c>
      <c r="F70" s="65" t="s">
        <v>357</v>
      </c>
      <c r="G70" s="65">
        <v>85.5</v>
      </c>
      <c r="H70" s="65">
        <v>85.5</v>
      </c>
      <c r="I70" s="65">
        <f t="shared" si="7"/>
        <v>0</v>
      </c>
      <c r="J70" s="65">
        <f t="shared" si="5"/>
        <v>0</v>
      </c>
    </row>
    <row r="71" spans="1:10" s="9" customFormat="1" ht="94.5" x14ac:dyDescent="0.25">
      <c r="A71" s="63">
        <v>13</v>
      </c>
      <c r="B71" s="64" t="s">
        <v>108</v>
      </c>
      <c r="C71" s="65"/>
      <c r="D71" s="65" t="s">
        <v>10</v>
      </c>
      <c r="E71" s="65" t="s">
        <v>33</v>
      </c>
      <c r="F71" s="65" t="s">
        <v>146</v>
      </c>
      <c r="G71" s="65">
        <v>97</v>
      </c>
      <c r="H71" s="65">
        <v>97</v>
      </c>
      <c r="I71" s="65">
        <f t="shared" si="7"/>
        <v>0</v>
      </c>
      <c r="J71" s="65">
        <f t="shared" si="5"/>
        <v>0</v>
      </c>
    </row>
    <row r="72" spans="1:10" s="9" customFormat="1" ht="110.25" x14ac:dyDescent="0.25">
      <c r="A72" s="63">
        <v>14</v>
      </c>
      <c r="B72" s="64" t="s">
        <v>109</v>
      </c>
      <c r="C72" s="65"/>
      <c r="D72" s="65" t="s">
        <v>87</v>
      </c>
      <c r="E72" s="65" t="s">
        <v>142</v>
      </c>
      <c r="F72" s="65" t="s">
        <v>147</v>
      </c>
      <c r="G72" s="65">
        <v>48.44</v>
      </c>
      <c r="H72" s="65">
        <v>48.44</v>
      </c>
      <c r="I72" s="65">
        <f t="shared" si="7"/>
        <v>0</v>
      </c>
      <c r="J72" s="65">
        <f t="shared" si="5"/>
        <v>0</v>
      </c>
    </row>
    <row r="73" spans="1:10" s="9" customFormat="1" ht="110.25" x14ac:dyDescent="0.25">
      <c r="A73" s="63">
        <v>15</v>
      </c>
      <c r="B73" s="64" t="s">
        <v>112</v>
      </c>
      <c r="C73" s="65"/>
      <c r="D73" s="65"/>
      <c r="E73" s="65" t="s">
        <v>143</v>
      </c>
      <c r="F73" s="65" t="s">
        <v>147</v>
      </c>
      <c r="G73" s="65">
        <v>0.22</v>
      </c>
      <c r="H73" s="65">
        <v>0.22</v>
      </c>
      <c r="I73" s="65">
        <f t="shared" si="7"/>
        <v>0</v>
      </c>
      <c r="J73" s="65">
        <f t="shared" si="5"/>
        <v>0</v>
      </c>
    </row>
    <row r="74" spans="1:10" s="9" customFormat="1" ht="110.25" x14ac:dyDescent="0.25">
      <c r="A74" s="63">
        <v>16</v>
      </c>
      <c r="B74" s="64" t="s">
        <v>113</v>
      </c>
      <c r="C74" s="65"/>
      <c r="D74" s="65" t="s">
        <v>87</v>
      </c>
      <c r="E74" s="65" t="s">
        <v>148</v>
      </c>
      <c r="F74" s="65" t="s">
        <v>147</v>
      </c>
      <c r="G74" s="65">
        <v>4.7300000000000004</v>
      </c>
      <c r="H74" s="65">
        <v>4.7300000000000004</v>
      </c>
      <c r="I74" s="65">
        <f t="shared" si="7"/>
        <v>0</v>
      </c>
      <c r="J74" s="65">
        <f t="shared" si="5"/>
        <v>0</v>
      </c>
    </row>
    <row r="75" spans="1:10" s="9" customFormat="1" ht="112.5" customHeight="1" x14ac:dyDescent="0.25">
      <c r="A75" s="63">
        <v>17</v>
      </c>
      <c r="B75" s="64" t="s">
        <v>110</v>
      </c>
      <c r="C75" s="65"/>
      <c r="D75" s="65"/>
      <c r="E75" s="65" t="s">
        <v>148</v>
      </c>
      <c r="F75" s="65" t="s">
        <v>147</v>
      </c>
      <c r="G75" s="65">
        <v>0.66</v>
      </c>
      <c r="H75" s="65">
        <v>0.66</v>
      </c>
      <c r="I75" s="65">
        <f t="shared" si="7"/>
        <v>0</v>
      </c>
      <c r="J75" s="65">
        <f t="shared" si="5"/>
        <v>0</v>
      </c>
    </row>
    <row r="76" spans="1:10" s="9" customFormat="1" ht="66.75" customHeight="1" x14ac:dyDescent="0.25">
      <c r="A76" s="63">
        <v>18</v>
      </c>
      <c r="B76" s="64" t="s">
        <v>111</v>
      </c>
      <c r="C76" s="65"/>
      <c r="D76" s="65" t="s">
        <v>87</v>
      </c>
      <c r="E76" s="65" t="s">
        <v>143</v>
      </c>
      <c r="F76" s="65" t="s">
        <v>149</v>
      </c>
      <c r="G76" s="65">
        <v>0.33</v>
      </c>
      <c r="H76" s="65">
        <v>0.33</v>
      </c>
      <c r="I76" s="65">
        <f t="shared" si="7"/>
        <v>0</v>
      </c>
      <c r="J76" s="65">
        <f t="shared" si="5"/>
        <v>0</v>
      </c>
    </row>
    <row r="77" spans="1:10" s="9" customFormat="1" ht="64.5" customHeight="1" x14ac:dyDescent="0.25">
      <c r="A77" s="63">
        <v>19</v>
      </c>
      <c r="B77" s="64" t="s">
        <v>114</v>
      </c>
      <c r="C77" s="65"/>
      <c r="D77" s="65" t="s">
        <v>87</v>
      </c>
      <c r="E77" s="65" t="s">
        <v>148</v>
      </c>
      <c r="F77" s="65" t="s">
        <v>150</v>
      </c>
      <c r="G77" s="65">
        <v>30.5</v>
      </c>
      <c r="H77" s="65">
        <v>30.5</v>
      </c>
      <c r="I77" s="65">
        <f t="shared" si="7"/>
        <v>0</v>
      </c>
      <c r="J77" s="65">
        <f t="shared" si="5"/>
        <v>0</v>
      </c>
    </row>
    <row r="78" spans="1:10" s="9" customFormat="1" ht="64.5" customHeight="1" x14ac:dyDescent="0.25">
      <c r="A78" s="63">
        <v>20</v>
      </c>
      <c r="B78" s="64" t="s">
        <v>115</v>
      </c>
      <c r="C78" s="65"/>
      <c r="D78" s="65" t="s">
        <v>87</v>
      </c>
      <c r="E78" s="65" t="s">
        <v>148</v>
      </c>
      <c r="F78" s="65" t="s">
        <v>150</v>
      </c>
      <c r="G78" s="65">
        <v>15.16</v>
      </c>
      <c r="H78" s="65">
        <v>15.16</v>
      </c>
      <c r="I78" s="65">
        <f t="shared" si="7"/>
        <v>0</v>
      </c>
      <c r="J78" s="65">
        <f t="shared" si="5"/>
        <v>0</v>
      </c>
    </row>
    <row r="79" spans="1:10" s="9" customFormat="1" ht="63" customHeight="1" x14ac:dyDescent="0.25">
      <c r="A79" s="63">
        <v>21</v>
      </c>
      <c r="B79" s="64" t="s">
        <v>116</v>
      </c>
      <c r="C79" s="65"/>
      <c r="D79" s="65"/>
      <c r="E79" s="65" t="s">
        <v>142</v>
      </c>
      <c r="F79" s="65" t="s">
        <v>150</v>
      </c>
      <c r="G79" s="65">
        <v>40.700000000000003</v>
      </c>
      <c r="H79" s="65">
        <v>40.700000000000003</v>
      </c>
      <c r="I79" s="65">
        <f t="shared" si="7"/>
        <v>0</v>
      </c>
      <c r="J79" s="65">
        <f t="shared" si="5"/>
        <v>0</v>
      </c>
    </row>
    <row r="80" spans="1:10" s="9" customFormat="1" ht="35.25" customHeight="1" x14ac:dyDescent="0.25">
      <c r="A80" s="63">
        <v>22</v>
      </c>
      <c r="B80" s="64" t="s">
        <v>117</v>
      </c>
      <c r="C80" s="65"/>
      <c r="D80" s="65" t="s">
        <v>87</v>
      </c>
      <c r="E80" s="65" t="s">
        <v>33</v>
      </c>
      <c r="F80" s="65" t="s">
        <v>144</v>
      </c>
      <c r="G80" s="65">
        <v>9.36</v>
      </c>
      <c r="H80" s="65">
        <v>9.36</v>
      </c>
      <c r="I80" s="65">
        <f t="shared" si="7"/>
        <v>0</v>
      </c>
      <c r="J80" s="65">
        <f t="shared" si="5"/>
        <v>0</v>
      </c>
    </row>
    <row r="81" spans="1:10" s="9" customFormat="1" ht="31.5" x14ac:dyDescent="0.25">
      <c r="A81" s="63">
        <v>23</v>
      </c>
      <c r="B81" s="64" t="s">
        <v>118</v>
      </c>
      <c r="C81" s="65"/>
      <c r="D81" s="65" t="s">
        <v>87</v>
      </c>
      <c r="E81" s="65" t="s">
        <v>33</v>
      </c>
      <c r="F81" s="65" t="s">
        <v>144</v>
      </c>
      <c r="G81" s="65">
        <v>13.1</v>
      </c>
      <c r="H81" s="65">
        <v>13.1</v>
      </c>
      <c r="I81" s="65">
        <f t="shared" si="7"/>
        <v>0</v>
      </c>
      <c r="J81" s="65">
        <f t="shared" si="5"/>
        <v>0</v>
      </c>
    </row>
    <row r="82" spans="1:10" s="9" customFormat="1" ht="63" x14ac:dyDescent="0.25">
      <c r="A82" s="63">
        <v>24</v>
      </c>
      <c r="B82" s="64" t="s">
        <v>119</v>
      </c>
      <c r="C82" s="65"/>
      <c r="D82" s="65" t="s">
        <v>87</v>
      </c>
      <c r="E82" s="65" t="s">
        <v>151</v>
      </c>
      <c r="F82" s="65" t="s">
        <v>144</v>
      </c>
      <c r="G82" s="65">
        <v>0.33</v>
      </c>
      <c r="H82" s="65">
        <v>0.33</v>
      </c>
      <c r="I82" s="65">
        <f t="shared" si="7"/>
        <v>0</v>
      </c>
      <c r="J82" s="65">
        <f t="shared" si="5"/>
        <v>0</v>
      </c>
    </row>
    <row r="83" spans="1:10" s="9" customFormat="1" ht="31.5" x14ac:dyDescent="0.25">
      <c r="A83" s="63">
        <v>25</v>
      </c>
      <c r="B83" s="64" t="s">
        <v>120</v>
      </c>
      <c r="C83" s="65"/>
      <c r="D83" s="65"/>
      <c r="E83" s="65" t="s">
        <v>152</v>
      </c>
      <c r="F83" s="65" t="s">
        <v>94</v>
      </c>
      <c r="G83" s="112">
        <v>1977.73</v>
      </c>
      <c r="H83" s="112">
        <v>1977.73</v>
      </c>
      <c r="I83" s="65">
        <f t="shared" si="7"/>
        <v>0</v>
      </c>
      <c r="J83" s="65">
        <f t="shared" si="5"/>
        <v>0</v>
      </c>
    </row>
    <row r="84" spans="1:10" s="9" customFormat="1" ht="31.5" x14ac:dyDescent="0.25">
      <c r="A84" s="63">
        <v>26</v>
      </c>
      <c r="B84" s="64" t="s">
        <v>121</v>
      </c>
      <c r="C84" s="65"/>
      <c r="D84" s="65"/>
      <c r="E84" s="65" t="s">
        <v>153</v>
      </c>
      <c r="F84" s="65" t="s">
        <v>94</v>
      </c>
      <c r="G84" s="112">
        <v>1151.6500000000001</v>
      </c>
      <c r="H84" s="112">
        <v>1151.6500000000001</v>
      </c>
      <c r="I84" s="65">
        <f t="shared" si="7"/>
        <v>0</v>
      </c>
      <c r="J84" s="65">
        <f t="shared" si="5"/>
        <v>0</v>
      </c>
    </row>
    <row r="85" spans="1:10" s="9" customFormat="1" ht="33" customHeight="1" x14ac:dyDescent="0.25">
      <c r="A85" s="63">
        <v>27</v>
      </c>
      <c r="B85" s="64" t="s">
        <v>122</v>
      </c>
      <c r="C85" s="65"/>
      <c r="D85" s="65" t="s">
        <v>10</v>
      </c>
      <c r="E85" s="65" t="s">
        <v>89</v>
      </c>
      <c r="F85" s="65" t="s">
        <v>94</v>
      </c>
      <c r="G85" s="65">
        <v>215</v>
      </c>
      <c r="H85" s="65">
        <v>134</v>
      </c>
      <c r="I85" s="65">
        <f t="shared" si="7"/>
        <v>-81</v>
      </c>
      <c r="J85" s="11">
        <f t="shared" si="5"/>
        <v>-37.674418604651159</v>
      </c>
    </row>
    <row r="86" spans="1:10" s="9" customFormat="1" ht="66" customHeight="1" x14ac:dyDescent="0.25">
      <c r="A86" s="63">
        <v>28</v>
      </c>
      <c r="B86" s="64" t="s">
        <v>123</v>
      </c>
      <c r="C86" s="65"/>
      <c r="D86" s="65"/>
      <c r="E86" s="65" t="s">
        <v>89</v>
      </c>
      <c r="F86" s="65" t="s">
        <v>94</v>
      </c>
      <c r="G86" s="65">
        <v>246</v>
      </c>
      <c r="H86" s="65">
        <v>213</v>
      </c>
      <c r="I86" s="65">
        <f t="shared" si="7"/>
        <v>-33</v>
      </c>
      <c r="J86" s="11">
        <f t="shared" si="5"/>
        <v>-13.41463414634147</v>
      </c>
    </row>
    <row r="87" spans="1:10" s="9" customFormat="1" x14ac:dyDescent="0.25">
      <c r="A87" s="63">
        <v>29</v>
      </c>
      <c r="B87" s="64" t="s">
        <v>124</v>
      </c>
      <c r="C87" s="65"/>
      <c r="D87" s="65" t="s">
        <v>87</v>
      </c>
      <c r="E87" s="65" t="s">
        <v>154</v>
      </c>
      <c r="F87" s="65" t="s">
        <v>94</v>
      </c>
      <c r="G87" s="112">
        <v>10000</v>
      </c>
      <c r="H87" s="112">
        <v>10000</v>
      </c>
      <c r="I87" s="61">
        <f t="shared" si="7"/>
        <v>0</v>
      </c>
      <c r="J87" s="20">
        <f t="shared" si="5"/>
        <v>0</v>
      </c>
    </row>
    <row r="88" spans="1:10" s="9" customFormat="1" ht="33" customHeight="1" x14ac:dyDescent="0.25">
      <c r="A88" s="63">
        <v>30</v>
      </c>
      <c r="B88" s="64" t="s">
        <v>125</v>
      </c>
      <c r="C88" s="65"/>
      <c r="D88" s="65"/>
      <c r="E88" s="65" t="s">
        <v>152</v>
      </c>
      <c r="F88" s="65" t="s">
        <v>94</v>
      </c>
      <c r="G88" s="112">
        <v>4436</v>
      </c>
      <c r="H88" s="112">
        <v>4815</v>
      </c>
      <c r="I88" s="59">
        <f>H88-G88</f>
        <v>379</v>
      </c>
      <c r="J88" s="11">
        <f t="shared" si="5"/>
        <v>8.5437330928764652</v>
      </c>
    </row>
    <row r="89" spans="1:10" s="9" customFormat="1" ht="67.5" customHeight="1" x14ac:dyDescent="0.25">
      <c r="A89" s="63">
        <v>31</v>
      </c>
      <c r="B89" s="64" t="s">
        <v>126</v>
      </c>
      <c r="C89" s="65"/>
      <c r="D89" s="65"/>
      <c r="E89" s="65" t="s">
        <v>33</v>
      </c>
      <c r="F89" s="65" t="s">
        <v>94</v>
      </c>
      <c r="G89" s="65">
        <v>100</v>
      </c>
      <c r="H89" s="65">
        <v>100</v>
      </c>
      <c r="I89" s="65">
        <f t="shared" si="7"/>
        <v>0</v>
      </c>
      <c r="J89" s="65">
        <f t="shared" si="5"/>
        <v>0</v>
      </c>
    </row>
    <row r="90" spans="1:10" s="9" customFormat="1" ht="35.25" customHeight="1" x14ac:dyDescent="0.25">
      <c r="A90" s="63">
        <v>32</v>
      </c>
      <c r="B90" s="64" t="s">
        <v>127</v>
      </c>
      <c r="C90" s="65"/>
      <c r="D90" s="65"/>
      <c r="E90" s="65" t="s">
        <v>155</v>
      </c>
      <c r="F90" s="65" t="s">
        <v>94</v>
      </c>
      <c r="G90" s="65">
        <v>5.3</v>
      </c>
      <c r="H90" s="65">
        <v>5.3</v>
      </c>
      <c r="I90" s="65">
        <f t="shared" si="7"/>
        <v>0</v>
      </c>
      <c r="J90" s="20">
        <f t="shared" si="5"/>
        <v>0</v>
      </c>
    </row>
    <row r="91" spans="1:10" s="9" customFormat="1" ht="31.5" hidden="1" x14ac:dyDescent="0.25">
      <c r="A91" s="63">
        <v>33</v>
      </c>
      <c r="B91" s="64" t="s">
        <v>128</v>
      </c>
      <c r="C91" s="65"/>
      <c r="D91" s="65" t="s">
        <v>10</v>
      </c>
      <c r="E91" s="65" t="s">
        <v>89</v>
      </c>
      <c r="F91" s="65" t="s">
        <v>94</v>
      </c>
      <c r="G91" s="65"/>
      <c r="H91" s="65"/>
      <c r="I91" s="65">
        <f t="shared" si="7"/>
        <v>0</v>
      </c>
      <c r="J91" s="65" t="e">
        <f t="shared" ref="J91:J111" si="8">H91/G91*100-100</f>
        <v>#DIV/0!</v>
      </c>
    </row>
    <row r="92" spans="1:10" s="9" customFormat="1" ht="34.5" customHeight="1" x14ac:dyDescent="0.25">
      <c r="A92" s="63">
        <v>33</v>
      </c>
      <c r="B92" s="64" t="s">
        <v>288</v>
      </c>
      <c r="C92" s="65"/>
      <c r="D92" s="65" t="s">
        <v>10</v>
      </c>
      <c r="E92" s="65" t="s">
        <v>152</v>
      </c>
      <c r="F92" s="65" t="s">
        <v>94</v>
      </c>
      <c r="G92" s="65">
        <v>279.54000000000002</v>
      </c>
      <c r="H92" s="65">
        <v>279.54000000000002</v>
      </c>
      <c r="I92" s="65">
        <f t="shared" si="7"/>
        <v>0</v>
      </c>
      <c r="J92" s="65">
        <f t="shared" si="8"/>
        <v>0</v>
      </c>
    </row>
    <row r="93" spans="1:10" s="9" customFormat="1" ht="33" customHeight="1" x14ac:dyDescent="0.25">
      <c r="A93" s="63">
        <v>34</v>
      </c>
      <c r="B93" s="64" t="s">
        <v>129</v>
      </c>
      <c r="C93" s="65"/>
      <c r="D93" s="65" t="s">
        <v>10</v>
      </c>
      <c r="E93" s="65" t="s">
        <v>153</v>
      </c>
      <c r="F93" s="65" t="s">
        <v>94</v>
      </c>
      <c r="G93" s="65">
        <v>95</v>
      </c>
      <c r="H93" s="65">
        <v>95</v>
      </c>
      <c r="I93" s="65">
        <f t="shared" si="7"/>
        <v>0</v>
      </c>
      <c r="J93" s="65">
        <f t="shared" si="8"/>
        <v>0</v>
      </c>
    </row>
    <row r="94" spans="1:10" s="9" customFormat="1" ht="31.5" x14ac:dyDescent="0.25">
      <c r="A94" s="63">
        <v>35</v>
      </c>
      <c r="B94" s="64" t="s">
        <v>130</v>
      </c>
      <c r="C94" s="65"/>
      <c r="D94" s="65"/>
      <c r="E94" s="65" t="s">
        <v>89</v>
      </c>
      <c r="F94" s="65" t="s">
        <v>94</v>
      </c>
      <c r="G94" s="65">
        <v>2</v>
      </c>
      <c r="H94" s="65">
        <v>2</v>
      </c>
      <c r="I94" s="65">
        <f t="shared" si="7"/>
        <v>0</v>
      </c>
      <c r="J94" s="65">
        <f t="shared" si="8"/>
        <v>0</v>
      </c>
    </row>
    <row r="95" spans="1:10" s="9" customFormat="1" ht="31.5" hidden="1" x14ac:dyDescent="0.25">
      <c r="A95" s="63">
        <v>37</v>
      </c>
      <c r="B95" s="64" t="s">
        <v>131</v>
      </c>
      <c r="C95" s="65"/>
      <c r="D95" s="65"/>
      <c r="E95" s="65" t="s">
        <v>89</v>
      </c>
      <c r="F95" s="65" t="s">
        <v>94</v>
      </c>
      <c r="G95" s="65">
        <v>0</v>
      </c>
      <c r="H95" s="65"/>
      <c r="I95" s="65">
        <f t="shared" si="7"/>
        <v>0</v>
      </c>
      <c r="J95" s="65" t="e">
        <f t="shared" si="8"/>
        <v>#DIV/0!</v>
      </c>
    </row>
    <row r="96" spans="1:10" s="9" customFormat="1" ht="33" customHeight="1" x14ac:dyDescent="0.25">
      <c r="A96" s="63">
        <v>36</v>
      </c>
      <c r="B96" s="64" t="s">
        <v>132</v>
      </c>
      <c r="C96" s="65"/>
      <c r="D96" s="65" t="s">
        <v>10</v>
      </c>
      <c r="E96" s="65" t="s">
        <v>89</v>
      </c>
      <c r="F96" s="65" t="s">
        <v>94</v>
      </c>
      <c r="G96" s="65" t="s">
        <v>375</v>
      </c>
      <c r="H96" s="65" t="s">
        <v>424</v>
      </c>
      <c r="I96" s="57" t="s">
        <v>431</v>
      </c>
      <c r="J96" s="57" t="s">
        <v>430</v>
      </c>
    </row>
    <row r="97" spans="1:10" s="9" customFormat="1" ht="78.75" x14ac:dyDescent="0.25">
      <c r="A97" s="63">
        <v>37</v>
      </c>
      <c r="B97" s="64" t="s">
        <v>156</v>
      </c>
      <c r="C97" s="65"/>
      <c r="D97" s="65"/>
      <c r="E97" s="65" t="s">
        <v>33</v>
      </c>
      <c r="F97" s="65" t="s">
        <v>94</v>
      </c>
      <c r="G97" s="65">
        <v>95</v>
      </c>
      <c r="H97" s="65">
        <v>95</v>
      </c>
      <c r="I97" s="65">
        <f t="shared" si="7"/>
        <v>0</v>
      </c>
      <c r="J97" s="65">
        <f t="shared" si="8"/>
        <v>0</v>
      </c>
    </row>
    <row r="98" spans="1:10" s="9" customFormat="1" ht="63" x14ac:dyDescent="0.25">
      <c r="A98" s="63">
        <v>38</v>
      </c>
      <c r="B98" s="64" t="s">
        <v>133</v>
      </c>
      <c r="C98" s="65" t="s">
        <v>13</v>
      </c>
      <c r="D98" s="65" t="s">
        <v>87</v>
      </c>
      <c r="E98" s="65" t="s">
        <v>157</v>
      </c>
      <c r="F98" s="65" t="s">
        <v>94</v>
      </c>
      <c r="G98" s="65">
        <v>11</v>
      </c>
      <c r="H98" s="65">
        <v>11</v>
      </c>
      <c r="I98" s="65">
        <f t="shared" si="7"/>
        <v>0</v>
      </c>
      <c r="J98" s="65">
        <f t="shared" si="8"/>
        <v>0</v>
      </c>
    </row>
    <row r="99" spans="1:10" s="9" customFormat="1" ht="36" customHeight="1" x14ac:dyDescent="0.25">
      <c r="A99" s="63">
        <v>39</v>
      </c>
      <c r="B99" s="64" t="s">
        <v>134</v>
      </c>
      <c r="C99" s="65" t="s">
        <v>13</v>
      </c>
      <c r="D99" s="65" t="s">
        <v>87</v>
      </c>
      <c r="E99" s="65" t="s">
        <v>89</v>
      </c>
      <c r="F99" s="65" t="s">
        <v>94</v>
      </c>
      <c r="G99" s="65">
        <v>5</v>
      </c>
      <c r="H99" s="65">
        <v>3</v>
      </c>
      <c r="I99" s="65">
        <f>H99-G99</f>
        <v>-2</v>
      </c>
      <c r="J99" s="65">
        <f>H99/G99*100-100</f>
        <v>-40</v>
      </c>
    </row>
    <row r="100" spans="1:10" s="9" customFormat="1" ht="96.75" customHeight="1" x14ac:dyDescent="0.25">
      <c r="A100" s="63">
        <v>40</v>
      </c>
      <c r="B100" s="64" t="s">
        <v>135</v>
      </c>
      <c r="C100" s="65" t="s">
        <v>13</v>
      </c>
      <c r="D100" s="65"/>
      <c r="E100" s="65" t="s">
        <v>33</v>
      </c>
      <c r="F100" s="65" t="s">
        <v>94</v>
      </c>
      <c r="G100" s="65">
        <v>30</v>
      </c>
      <c r="H100" s="65">
        <v>30</v>
      </c>
      <c r="I100" s="65">
        <f t="shared" si="7"/>
        <v>0</v>
      </c>
      <c r="J100" s="65">
        <f t="shared" si="8"/>
        <v>0</v>
      </c>
    </row>
    <row r="101" spans="1:10" s="9" customFormat="1" ht="48.75" customHeight="1" x14ac:dyDescent="0.25">
      <c r="A101" s="63">
        <v>41</v>
      </c>
      <c r="B101" s="64" t="s">
        <v>368</v>
      </c>
      <c r="C101" s="65"/>
      <c r="D101" s="65"/>
      <c r="E101" s="65" t="s">
        <v>89</v>
      </c>
      <c r="F101" s="65" t="s">
        <v>94</v>
      </c>
      <c r="G101" s="65">
        <v>25</v>
      </c>
      <c r="H101" s="65">
        <v>28</v>
      </c>
      <c r="I101" s="65">
        <f t="shared" si="7"/>
        <v>3</v>
      </c>
      <c r="J101" s="65">
        <f t="shared" si="8"/>
        <v>12.000000000000014</v>
      </c>
    </row>
    <row r="102" spans="1:10" s="9" customFormat="1" ht="50.25" customHeight="1" x14ac:dyDescent="0.25">
      <c r="A102" s="63">
        <v>42</v>
      </c>
      <c r="B102" s="64" t="s">
        <v>369</v>
      </c>
      <c r="C102" s="65"/>
      <c r="D102" s="65"/>
      <c r="E102" s="65" t="s">
        <v>89</v>
      </c>
      <c r="F102" s="65" t="s">
        <v>94</v>
      </c>
      <c r="G102" s="65">
        <v>15</v>
      </c>
      <c r="H102" s="65">
        <v>15</v>
      </c>
      <c r="I102" s="65">
        <f t="shared" si="7"/>
        <v>0</v>
      </c>
      <c r="J102" s="65">
        <f t="shared" si="8"/>
        <v>0</v>
      </c>
    </row>
    <row r="103" spans="1:10" s="9" customFormat="1" ht="33.75" customHeight="1" x14ac:dyDescent="0.25">
      <c r="A103" s="63">
        <v>43</v>
      </c>
      <c r="B103" s="64" t="s">
        <v>373</v>
      </c>
      <c r="C103" s="65"/>
      <c r="D103" s="65"/>
      <c r="E103" s="65" t="s">
        <v>89</v>
      </c>
      <c r="F103" s="65" t="s">
        <v>94</v>
      </c>
      <c r="G103" s="65">
        <v>165</v>
      </c>
      <c r="H103" s="65">
        <v>165</v>
      </c>
      <c r="I103" s="65">
        <f t="shared" si="7"/>
        <v>0</v>
      </c>
      <c r="J103" s="65">
        <f t="shared" si="8"/>
        <v>0</v>
      </c>
    </row>
    <row r="104" spans="1:10" s="9" customFormat="1" ht="21.75" customHeight="1" x14ac:dyDescent="0.25">
      <c r="A104" s="63">
        <v>44</v>
      </c>
      <c r="B104" s="64" t="s">
        <v>374</v>
      </c>
      <c r="C104" s="65"/>
      <c r="D104" s="65"/>
      <c r="E104" s="65" t="s">
        <v>89</v>
      </c>
      <c r="F104" s="65" t="s">
        <v>94</v>
      </c>
      <c r="G104" s="65">
        <v>97</v>
      </c>
      <c r="H104" s="65">
        <v>97</v>
      </c>
      <c r="I104" s="65">
        <f t="shared" si="7"/>
        <v>0</v>
      </c>
      <c r="J104" s="65">
        <f t="shared" si="8"/>
        <v>0</v>
      </c>
    </row>
    <row r="105" spans="1:10" s="9" customFormat="1" ht="32.25" customHeight="1" x14ac:dyDescent="0.25">
      <c r="A105" s="63">
        <v>45</v>
      </c>
      <c r="B105" s="64" t="s">
        <v>426</v>
      </c>
      <c r="C105" s="65"/>
      <c r="D105" s="65"/>
      <c r="E105" s="65" t="s">
        <v>89</v>
      </c>
      <c r="F105" s="65" t="s">
        <v>94</v>
      </c>
      <c r="G105" s="65">
        <v>200</v>
      </c>
      <c r="H105" s="65">
        <v>200</v>
      </c>
      <c r="I105" s="65">
        <f t="shared" si="7"/>
        <v>0</v>
      </c>
      <c r="J105" s="65">
        <f t="shared" si="8"/>
        <v>0</v>
      </c>
    </row>
    <row r="106" spans="1:10" s="9" customFormat="1" x14ac:dyDescent="0.25">
      <c r="A106" s="63">
        <v>46</v>
      </c>
      <c r="B106" s="64" t="s">
        <v>427</v>
      </c>
      <c r="C106" s="65"/>
      <c r="D106" s="65"/>
      <c r="E106" s="65" t="s">
        <v>89</v>
      </c>
      <c r="F106" s="65" t="s">
        <v>94</v>
      </c>
      <c r="G106" s="65">
        <v>5</v>
      </c>
      <c r="H106" s="65">
        <v>5</v>
      </c>
      <c r="I106" s="65">
        <f t="shared" si="7"/>
        <v>0</v>
      </c>
      <c r="J106" s="65">
        <f t="shared" si="8"/>
        <v>0</v>
      </c>
    </row>
    <row r="107" spans="1:10" s="9" customFormat="1" ht="63" x14ac:dyDescent="0.25">
      <c r="A107" s="63">
        <v>47</v>
      </c>
      <c r="B107" s="64" t="s">
        <v>136</v>
      </c>
      <c r="C107" s="65" t="s">
        <v>31</v>
      </c>
      <c r="D107" s="65" t="s">
        <v>10</v>
      </c>
      <c r="E107" s="65" t="s">
        <v>33</v>
      </c>
      <c r="F107" s="65" t="s">
        <v>94</v>
      </c>
      <c r="G107" s="65">
        <v>65</v>
      </c>
      <c r="H107" s="65">
        <v>65</v>
      </c>
      <c r="I107" s="65">
        <f t="shared" si="7"/>
        <v>0</v>
      </c>
      <c r="J107" s="65">
        <f t="shared" si="8"/>
        <v>0</v>
      </c>
    </row>
    <row r="108" spans="1:10" s="9" customFormat="1" ht="78.75" x14ac:dyDescent="0.25">
      <c r="A108" s="63">
        <v>48</v>
      </c>
      <c r="B108" s="64" t="s">
        <v>137</v>
      </c>
      <c r="C108" s="65" t="s">
        <v>69</v>
      </c>
      <c r="D108" s="65" t="s">
        <v>10</v>
      </c>
      <c r="E108" s="65" t="s">
        <v>33</v>
      </c>
      <c r="F108" s="65" t="s">
        <v>94</v>
      </c>
      <c r="G108" s="65">
        <v>2.8</v>
      </c>
      <c r="H108" s="65">
        <v>2.8</v>
      </c>
      <c r="I108" s="65">
        <f t="shared" si="7"/>
        <v>0</v>
      </c>
      <c r="J108" s="65">
        <f t="shared" si="8"/>
        <v>0</v>
      </c>
    </row>
    <row r="109" spans="1:10" s="9" customFormat="1" ht="81.75" customHeight="1" x14ac:dyDescent="0.25">
      <c r="A109" s="63">
        <v>49</v>
      </c>
      <c r="B109" s="64" t="s">
        <v>138</v>
      </c>
      <c r="C109" s="65"/>
      <c r="D109" s="65"/>
      <c r="E109" s="65" t="s">
        <v>33</v>
      </c>
      <c r="F109" s="65" t="s">
        <v>94</v>
      </c>
      <c r="G109" s="65">
        <v>100</v>
      </c>
      <c r="H109" s="65">
        <v>100</v>
      </c>
      <c r="I109" s="65">
        <f t="shared" si="7"/>
        <v>0</v>
      </c>
      <c r="J109" s="65">
        <f t="shared" si="8"/>
        <v>0</v>
      </c>
    </row>
    <row r="110" spans="1:10" s="9" customFormat="1" ht="47.25" x14ac:dyDescent="0.25">
      <c r="A110" s="63">
        <v>50</v>
      </c>
      <c r="B110" s="64" t="s">
        <v>139</v>
      </c>
      <c r="C110" s="65"/>
      <c r="D110" s="65"/>
      <c r="E110" s="65" t="s">
        <v>33</v>
      </c>
      <c r="F110" s="65" t="s">
        <v>94</v>
      </c>
      <c r="G110" s="65">
        <v>100</v>
      </c>
      <c r="H110" s="65">
        <v>100</v>
      </c>
      <c r="I110" s="65">
        <f t="shared" si="7"/>
        <v>0</v>
      </c>
      <c r="J110" s="65">
        <f t="shared" si="8"/>
        <v>0</v>
      </c>
    </row>
    <row r="111" spans="1:10" s="9" customFormat="1" x14ac:dyDescent="0.25">
      <c r="A111" s="63">
        <v>51</v>
      </c>
      <c r="B111" s="64" t="s">
        <v>140</v>
      </c>
      <c r="C111" s="65"/>
      <c r="D111" s="65"/>
      <c r="E111" s="65" t="s">
        <v>33</v>
      </c>
      <c r="F111" s="65" t="s">
        <v>94</v>
      </c>
      <c r="G111" s="65">
        <v>2.2000000000000002</v>
      </c>
      <c r="H111" s="65">
        <v>2.2000000000000002</v>
      </c>
      <c r="I111" s="65">
        <f t="shared" si="7"/>
        <v>0</v>
      </c>
      <c r="J111" s="65">
        <f t="shared" si="8"/>
        <v>0</v>
      </c>
    </row>
    <row r="112" spans="1:10" s="9" customFormat="1" ht="129.75" customHeight="1" x14ac:dyDescent="0.25">
      <c r="A112" s="63">
        <v>52</v>
      </c>
      <c r="B112" s="2" t="s">
        <v>370</v>
      </c>
      <c r="C112" s="65"/>
      <c r="D112" s="65"/>
      <c r="E112" s="65" t="s">
        <v>371</v>
      </c>
      <c r="F112" s="65" t="s">
        <v>94</v>
      </c>
      <c r="G112" s="65" t="s">
        <v>372</v>
      </c>
      <c r="H112" s="65" t="s">
        <v>372</v>
      </c>
      <c r="I112" s="65"/>
      <c r="J112" s="65"/>
    </row>
    <row r="113" spans="1:10" s="10" customFormat="1" ht="42" customHeight="1" x14ac:dyDescent="0.25">
      <c r="A113" s="68" t="s">
        <v>158</v>
      </c>
      <c r="B113" s="69"/>
      <c r="C113" s="69"/>
      <c r="D113" s="69"/>
      <c r="E113" s="69"/>
      <c r="F113" s="69"/>
      <c r="G113" s="69"/>
      <c r="H113" s="69"/>
      <c r="I113" s="69"/>
      <c r="J113" s="69"/>
    </row>
    <row r="114" spans="1:10" s="9" customFormat="1" ht="50.25" customHeight="1" x14ac:dyDescent="0.25">
      <c r="A114" s="63">
        <v>1</v>
      </c>
      <c r="B114" s="64" t="s">
        <v>286</v>
      </c>
      <c r="C114" s="65" t="s">
        <v>69</v>
      </c>
      <c r="D114" s="65" t="s">
        <v>87</v>
      </c>
      <c r="E114" s="65" t="s">
        <v>287</v>
      </c>
      <c r="F114" s="65" t="s">
        <v>159</v>
      </c>
      <c r="G114" s="65">
        <v>174.6</v>
      </c>
      <c r="H114" s="65">
        <v>204.4</v>
      </c>
      <c r="I114" s="65">
        <f>H114-G114</f>
        <v>29.800000000000011</v>
      </c>
      <c r="J114" s="11">
        <f>H114/G114*100-100</f>
        <v>17.067583046964501</v>
      </c>
    </row>
    <row r="115" spans="1:10" s="10" customFormat="1" ht="23.25" customHeight="1" x14ac:dyDescent="0.25">
      <c r="A115" s="68" t="s">
        <v>160</v>
      </c>
      <c r="B115" s="69"/>
      <c r="C115" s="69"/>
      <c r="D115" s="69"/>
      <c r="E115" s="69"/>
      <c r="F115" s="69"/>
      <c r="G115" s="69"/>
      <c r="H115" s="69"/>
      <c r="I115" s="69"/>
      <c r="J115" s="69"/>
    </row>
    <row r="116" spans="1:10" s="9" customFormat="1" ht="66" customHeight="1" x14ac:dyDescent="0.25">
      <c r="A116" s="63">
        <v>1</v>
      </c>
      <c r="B116" s="64" t="s">
        <v>161</v>
      </c>
      <c r="C116" s="65"/>
      <c r="D116" s="65"/>
      <c r="E116" s="65" t="s">
        <v>33</v>
      </c>
      <c r="F116" s="65" t="s">
        <v>159</v>
      </c>
      <c r="G116" s="65">
        <v>100</v>
      </c>
      <c r="H116" s="65">
        <v>100</v>
      </c>
      <c r="I116" s="65">
        <f>H116-G116</f>
        <v>0</v>
      </c>
      <c r="J116" s="65">
        <f>H116/G116*100-100</f>
        <v>0</v>
      </c>
    </row>
    <row r="117" spans="1:10" s="9" customFormat="1" ht="25.5" customHeight="1" x14ac:dyDescent="0.25">
      <c r="A117" s="71">
        <v>2</v>
      </c>
      <c r="B117" s="77" t="s">
        <v>360</v>
      </c>
      <c r="C117" s="71"/>
      <c r="D117" s="71"/>
      <c r="E117" s="71" t="s">
        <v>33</v>
      </c>
      <c r="F117" s="65" t="s">
        <v>11</v>
      </c>
      <c r="G117" s="65">
        <v>100</v>
      </c>
      <c r="H117" s="65">
        <v>0</v>
      </c>
      <c r="I117" s="65">
        <f>H117-G117</f>
        <v>-100</v>
      </c>
      <c r="J117" s="65">
        <f t="shared" ref="J117:J119" si="9">H117/G117*100-100</f>
        <v>-100</v>
      </c>
    </row>
    <row r="118" spans="1:10" s="9" customFormat="1" ht="24.75" customHeight="1" x14ac:dyDescent="0.25">
      <c r="A118" s="72"/>
      <c r="B118" s="78"/>
      <c r="C118" s="72"/>
      <c r="D118" s="72"/>
      <c r="E118" s="72"/>
      <c r="F118" s="65" t="s">
        <v>94</v>
      </c>
      <c r="G118" s="65">
        <v>100</v>
      </c>
      <c r="H118" s="65">
        <v>60</v>
      </c>
      <c r="I118" s="65">
        <f>H118-G118</f>
        <v>-40</v>
      </c>
      <c r="J118" s="65">
        <f t="shared" si="9"/>
        <v>-40</v>
      </c>
    </row>
    <row r="119" spans="1:10" s="9" customFormat="1" ht="114.75" customHeight="1" x14ac:dyDescent="0.25">
      <c r="A119" s="63">
        <v>3</v>
      </c>
      <c r="B119" s="64" t="s">
        <v>359</v>
      </c>
      <c r="C119" s="65"/>
      <c r="D119" s="65"/>
      <c r="E119" s="65" t="s">
        <v>33</v>
      </c>
      <c r="F119" s="65" t="s">
        <v>162</v>
      </c>
      <c r="G119" s="20">
        <v>100</v>
      </c>
      <c r="H119" s="11">
        <v>99.6</v>
      </c>
      <c r="I119" s="11">
        <f>H119-G119</f>
        <v>-0.40000000000000568</v>
      </c>
      <c r="J119" s="65">
        <f t="shared" si="9"/>
        <v>-0.40000000000000568</v>
      </c>
    </row>
    <row r="120" spans="1:10" s="10" customFormat="1" ht="18.75" customHeight="1" x14ac:dyDescent="0.25">
      <c r="A120" s="68" t="s">
        <v>163</v>
      </c>
      <c r="B120" s="69"/>
      <c r="C120" s="69"/>
      <c r="D120" s="69"/>
      <c r="E120" s="69"/>
      <c r="F120" s="69"/>
      <c r="G120" s="69"/>
      <c r="H120" s="69"/>
      <c r="I120" s="69"/>
      <c r="J120" s="69"/>
    </row>
    <row r="121" spans="1:10" ht="63" x14ac:dyDescent="0.25">
      <c r="A121" s="63">
        <v>1</v>
      </c>
      <c r="B121" s="64" t="s">
        <v>4</v>
      </c>
      <c r="C121" s="65"/>
      <c r="D121" s="65" t="s">
        <v>10</v>
      </c>
      <c r="E121" s="65" t="s">
        <v>33</v>
      </c>
      <c r="F121" s="65" t="s">
        <v>12</v>
      </c>
      <c r="G121" s="65">
        <v>37</v>
      </c>
      <c r="H121" s="65">
        <v>37</v>
      </c>
      <c r="I121" s="65">
        <f>H121-G121</f>
        <v>0</v>
      </c>
      <c r="J121" s="65">
        <f>H121/G121*100-100</f>
        <v>0</v>
      </c>
    </row>
    <row r="122" spans="1:10" ht="32.25" customHeight="1" x14ac:dyDescent="0.25">
      <c r="A122" s="65">
        <v>2</v>
      </c>
      <c r="B122" s="2" t="s">
        <v>281</v>
      </c>
      <c r="C122" s="65"/>
      <c r="D122" s="65" t="s">
        <v>10</v>
      </c>
      <c r="E122" s="65" t="s">
        <v>280</v>
      </c>
      <c r="F122" s="65" t="s">
        <v>12</v>
      </c>
      <c r="G122" s="65">
        <v>1025</v>
      </c>
      <c r="H122" s="65">
        <v>1076.2</v>
      </c>
      <c r="I122" s="65">
        <f t="shared" ref="I122:I131" si="10">H122-G122</f>
        <v>51.200000000000045</v>
      </c>
      <c r="J122" s="11">
        <f t="shared" ref="J122:J131" si="11">H122/G122*100-100</f>
        <v>4.9951219512195166</v>
      </c>
    </row>
    <row r="123" spans="1:10" ht="47.25" x14ac:dyDescent="0.25">
      <c r="A123" s="65">
        <v>3</v>
      </c>
      <c r="B123" s="2" t="s">
        <v>283</v>
      </c>
      <c r="C123" s="65"/>
      <c r="D123" s="65" t="s">
        <v>10</v>
      </c>
      <c r="E123" s="65" t="s">
        <v>282</v>
      </c>
      <c r="F123" s="65" t="s">
        <v>12</v>
      </c>
      <c r="G123" s="65">
        <v>36</v>
      </c>
      <c r="H123" s="65">
        <v>42</v>
      </c>
      <c r="I123" s="65">
        <f t="shared" si="10"/>
        <v>6</v>
      </c>
      <c r="J123" s="11">
        <f t="shared" si="11"/>
        <v>16.666666666666671</v>
      </c>
    </row>
    <row r="124" spans="1:10" ht="47.25" x14ac:dyDescent="0.25">
      <c r="A124" s="65">
        <v>4</v>
      </c>
      <c r="B124" s="2" t="s">
        <v>284</v>
      </c>
      <c r="C124" s="65"/>
      <c r="D124" s="65" t="s">
        <v>10</v>
      </c>
      <c r="E124" s="65" t="s">
        <v>282</v>
      </c>
      <c r="F124" s="65" t="s">
        <v>12</v>
      </c>
      <c r="G124" s="65">
        <v>28</v>
      </c>
      <c r="H124" s="65">
        <v>28</v>
      </c>
      <c r="I124" s="65">
        <f t="shared" si="10"/>
        <v>0</v>
      </c>
      <c r="J124" s="20">
        <f t="shared" si="11"/>
        <v>0</v>
      </c>
    </row>
    <row r="125" spans="1:10" ht="63" x14ac:dyDescent="0.25">
      <c r="A125" s="65">
        <v>5</v>
      </c>
      <c r="B125" s="2" t="s">
        <v>285</v>
      </c>
      <c r="C125" s="65" t="s">
        <v>13</v>
      </c>
      <c r="D125" s="65" t="s">
        <v>10</v>
      </c>
      <c r="E125" s="65" t="s">
        <v>279</v>
      </c>
      <c r="F125" s="65" t="s">
        <v>12</v>
      </c>
      <c r="G125" s="65">
        <v>410.1</v>
      </c>
      <c r="H125" s="65">
        <v>873.7</v>
      </c>
      <c r="I125" s="65">
        <f t="shared" si="10"/>
        <v>463.6</v>
      </c>
      <c r="J125" s="11">
        <f t="shared" si="11"/>
        <v>113.04559863447938</v>
      </c>
    </row>
    <row r="126" spans="1:10" ht="47.25" x14ac:dyDescent="0.25">
      <c r="A126" s="65">
        <v>6</v>
      </c>
      <c r="B126" s="2" t="s">
        <v>5</v>
      </c>
      <c r="C126" s="65" t="s">
        <v>13</v>
      </c>
      <c r="D126" s="65" t="s">
        <v>10</v>
      </c>
      <c r="E126" s="65" t="s">
        <v>33</v>
      </c>
      <c r="F126" s="65" t="s">
        <v>12</v>
      </c>
      <c r="G126" s="65">
        <v>25</v>
      </c>
      <c r="H126" s="65">
        <v>26</v>
      </c>
      <c r="I126" s="65">
        <f t="shared" si="10"/>
        <v>1</v>
      </c>
      <c r="J126" s="11">
        <f t="shared" si="11"/>
        <v>4</v>
      </c>
    </row>
    <row r="127" spans="1:10" ht="49.5" customHeight="1" x14ac:dyDescent="0.25">
      <c r="A127" s="65">
        <v>7</v>
      </c>
      <c r="B127" s="2" t="s">
        <v>6</v>
      </c>
      <c r="C127" s="65"/>
      <c r="D127" s="65" t="s">
        <v>10</v>
      </c>
      <c r="E127" s="65" t="s">
        <v>33</v>
      </c>
      <c r="F127" s="65" t="s">
        <v>12</v>
      </c>
      <c r="G127" s="65">
        <v>90.9</v>
      </c>
      <c r="H127" s="65">
        <v>97</v>
      </c>
      <c r="I127" s="65">
        <f t="shared" si="10"/>
        <v>6.0999999999999943</v>
      </c>
      <c r="J127" s="11">
        <f t="shared" si="11"/>
        <v>6.710671067106702</v>
      </c>
    </row>
    <row r="128" spans="1:10" ht="78.75" x14ac:dyDescent="0.25">
      <c r="A128" s="65">
        <v>8</v>
      </c>
      <c r="B128" s="3" t="s">
        <v>14</v>
      </c>
      <c r="C128" s="65"/>
      <c r="D128" s="65" t="s">
        <v>10</v>
      </c>
      <c r="E128" s="65" t="s">
        <v>33</v>
      </c>
      <c r="F128" s="65" t="s">
        <v>159</v>
      </c>
      <c r="G128" s="65">
        <v>2</v>
      </c>
      <c r="H128" s="65">
        <v>1</v>
      </c>
      <c r="I128" s="65">
        <f t="shared" si="10"/>
        <v>-1</v>
      </c>
      <c r="J128" s="11">
        <f t="shared" si="11"/>
        <v>-50</v>
      </c>
    </row>
    <row r="129" spans="1:10" ht="81" customHeight="1" x14ac:dyDescent="0.25">
      <c r="A129" s="65">
        <v>9</v>
      </c>
      <c r="B129" s="2" t="s">
        <v>7</v>
      </c>
      <c r="C129" s="65"/>
      <c r="D129" s="65" t="s">
        <v>10</v>
      </c>
      <c r="E129" s="65" t="s">
        <v>33</v>
      </c>
      <c r="F129" s="65" t="s">
        <v>11</v>
      </c>
      <c r="G129" s="65">
        <v>100</v>
      </c>
      <c r="H129" s="65">
        <v>59</v>
      </c>
      <c r="I129" s="65">
        <f t="shared" si="10"/>
        <v>-41</v>
      </c>
      <c r="J129" s="11">
        <f t="shared" si="11"/>
        <v>-41</v>
      </c>
    </row>
    <row r="130" spans="1:10" x14ac:dyDescent="0.25">
      <c r="A130" s="65">
        <v>10</v>
      </c>
      <c r="B130" s="2" t="s">
        <v>8</v>
      </c>
      <c r="C130" s="65"/>
      <c r="D130" s="65" t="s">
        <v>10</v>
      </c>
      <c r="E130" s="65" t="s">
        <v>33</v>
      </c>
      <c r="F130" s="65" t="s">
        <v>12</v>
      </c>
      <c r="G130" s="65">
        <v>95</v>
      </c>
      <c r="H130" s="65">
        <v>95</v>
      </c>
      <c r="I130" s="65">
        <f t="shared" si="10"/>
        <v>0</v>
      </c>
      <c r="J130" s="20">
        <f t="shared" si="11"/>
        <v>0</v>
      </c>
    </row>
    <row r="131" spans="1:10" ht="78.75" x14ac:dyDescent="0.25">
      <c r="A131" s="65">
        <v>11</v>
      </c>
      <c r="B131" s="2" t="s">
        <v>9</v>
      </c>
      <c r="C131" s="65"/>
      <c r="D131" s="65" t="s">
        <v>10</v>
      </c>
      <c r="E131" s="65" t="s">
        <v>33</v>
      </c>
      <c r="F131" s="65" t="s">
        <v>12</v>
      </c>
      <c r="G131" s="65">
        <v>61</v>
      </c>
      <c r="H131" s="65">
        <v>61</v>
      </c>
      <c r="I131" s="65">
        <f t="shared" si="10"/>
        <v>0</v>
      </c>
      <c r="J131" s="20">
        <f t="shared" si="11"/>
        <v>0</v>
      </c>
    </row>
    <row r="132" spans="1:10" s="13" customFormat="1" ht="20.25" customHeight="1" x14ac:dyDescent="0.25">
      <c r="A132" s="68" t="s">
        <v>164</v>
      </c>
      <c r="B132" s="69"/>
      <c r="C132" s="69"/>
      <c r="D132" s="69"/>
      <c r="E132" s="69"/>
      <c r="F132" s="69"/>
      <c r="G132" s="69"/>
      <c r="H132" s="69"/>
      <c r="I132" s="69"/>
      <c r="J132" s="69"/>
    </row>
    <row r="133" spans="1:10" ht="31.5" x14ac:dyDescent="0.25">
      <c r="A133" s="65">
        <v>1</v>
      </c>
      <c r="B133" s="2" t="s">
        <v>165</v>
      </c>
      <c r="C133" s="65"/>
      <c r="D133" s="65" t="s">
        <v>10</v>
      </c>
      <c r="E133" s="65" t="s">
        <v>141</v>
      </c>
      <c r="F133" s="65" t="s">
        <v>11</v>
      </c>
      <c r="G133" s="65">
        <v>60.023000000000003</v>
      </c>
      <c r="H133" s="65">
        <v>59.055</v>
      </c>
      <c r="I133" s="65">
        <f>H133-G133</f>
        <v>-0.96800000000000352</v>
      </c>
      <c r="J133" s="58">
        <f>H133/G133*100-100</f>
        <v>-1.6127151258684194</v>
      </c>
    </row>
    <row r="134" spans="1:10" ht="48.75" customHeight="1" x14ac:dyDescent="0.25">
      <c r="A134" s="65">
        <v>2</v>
      </c>
      <c r="B134" s="2" t="s">
        <v>166</v>
      </c>
      <c r="C134" s="65"/>
      <c r="D134" s="65" t="s">
        <v>10</v>
      </c>
      <c r="E134" s="65" t="s">
        <v>141</v>
      </c>
      <c r="F134" s="65" t="s">
        <v>11</v>
      </c>
      <c r="G134" s="65">
        <v>0.96699999999999997</v>
      </c>
      <c r="H134" s="65">
        <v>0</v>
      </c>
      <c r="I134" s="65">
        <f t="shared" ref="I134:I142" si="12">H134-G134</f>
        <v>-0.96699999999999997</v>
      </c>
      <c r="J134" s="65">
        <f t="shared" ref="J134:J143" si="13">H134/G134*100-100</f>
        <v>-100</v>
      </c>
    </row>
    <row r="135" spans="1:10" ht="69" customHeight="1" x14ac:dyDescent="0.25">
      <c r="A135" s="65">
        <v>3</v>
      </c>
      <c r="B135" s="2" t="s">
        <v>167</v>
      </c>
      <c r="C135" s="65"/>
      <c r="D135" s="65" t="s">
        <v>10</v>
      </c>
      <c r="E135" s="65" t="s">
        <v>141</v>
      </c>
      <c r="F135" s="65" t="s">
        <v>11</v>
      </c>
      <c r="G135" s="65">
        <v>0.96699999999999997</v>
      </c>
      <c r="H135" s="65">
        <v>0</v>
      </c>
      <c r="I135" s="65">
        <f t="shared" si="12"/>
        <v>-0.96699999999999997</v>
      </c>
      <c r="J135" s="65">
        <f t="shared" si="13"/>
        <v>-100</v>
      </c>
    </row>
    <row r="136" spans="1:10" ht="114" customHeight="1" x14ac:dyDescent="0.25">
      <c r="A136" s="65">
        <v>4</v>
      </c>
      <c r="B136" s="2" t="s">
        <v>168</v>
      </c>
      <c r="C136" s="65" t="s">
        <v>68</v>
      </c>
      <c r="D136" s="65" t="s">
        <v>10</v>
      </c>
      <c r="E136" s="65" t="s">
        <v>141</v>
      </c>
      <c r="F136" s="65" t="s">
        <v>94</v>
      </c>
      <c r="G136" s="21">
        <v>7.6959999999999997</v>
      </c>
      <c r="H136" s="21">
        <v>7.6959999999999997</v>
      </c>
      <c r="I136" s="65">
        <f t="shared" si="12"/>
        <v>0</v>
      </c>
      <c r="J136" s="20">
        <f t="shared" si="13"/>
        <v>0</v>
      </c>
    </row>
    <row r="137" spans="1:10" ht="94.5" x14ac:dyDescent="0.25">
      <c r="A137" s="65">
        <v>5</v>
      </c>
      <c r="B137" s="2" t="s">
        <v>169</v>
      </c>
      <c r="C137" s="65" t="s">
        <v>68</v>
      </c>
      <c r="D137" s="65" t="s">
        <v>87</v>
      </c>
      <c r="E137" s="65" t="s">
        <v>141</v>
      </c>
      <c r="F137" s="65" t="s">
        <v>175</v>
      </c>
      <c r="G137" s="21">
        <v>22.53</v>
      </c>
      <c r="H137" s="21">
        <v>22.53</v>
      </c>
      <c r="I137" s="65">
        <f t="shared" si="12"/>
        <v>0</v>
      </c>
      <c r="J137" s="20">
        <f t="shared" si="13"/>
        <v>0</v>
      </c>
    </row>
    <row r="138" spans="1:10" ht="66.75" customHeight="1" x14ac:dyDescent="0.25">
      <c r="A138" s="65">
        <v>6</v>
      </c>
      <c r="B138" s="2" t="s">
        <v>414</v>
      </c>
      <c r="C138" s="65" t="s">
        <v>68</v>
      </c>
      <c r="D138" s="65" t="s">
        <v>10</v>
      </c>
      <c r="E138" s="65" t="s">
        <v>33</v>
      </c>
      <c r="F138" s="65" t="s">
        <v>175</v>
      </c>
      <c r="G138" s="21">
        <v>46.363</v>
      </c>
      <c r="H138" s="21">
        <v>46.363</v>
      </c>
      <c r="I138" s="65">
        <f t="shared" si="12"/>
        <v>0</v>
      </c>
      <c r="J138" s="65">
        <f t="shared" si="13"/>
        <v>0</v>
      </c>
    </row>
    <row r="139" spans="1:10" ht="99" customHeight="1" x14ac:dyDescent="0.25">
      <c r="A139" s="65">
        <v>7</v>
      </c>
      <c r="B139" s="2" t="s">
        <v>170</v>
      </c>
      <c r="C139" s="65" t="s">
        <v>31</v>
      </c>
      <c r="D139" s="65" t="s">
        <v>87</v>
      </c>
      <c r="E139" s="65" t="s">
        <v>33</v>
      </c>
      <c r="F139" s="65" t="s">
        <v>175</v>
      </c>
      <c r="G139" s="21">
        <v>62.46</v>
      </c>
      <c r="H139" s="21">
        <v>62.46</v>
      </c>
      <c r="I139" s="65">
        <f t="shared" si="12"/>
        <v>0</v>
      </c>
      <c r="J139" s="65">
        <f t="shared" si="13"/>
        <v>0</v>
      </c>
    </row>
    <row r="140" spans="1:10" ht="31.5" x14ac:dyDescent="0.25">
      <c r="A140" s="65">
        <v>8</v>
      </c>
      <c r="B140" s="2" t="s">
        <v>171</v>
      </c>
      <c r="C140" s="65"/>
      <c r="D140" s="65" t="s">
        <v>10</v>
      </c>
      <c r="E140" s="65" t="s">
        <v>176</v>
      </c>
      <c r="F140" s="65" t="s">
        <v>94</v>
      </c>
      <c r="G140" s="21">
        <v>3950</v>
      </c>
      <c r="H140" s="21">
        <v>3415.1950000000002</v>
      </c>
      <c r="I140" s="65">
        <f t="shared" si="12"/>
        <v>-534.80499999999984</v>
      </c>
      <c r="J140" s="11">
        <f t="shared" si="13"/>
        <v>-13.539367088607591</v>
      </c>
    </row>
    <row r="141" spans="1:10" ht="51.75" customHeight="1" x14ac:dyDescent="0.25">
      <c r="A141" s="65">
        <v>9</v>
      </c>
      <c r="B141" s="2" t="s">
        <v>172</v>
      </c>
      <c r="C141" s="65"/>
      <c r="D141" s="65" t="s">
        <v>87</v>
      </c>
      <c r="E141" s="65" t="s">
        <v>33</v>
      </c>
      <c r="F141" s="65" t="s">
        <v>94</v>
      </c>
      <c r="G141" s="21">
        <v>45</v>
      </c>
      <c r="H141" s="21">
        <v>0</v>
      </c>
      <c r="I141" s="65">
        <f t="shared" si="12"/>
        <v>-45</v>
      </c>
      <c r="J141" s="65">
        <f t="shared" si="13"/>
        <v>-100</v>
      </c>
    </row>
    <row r="142" spans="1:10" ht="31.5" x14ac:dyDescent="0.25">
      <c r="A142" s="65">
        <v>10</v>
      </c>
      <c r="B142" s="2" t="s">
        <v>173</v>
      </c>
      <c r="C142" s="65"/>
      <c r="D142" s="65" t="s">
        <v>87</v>
      </c>
      <c r="E142" s="65" t="s">
        <v>428</v>
      </c>
      <c r="F142" s="65" t="s">
        <v>94</v>
      </c>
      <c r="G142" s="21">
        <v>2</v>
      </c>
      <c r="H142" s="21">
        <v>2</v>
      </c>
      <c r="I142" s="65">
        <f t="shared" si="12"/>
        <v>0</v>
      </c>
      <c r="J142" s="65">
        <f t="shared" si="13"/>
        <v>0</v>
      </c>
    </row>
    <row r="143" spans="1:10" ht="67.5" customHeight="1" x14ac:dyDescent="0.25">
      <c r="A143" s="65">
        <v>11</v>
      </c>
      <c r="B143" s="2" t="s">
        <v>174</v>
      </c>
      <c r="C143" s="65" t="s">
        <v>31</v>
      </c>
      <c r="D143" s="65" t="s">
        <v>10</v>
      </c>
      <c r="E143" s="65" t="s">
        <v>33</v>
      </c>
      <c r="F143" s="65" t="s">
        <v>175</v>
      </c>
      <c r="G143" s="21">
        <v>65</v>
      </c>
      <c r="H143" s="21">
        <v>65</v>
      </c>
      <c r="I143" s="65">
        <f>H143-G143</f>
        <v>0</v>
      </c>
      <c r="J143" s="65">
        <f t="shared" si="13"/>
        <v>0</v>
      </c>
    </row>
    <row r="144" spans="1:10" ht="19.5" customHeight="1" x14ac:dyDescent="0.25">
      <c r="A144" s="68" t="s">
        <v>177</v>
      </c>
      <c r="B144" s="69"/>
      <c r="C144" s="69"/>
      <c r="D144" s="69"/>
      <c r="E144" s="69"/>
      <c r="F144" s="69"/>
      <c r="G144" s="69"/>
      <c r="H144" s="69"/>
      <c r="I144" s="69"/>
      <c r="J144" s="69"/>
    </row>
    <row r="145" spans="1:10" ht="31.5" x14ac:dyDescent="0.25">
      <c r="A145" s="65">
        <v>1</v>
      </c>
      <c r="B145" s="2" t="s">
        <v>178</v>
      </c>
      <c r="C145" s="65"/>
      <c r="D145" s="65"/>
      <c r="E145" s="65" t="s">
        <v>33</v>
      </c>
      <c r="F145" s="65" t="s">
        <v>179</v>
      </c>
      <c r="G145" s="65" t="s">
        <v>180</v>
      </c>
      <c r="H145" s="65">
        <v>0</v>
      </c>
      <c r="I145" s="65">
        <v>0</v>
      </c>
      <c r="J145" s="65">
        <v>0</v>
      </c>
    </row>
    <row r="146" spans="1:10" s="13" customFormat="1" ht="20.25" customHeight="1" x14ac:dyDescent="0.25">
      <c r="A146" s="68" t="s">
        <v>181</v>
      </c>
      <c r="B146" s="69"/>
      <c r="C146" s="69"/>
      <c r="D146" s="69"/>
      <c r="E146" s="69"/>
      <c r="F146" s="69"/>
      <c r="G146" s="69"/>
      <c r="H146" s="69"/>
      <c r="I146" s="69"/>
      <c r="J146" s="69"/>
    </row>
    <row r="147" spans="1:10" ht="69" customHeight="1" x14ac:dyDescent="0.25">
      <c r="A147" s="65">
        <v>1</v>
      </c>
      <c r="B147" s="2" t="s">
        <v>182</v>
      </c>
      <c r="C147" s="65" t="s">
        <v>69</v>
      </c>
      <c r="D147" s="65" t="s">
        <v>10</v>
      </c>
      <c r="E147" s="65" t="s">
        <v>48</v>
      </c>
      <c r="F147" s="65" t="s">
        <v>159</v>
      </c>
      <c r="G147" s="65">
        <v>15</v>
      </c>
      <c r="H147" s="65">
        <v>18</v>
      </c>
      <c r="I147" s="65">
        <f>H147-G147</f>
        <v>3</v>
      </c>
      <c r="J147" s="11">
        <f>H147/G147*100-100</f>
        <v>20</v>
      </c>
    </row>
    <row r="148" spans="1:10" ht="110.25" x14ac:dyDescent="0.25">
      <c r="A148" s="65">
        <v>2</v>
      </c>
      <c r="B148" s="2" t="s">
        <v>183</v>
      </c>
      <c r="C148" s="65" t="s">
        <v>69</v>
      </c>
      <c r="D148" s="65" t="s">
        <v>10</v>
      </c>
      <c r="E148" s="65" t="s">
        <v>48</v>
      </c>
      <c r="F148" s="65" t="s">
        <v>35</v>
      </c>
      <c r="G148" s="65">
        <v>1</v>
      </c>
      <c r="H148" s="65">
        <v>1</v>
      </c>
      <c r="I148" s="65">
        <f t="shared" ref="I148:I163" si="14">H148-G148</f>
        <v>0</v>
      </c>
      <c r="J148" s="20">
        <f t="shared" ref="J148:J163" si="15">H148/G148*100-100</f>
        <v>0</v>
      </c>
    </row>
    <row r="149" spans="1:10" ht="66" customHeight="1" x14ac:dyDescent="0.25">
      <c r="A149" s="65">
        <v>3</v>
      </c>
      <c r="B149" s="2" t="s">
        <v>184</v>
      </c>
      <c r="C149" s="65" t="s">
        <v>69</v>
      </c>
      <c r="D149" s="65" t="s">
        <v>10</v>
      </c>
      <c r="E149" s="65" t="s">
        <v>48</v>
      </c>
      <c r="F149" s="65" t="s">
        <v>95</v>
      </c>
      <c r="G149" s="65">
        <v>22</v>
      </c>
      <c r="H149" s="65">
        <v>57</v>
      </c>
      <c r="I149" s="65">
        <f t="shared" si="14"/>
        <v>35</v>
      </c>
      <c r="J149" s="11">
        <f t="shared" si="15"/>
        <v>159.09090909090907</v>
      </c>
    </row>
    <row r="150" spans="1:10" ht="65.25" customHeight="1" x14ac:dyDescent="0.25">
      <c r="A150" s="65">
        <v>4</v>
      </c>
      <c r="B150" s="2" t="s">
        <v>185</v>
      </c>
      <c r="C150" s="65" t="s">
        <v>69</v>
      </c>
      <c r="D150" s="65" t="s">
        <v>10</v>
      </c>
      <c r="E150" s="65" t="s">
        <v>48</v>
      </c>
      <c r="F150" s="65" t="s">
        <v>159</v>
      </c>
      <c r="G150" s="65">
        <v>210</v>
      </c>
      <c r="H150" s="65">
        <v>215</v>
      </c>
      <c r="I150" s="65">
        <f t="shared" si="14"/>
        <v>5</v>
      </c>
      <c r="J150" s="11">
        <f t="shared" si="15"/>
        <v>2.3809523809523796</v>
      </c>
    </row>
    <row r="151" spans="1:10" ht="49.5" customHeight="1" x14ac:dyDescent="0.25">
      <c r="A151" s="65">
        <v>5</v>
      </c>
      <c r="B151" s="2" t="s">
        <v>186</v>
      </c>
      <c r="C151" s="65" t="s">
        <v>69</v>
      </c>
      <c r="D151" s="65" t="s">
        <v>10</v>
      </c>
      <c r="E151" s="65" t="s">
        <v>45</v>
      </c>
      <c r="F151" s="65" t="s">
        <v>159</v>
      </c>
      <c r="G151" s="65">
        <v>6300</v>
      </c>
      <c r="H151" s="65">
        <v>6300</v>
      </c>
      <c r="I151" s="65">
        <f t="shared" si="14"/>
        <v>0</v>
      </c>
      <c r="J151" s="20">
        <f t="shared" si="15"/>
        <v>0</v>
      </c>
    </row>
    <row r="152" spans="1:10" ht="48.75" customHeight="1" x14ac:dyDescent="0.25">
      <c r="A152" s="65">
        <v>6</v>
      </c>
      <c r="B152" s="2" t="s">
        <v>188</v>
      </c>
      <c r="C152" s="65" t="s">
        <v>69</v>
      </c>
      <c r="D152" s="65" t="s">
        <v>10</v>
      </c>
      <c r="E152" s="65" t="s">
        <v>187</v>
      </c>
      <c r="F152" s="65" t="s">
        <v>159</v>
      </c>
      <c r="G152" s="65">
        <v>66</v>
      </c>
      <c r="H152" s="65">
        <v>66</v>
      </c>
      <c r="I152" s="65">
        <f t="shared" si="14"/>
        <v>0</v>
      </c>
      <c r="J152" s="20">
        <f t="shared" si="15"/>
        <v>0</v>
      </c>
    </row>
    <row r="153" spans="1:10" ht="47.25" x14ac:dyDescent="0.25">
      <c r="A153" s="65">
        <v>7</v>
      </c>
      <c r="B153" s="2" t="s">
        <v>189</v>
      </c>
      <c r="C153" s="65" t="s">
        <v>69</v>
      </c>
      <c r="D153" s="65" t="s">
        <v>10</v>
      </c>
      <c r="E153" s="65" t="s">
        <v>198</v>
      </c>
      <c r="F153" s="65" t="s">
        <v>159</v>
      </c>
      <c r="G153" s="65">
        <v>2216</v>
      </c>
      <c r="H153" s="65">
        <v>2216</v>
      </c>
      <c r="I153" s="65">
        <f t="shared" si="14"/>
        <v>0</v>
      </c>
      <c r="J153" s="20">
        <f t="shared" si="15"/>
        <v>0</v>
      </c>
    </row>
    <row r="154" spans="1:10" ht="51" customHeight="1" x14ac:dyDescent="0.25">
      <c r="A154" s="65">
        <v>8</v>
      </c>
      <c r="B154" s="2" t="s">
        <v>190</v>
      </c>
      <c r="C154" s="65" t="s">
        <v>69</v>
      </c>
      <c r="D154" s="65" t="s">
        <v>10</v>
      </c>
      <c r="E154" s="65" t="s">
        <v>199</v>
      </c>
      <c r="F154" s="65" t="s">
        <v>159</v>
      </c>
      <c r="G154" s="65">
        <v>4233</v>
      </c>
      <c r="H154" s="65">
        <v>4233</v>
      </c>
      <c r="I154" s="65">
        <f t="shared" si="14"/>
        <v>0</v>
      </c>
      <c r="J154" s="20">
        <f t="shared" si="15"/>
        <v>0</v>
      </c>
    </row>
    <row r="155" spans="1:10" ht="47.25" x14ac:dyDescent="0.25">
      <c r="A155" s="65">
        <v>9</v>
      </c>
      <c r="B155" s="2" t="s">
        <v>191</v>
      </c>
      <c r="C155" s="65" t="s">
        <v>69</v>
      </c>
      <c r="D155" s="65" t="s">
        <v>10</v>
      </c>
      <c r="E155" s="65" t="s">
        <v>199</v>
      </c>
      <c r="F155" s="65" t="s">
        <v>159</v>
      </c>
      <c r="G155" s="65">
        <v>1284</v>
      </c>
      <c r="H155" s="65">
        <v>1284</v>
      </c>
      <c r="I155" s="65">
        <f t="shared" si="14"/>
        <v>0</v>
      </c>
      <c r="J155" s="20">
        <f t="shared" si="15"/>
        <v>0</v>
      </c>
    </row>
    <row r="156" spans="1:10" ht="17.25" customHeight="1" x14ac:dyDescent="0.25">
      <c r="A156" s="65">
        <v>10</v>
      </c>
      <c r="B156" s="2" t="s">
        <v>192</v>
      </c>
      <c r="C156" s="65" t="s">
        <v>69</v>
      </c>
      <c r="D156" s="65" t="s">
        <v>10</v>
      </c>
      <c r="E156" s="65" t="s">
        <v>48</v>
      </c>
      <c r="F156" s="65" t="s">
        <v>159</v>
      </c>
      <c r="G156" s="65">
        <v>51</v>
      </c>
      <c r="H156" s="65">
        <v>51</v>
      </c>
      <c r="I156" s="65">
        <f t="shared" si="14"/>
        <v>0</v>
      </c>
      <c r="J156" s="20">
        <f t="shared" si="15"/>
        <v>0</v>
      </c>
    </row>
    <row r="157" spans="1:10" ht="81.75" customHeight="1" x14ac:dyDescent="0.25">
      <c r="A157" s="65">
        <v>11</v>
      </c>
      <c r="B157" s="2" t="s">
        <v>193</v>
      </c>
      <c r="C157" s="65" t="s">
        <v>69</v>
      </c>
      <c r="D157" s="65" t="s">
        <v>10</v>
      </c>
      <c r="E157" s="65" t="s">
        <v>48</v>
      </c>
      <c r="F157" s="65" t="s">
        <v>159</v>
      </c>
      <c r="G157" s="65">
        <v>36</v>
      </c>
      <c r="H157" s="65">
        <v>45</v>
      </c>
      <c r="I157" s="65">
        <f t="shared" si="14"/>
        <v>9</v>
      </c>
      <c r="J157" s="11">
        <f t="shared" si="15"/>
        <v>25</v>
      </c>
    </row>
    <row r="158" spans="1:10" ht="49.5" customHeight="1" x14ac:dyDescent="0.25">
      <c r="A158" s="65">
        <v>12</v>
      </c>
      <c r="B158" s="2" t="s">
        <v>194</v>
      </c>
      <c r="C158" s="65" t="s">
        <v>69</v>
      </c>
      <c r="D158" s="65" t="s">
        <v>10</v>
      </c>
      <c r="E158" s="65" t="s">
        <v>33</v>
      </c>
      <c r="F158" s="65" t="s">
        <v>159</v>
      </c>
      <c r="G158" s="65">
        <v>100</v>
      </c>
      <c r="H158" s="65">
        <v>100</v>
      </c>
      <c r="I158" s="65">
        <f t="shared" si="14"/>
        <v>0</v>
      </c>
      <c r="J158" s="20">
        <f t="shared" si="15"/>
        <v>0</v>
      </c>
    </row>
    <row r="159" spans="1:10" ht="51.75" customHeight="1" x14ac:dyDescent="0.25">
      <c r="A159" s="65">
        <v>13</v>
      </c>
      <c r="B159" s="2" t="s">
        <v>197</v>
      </c>
      <c r="C159" s="65" t="s">
        <v>69</v>
      </c>
      <c r="D159" s="65" t="s">
        <v>10</v>
      </c>
      <c r="E159" s="65" t="s">
        <v>48</v>
      </c>
      <c r="F159" s="65" t="s">
        <v>159</v>
      </c>
      <c r="G159" s="65">
        <v>40</v>
      </c>
      <c r="H159" s="65">
        <v>113</v>
      </c>
      <c r="I159" s="65">
        <f t="shared" si="14"/>
        <v>73</v>
      </c>
      <c r="J159" s="11">
        <f t="shared" si="15"/>
        <v>182.5</v>
      </c>
    </row>
    <row r="160" spans="1:10" ht="69" customHeight="1" x14ac:dyDescent="0.25">
      <c r="A160" s="65">
        <v>14</v>
      </c>
      <c r="B160" s="2" t="s">
        <v>196</v>
      </c>
      <c r="C160" s="65" t="s">
        <v>69</v>
      </c>
      <c r="D160" s="65" t="s">
        <v>10</v>
      </c>
      <c r="E160" s="65" t="s">
        <v>45</v>
      </c>
      <c r="F160" s="65" t="s">
        <v>159</v>
      </c>
      <c r="G160" s="65">
        <v>860</v>
      </c>
      <c r="H160" s="65">
        <v>860</v>
      </c>
      <c r="I160" s="65">
        <f t="shared" si="14"/>
        <v>0</v>
      </c>
      <c r="J160" s="20">
        <f t="shared" si="15"/>
        <v>0</v>
      </c>
    </row>
    <row r="161" spans="1:10" ht="81" customHeight="1" x14ac:dyDescent="0.25">
      <c r="A161" s="65">
        <v>15</v>
      </c>
      <c r="B161" s="2" t="s">
        <v>195</v>
      </c>
      <c r="C161" s="65" t="s">
        <v>69</v>
      </c>
      <c r="D161" s="65" t="s">
        <v>10</v>
      </c>
      <c r="E161" s="65" t="s">
        <v>45</v>
      </c>
      <c r="F161" s="65" t="s">
        <v>200</v>
      </c>
      <c r="G161" s="65">
        <v>700</v>
      </c>
      <c r="H161" s="65">
        <v>710</v>
      </c>
      <c r="I161" s="65">
        <f t="shared" si="14"/>
        <v>10</v>
      </c>
      <c r="J161" s="11">
        <f t="shared" si="15"/>
        <v>1.4285714285714164</v>
      </c>
    </row>
    <row r="162" spans="1:10" ht="50.25" customHeight="1" x14ac:dyDescent="0.25">
      <c r="A162" s="65">
        <v>16</v>
      </c>
      <c r="B162" s="2" t="s">
        <v>418</v>
      </c>
      <c r="C162" s="65"/>
      <c r="D162" s="65" t="s">
        <v>10</v>
      </c>
      <c r="E162" s="65" t="s">
        <v>48</v>
      </c>
      <c r="F162" s="65" t="s">
        <v>159</v>
      </c>
      <c r="G162" s="65">
        <v>477</v>
      </c>
      <c r="H162" s="65">
        <v>477</v>
      </c>
      <c r="I162" s="65">
        <f t="shared" si="14"/>
        <v>0</v>
      </c>
      <c r="J162" s="20">
        <f t="shared" si="15"/>
        <v>0</v>
      </c>
    </row>
    <row r="163" spans="1:10" ht="33.75" customHeight="1" x14ac:dyDescent="0.25">
      <c r="A163" s="65">
        <v>17</v>
      </c>
      <c r="B163" s="2" t="s">
        <v>81</v>
      </c>
      <c r="C163" s="65" t="s">
        <v>31</v>
      </c>
      <c r="D163" s="65" t="s">
        <v>10</v>
      </c>
      <c r="E163" s="65" t="s">
        <v>33</v>
      </c>
      <c r="F163" s="65" t="s">
        <v>159</v>
      </c>
      <c r="G163" s="65">
        <v>66</v>
      </c>
      <c r="H163" s="65">
        <v>66</v>
      </c>
      <c r="I163" s="65">
        <f t="shared" si="14"/>
        <v>0</v>
      </c>
      <c r="J163" s="20">
        <f t="shared" si="15"/>
        <v>0</v>
      </c>
    </row>
    <row r="164" spans="1:10" s="13" customFormat="1" ht="22.5" customHeight="1" x14ac:dyDescent="0.25">
      <c r="A164" s="68" t="s">
        <v>201</v>
      </c>
      <c r="B164" s="69"/>
      <c r="C164" s="69"/>
      <c r="D164" s="69"/>
      <c r="E164" s="69"/>
      <c r="F164" s="69"/>
      <c r="G164" s="69"/>
      <c r="H164" s="69"/>
      <c r="I164" s="69"/>
      <c r="J164" s="69"/>
    </row>
    <row r="165" spans="1:10" ht="144.75" customHeight="1" x14ac:dyDescent="0.25">
      <c r="A165" s="65">
        <v>1</v>
      </c>
      <c r="B165" s="2" t="s">
        <v>358</v>
      </c>
      <c r="C165" s="65"/>
      <c r="D165" s="65" t="s">
        <v>10</v>
      </c>
      <c r="E165" s="65" t="s">
        <v>33</v>
      </c>
      <c r="F165" s="65" t="s">
        <v>95</v>
      </c>
      <c r="G165" s="21">
        <v>44</v>
      </c>
      <c r="H165" s="21">
        <v>44</v>
      </c>
      <c r="I165" s="65">
        <f>H165-G165</f>
        <v>0</v>
      </c>
      <c r="J165" s="11">
        <f>H165/G165*100-100</f>
        <v>0</v>
      </c>
    </row>
    <row r="166" spans="1:10" ht="83.25" customHeight="1" x14ac:dyDescent="0.25">
      <c r="A166" s="65">
        <v>2</v>
      </c>
      <c r="B166" s="2" t="s">
        <v>202</v>
      </c>
      <c r="C166" s="65"/>
      <c r="D166" s="65" t="s">
        <v>87</v>
      </c>
      <c r="E166" s="65" t="s">
        <v>33</v>
      </c>
      <c r="F166" s="65" t="s">
        <v>95</v>
      </c>
      <c r="G166" s="21">
        <v>0.71</v>
      </c>
      <c r="H166" s="21">
        <v>1.05</v>
      </c>
      <c r="I166" s="65">
        <f>H166-G166</f>
        <v>0.34000000000000008</v>
      </c>
      <c r="J166" s="58">
        <f>H166/G166*100-100</f>
        <v>47.887323943661983</v>
      </c>
    </row>
    <row r="167" spans="1:10" ht="102.75" customHeight="1" x14ac:dyDescent="0.25">
      <c r="A167" s="65">
        <v>3</v>
      </c>
      <c r="B167" s="2" t="s">
        <v>203</v>
      </c>
      <c r="C167" s="65"/>
      <c r="D167" s="65" t="s">
        <v>10</v>
      </c>
      <c r="E167" s="65" t="s">
        <v>33</v>
      </c>
      <c r="F167" s="65" t="s">
        <v>95</v>
      </c>
      <c r="G167" s="21">
        <v>88.4</v>
      </c>
      <c r="H167" s="21">
        <v>88.4</v>
      </c>
      <c r="I167" s="65">
        <f>H167-G167</f>
        <v>0</v>
      </c>
      <c r="J167" s="20">
        <f>H167/G167*100-100</f>
        <v>0</v>
      </c>
    </row>
    <row r="168" spans="1:10" ht="101.25" customHeight="1" x14ac:dyDescent="0.25">
      <c r="A168" s="65">
        <v>4</v>
      </c>
      <c r="B168" s="2" t="s">
        <v>204</v>
      </c>
      <c r="C168" s="65"/>
      <c r="D168" s="65" t="s">
        <v>10</v>
      </c>
      <c r="E168" s="65" t="s">
        <v>33</v>
      </c>
      <c r="F168" s="65" t="s">
        <v>95</v>
      </c>
      <c r="G168" s="65">
        <v>100</v>
      </c>
      <c r="H168" s="65">
        <v>100</v>
      </c>
      <c r="I168" s="65">
        <f>H168-G168</f>
        <v>0</v>
      </c>
      <c r="J168" s="65">
        <f>H168/G168*100-100</f>
        <v>0</v>
      </c>
    </row>
    <row r="169" spans="1:10" ht="181.5" customHeight="1" x14ac:dyDescent="0.25">
      <c r="A169" s="65">
        <v>5</v>
      </c>
      <c r="B169" s="2" t="s">
        <v>205</v>
      </c>
      <c r="C169" s="65"/>
      <c r="D169" s="65" t="s">
        <v>10</v>
      </c>
      <c r="E169" s="65" t="s">
        <v>33</v>
      </c>
      <c r="F169" s="65" t="s">
        <v>95</v>
      </c>
      <c r="G169" s="65">
        <v>78</v>
      </c>
      <c r="H169" s="65">
        <v>78</v>
      </c>
      <c r="I169" s="65">
        <f>H169-G169</f>
        <v>0</v>
      </c>
      <c r="J169" s="65">
        <f>H169/G169*100-100</f>
        <v>0</v>
      </c>
    </row>
    <row r="170" spans="1:10" s="13" customFormat="1" ht="19.5" customHeight="1" x14ac:dyDescent="0.25">
      <c r="A170" s="68" t="s">
        <v>206</v>
      </c>
      <c r="B170" s="69"/>
      <c r="C170" s="69"/>
      <c r="D170" s="69"/>
      <c r="E170" s="69"/>
      <c r="F170" s="69"/>
      <c r="G170" s="69"/>
      <c r="H170" s="69"/>
      <c r="I170" s="69"/>
      <c r="J170" s="69"/>
    </row>
    <row r="171" spans="1:10" ht="63" x14ac:dyDescent="0.25">
      <c r="A171" s="65"/>
      <c r="B171" s="2" t="s">
        <v>207</v>
      </c>
      <c r="C171" s="65" t="s">
        <v>69</v>
      </c>
      <c r="D171" s="65" t="s">
        <v>10</v>
      </c>
      <c r="E171" s="65" t="s">
        <v>33</v>
      </c>
      <c r="F171" s="65" t="s">
        <v>208</v>
      </c>
      <c r="G171" s="65">
        <v>75</v>
      </c>
      <c r="H171" s="65">
        <v>87</v>
      </c>
      <c r="I171" s="65">
        <f>H171-G171</f>
        <v>12</v>
      </c>
      <c r="J171" s="65">
        <f>H171/G171*100-100</f>
        <v>15.999999999999986</v>
      </c>
    </row>
    <row r="172" spans="1:10" s="13" customFormat="1" ht="20.25" customHeight="1" x14ac:dyDescent="0.25">
      <c r="A172" s="68" t="s">
        <v>209</v>
      </c>
      <c r="B172" s="69"/>
      <c r="C172" s="69"/>
      <c r="D172" s="69"/>
      <c r="E172" s="69"/>
      <c r="F172" s="69"/>
      <c r="G172" s="69"/>
      <c r="H172" s="69"/>
      <c r="I172" s="69"/>
      <c r="J172" s="69"/>
    </row>
    <row r="173" spans="1:10" ht="78.75" x14ac:dyDescent="0.25">
      <c r="A173" s="65">
        <v>1</v>
      </c>
      <c r="B173" s="2" t="s">
        <v>210</v>
      </c>
      <c r="C173" s="65"/>
      <c r="D173" s="65" t="s">
        <v>10</v>
      </c>
      <c r="E173" s="65" t="s">
        <v>33</v>
      </c>
      <c r="F173" s="65" t="s">
        <v>212</v>
      </c>
      <c r="G173" s="65">
        <v>61</v>
      </c>
      <c r="H173" s="65">
        <v>61.5</v>
      </c>
      <c r="I173" s="65">
        <f>H173-G173</f>
        <v>0.5</v>
      </c>
      <c r="J173" s="11">
        <f>H173/G173*100-100</f>
        <v>0.81967213114752724</v>
      </c>
    </row>
    <row r="174" spans="1:10" ht="63" x14ac:dyDescent="0.25">
      <c r="A174" s="65">
        <v>2</v>
      </c>
      <c r="B174" s="2" t="s">
        <v>211</v>
      </c>
      <c r="C174" s="65"/>
      <c r="D174" s="65" t="s">
        <v>10</v>
      </c>
      <c r="E174" s="65" t="s">
        <v>33</v>
      </c>
      <c r="F174" s="65" t="s">
        <v>213</v>
      </c>
      <c r="G174" s="65">
        <v>87.2</v>
      </c>
      <c r="H174" s="65">
        <v>87.2</v>
      </c>
      <c r="I174" s="65">
        <f>H174-G174</f>
        <v>0</v>
      </c>
      <c r="J174" s="20">
        <f>H174/G174*100-100</f>
        <v>0</v>
      </c>
    </row>
    <row r="175" spans="1:10" s="13" customFormat="1" ht="18.75" x14ac:dyDescent="0.25">
      <c r="A175" s="75" t="s">
        <v>361</v>
      </c>
      <c r="B175" s="76"/>
      <c r="C175" s="76"/>
      <c r="D175" s="76"/>
      <c r="E175" s="76"/>
      <c r="F175" s="76"/>
      <c r="G175" s="76"/>
      <c r="H175" s="76"/>
      <c r="I175" s="76"/>
      <c r="J175" s="76"/>
    </row>
    <row r="176" spans="1:10" ht="65.25" customHeight="1" x14ac:dyDescent="0.25">
      <c r="A176" s="66">
        <v>1</v>
      </c>
      <c r="B176" s="2" t="s">
        <v>362</v>
      </c>
      <c r="C176" s="65"/>
      <c r="D176" s="65" t="s">
        <v>10</v>
      </c>
      <c r="E176" s="65" t="s">
        <v>33</v>
      </c>
      <c r="F176" s="65" t="s">
        <v>49</v>
      </c>
      <c r="G176" s="65">
        <v>49</v>
      </c>
      <c r="H176" s="65">
        <v>49</v>
      </c>
      <c r="I176" s="66">
        <f>H176-G176</f>
        <v>0</v>
      </c>
      <c r="J176" s="60">
        <f>H176/G176*100-100</f>
        <v>0</v>
      </c>
    </row>
    <row r="177" spans="1:10" ht="82.5" customHeight="1" x14ac:dyDescent="0.25">
      <c r="A177" s="66">
        <v>2</v>
      </c>
      <c r="B177" s="2" t="s">
        <v>363</v>
      </c>
      <c r="C177" s="65"/>
      <c r="D177" s="65" t="s">
        <v>10</v>
      </c>
      <c r="E177" s="65" t="s">
        <v>48</v>
      </c>
      <c r="F177" s="65" t="s">
        <v>94</v>
      </c>
      <c r="G177" s="65">
        <v>38</v>
      </c>
      <c r="H177" s="65">
        <v>40</v>
      </c>
      <c r="I177" s="66">
        <f>H177-G177</f>
        <v>2</v>
      </c>
      <c r="J177" s="48">
        <f>H177/G177*100-100</f>
        <v>5.2631578947368354</v>
      </c>
    </row>
    <row r="178" spans="1:10" hidden="1" x14ac:dyDescent="0.25">
      <c r="A178" s="66"/>
      <c r="B178" s="2"/>
      <c r="C178" s="65"/>
      <c r="D178" s="65"/>
      <c r="E178" s="65"/>
      <c r="F178" s="65"/>
      <c r="G178" s="65"/>
      <c r="H178" s="4"/>
      <c r="I178" s="14"/>
      <c r="J178" s="14"/>
    </row>
    <row r="179" spans="1:10" hidden="1" x14ac:dyDescent="0.25">
      <c r="A179" s="66"/>
      <c r="B179" s="2"/>
      <c r="C179" s="65"/>
      <c r="D179" s="65"/>
      <c r="E179" s="65"/>
      <c r="F179" s="65"/>
      <c r="G179" s="65"/>
      <c r="H179" s="4"/>
      <c r="I179" s="14"/>
      <c r="J179" s="14"/>
    </row>
    <row r="180" spans="1:10" x14ac:dyDescent="0.25">
      <c r="C180" s="5"/>
      <c r="D180" s="5"/>
      <c r="E180" s="5"/>
      <c r="F180" s="5"/>
      <c r="G180" s="5"/>
      <c r="H180" s="5"/>
    </row>
    <row r="181" spans="1:10" x14ac:dyDescent="0.25">
      <c r="C181" s="5"/>
      <c r="D181" s="5"/>
      <c r="E181" s="5"/>
      <c r="F181" s="5"/>
      <c r="G181" s="5"/>
      <c r="H181" s="5"/>
    </row>
    <row r="182" spans="1:10" x14ac:dyDescent="0.25">
      <c r="C182" s="5"/>
      <c r="D182" s="5"/>
      <c r="E182" s="5"/>
      <c r="F182" s="5"/>
      <c r="G182" s="5"/>
      <c r="H182" s="5"/>
    </row>
    <row r="183" spans="1:10" x14ac:dyDescent="0.25">
      <c r="C183" s="5"/>
      <c r="D183" s="5"/>
      <c r="E183" s="5"/>
      <c r="F183" s="5"/>
      <c r="G183" s="5"/>
      <c r="H183" s="5"/>
    </row>
    <row r="184" spans="1:10" x14ac:dyDescent="0.25">
      <c r="C184" s="5"/>
      <c r="D184" s="5"/>
      <c r="E184" s="5"/>
      <c r="F184" s="5"/>
      <c r="G184" s="5"/>
      <c r="H184" s="5"/>
    </row>
    <row r="185" spans="1:10" x14ac:dyDescent="0.25">
      <c r="C185" s="5"/>
      <c r="D185" s="5"/>
      <c r="E185" s="5"/>
      <c r="F185" s="5"/>
      <c r="G185" s="5"/>
      <c r="H185" s="5"/>
    </row>
    <row r="186" spans="1:10" x14ac:dyDescent="0.25">
      <c r="C186" s="5"/>
      <c r="D186" s="5"/>
      <c r="E186" s="5"/>
      <c r="F186" s="5"/>
      <c r="G186" s="5"/>
      <c r="H186" s="5"/>
    </row>
    <row r="187" spans="1:10" x14ac:dyDescent="0.25">
      <c r="C187" s="5"/>
      <c r="D187" s="5"/>
      <c r="E187" s="5"/>
      <c r="F187" s="5"/>
      <c r="G187" s="5"/>
      <c r="H187" s="5"/>
    </row>
    <row r="188" spans="1:10" x14ac:dyDescent="0.25">
      <c r="C188" s="5"/>
      <c r="D188" s="5"/>
      <c r="E188" s="5"/>
      <c r="F188" s="5"/>
      <c r="G188" s="5"/>
      <c r="H188" s="5"/>
    </row>
    <row r="189" spans="1:10" x14ac:dyDescent="0.25">
      <c r="C189" s="5"/>
      <c r="D189" s="5"/>
      <c r="E189" s="5"/>
      <c r="F189" s="5"/>
      <c r="G189" s="5"/>
      <c r="H189" s="5"/>
    </row>
    <row r="190" spans="1:10" x14ac:dyDescent="0.25">
      <c r="C190" s="5"/>
      <c r="D190" s="5"/>
      <c r="E190" s="5"/>
      <c r="F190" s="5"/>
      <c r="G190" s="5"/>
      <c r="H190" s="5"/>
    </row>
    <row r="191" spans="1:10" x14ac:dyDescent="0.25">
      <c r="C191" s="5"/>
      <c r="D191" s="5"/>
      <c r="E191" s="5"/>
      <c r="F191" s="5"/>
      <c r="G191" s="5"/>
      <c r="H191" s="5"/>
    </row>
    <row r="192" spans="1:10" x14ac:dyDescent="0.25">
      <c r="C192" s="5"/>
      <c r="D192" s="5"/>
      <c r="E192" s="5"/>
      <c r="F192" s="5"/>
      <c r="G192" s="5"/>
      <c r="H192" s="5"/>
    </row>
    <row r="193" spans="3:8" x14ac:dyDescent="0.25">
      <c r="C193" s="5"/>
      <c r="D193" s="5"/>
      <c r="E193" s="5"/>
      <c r="F193" s="5"/>
      <c r="G193" s="5"/>
      <c r="H193" s="5"/>
    </row>
    <row r="194" spans="3:8" x14ac:dyDescent="0.25">
      <c r="C194" s="5"/>
      <c r="D194" s="5"/>
      <c r="E194" s="5"/>
      <c r="F194" s="5"/>
      <c r="G194" s="5"/>
      <c r="H194" s="5"/>
    </row>
    <row r="195" spans="3:8" x14ac:dyDescent="0.25">
      <c r="C195" s="5"/>
      <c r="D195" s="5"/>
      <c r="E195" s="5"/>
      <c r="F195" s="5"/>
      <c r="G195" s="5"/>
      <c r="H195" s="5"/>
    </row>
    <row r="196" spans="3:8" x14ac:dyDescent="0.25">
      <c r="C196" s="5"/>
      <c r="D196" s="5"/>
      <c r="E196" s="5"/>
      <c r="F196" s="5"/>
      <c r="G196" s="5"/>
      <c r="H196" s="5"/>
    </row>
    <row r="197" spans="3:8" x14ac:dyDescent="0.25">
      <c r="C197" s="5"/>
      <c r="D197" s="5"/>
      <c r="E197" s="5"/>
      <c r="F197" s="5"/>
      <c r="G197" s="5"/>
      <c r="H197" s="5"/>
    </row>
    <row r="198" spans="3:8" x14ac:dyDescent="0.25">
      <c r="C198" s="5"/>
      <c r="D198" s="5"/>
      <c r="E198" s="5"/>
      <c r="F198" s="5"/>
      <c r="G198" s="5"/>
      <c r="H198" s="5"/>
    </row>
    <row r="199" spans="3:8" x14ac:dyDescent="0.25">
      <c r="C199" s="5"/>
      <c r="D199" s="5"/>
      <c r="E199" s="5"/>
      <c r="F199" s="5"/>
      <c r="G199" s="5"/>
      <c r="H199" s="5"/>
    </row>
    <row r="200" spans="3:8" x14ac:dyDescent="0.25">
      <c r="C200" s="5"/>
      <c r="D200" s="5"/>
      <c r="E200" s="5"/>
      <c r="F200" s="5"/>
      <c r="G200" s="5"/>
      <c r="H200" s="5"/>
    </row>
    <row r="201" spans="3:8" x14ac:dyDescent="0.25">
      <c r="C201" s="5"/>
      <c r="D201" s="5"/>
      <c r="E201" s="5"/>
      <c r="F201" s="5"/>
      <c r="G201" s="5"/>
      <c r="H201" s="5"/>
    </row>
    <row r="202" spans="3:8" x14ac:dyDescent="0.25">
      <c r="C202" s="5"/>
      <c r="D202" s="5"/>
      <c r="E202" s="5"/>
      <c r="F202" s="5"/>
      <c r="G202" s="5"/>
      <c r="H202" s="5"/>
    </row>
  </sheetData>
  <mergeCells count="35">
    <mergeCell ref="A28:A29"/>
    <mergeCell ref="A175:J175"/>
    <mergeCell ref="A132:J132"/>
    <mergeCell ref="A144:J144"/>
    <mergeCell ref="A146:J146"/>
    <mergeCell ref="A164:J164"/>
    <mergeCell ref="A170:J170"/>
    <mergeCell ref="B117:B118"/>
    <mergeCell ref="A117:A118"/>
    <mergeCell ref="C117:C118"/>
    <mergeCell ref="D117:D118"/>
    <mergeCell ref="E117:E118"/>
    <mergeCell ref="B1:J1"/>
    <mergeCell ref="G3:H3"/>
    <mergeCell ref="I3:J3"/>
    <mergeCell ref="A3:A4"/>
    <mergeCell ref="B3:B4"/>
    <mergeCell ref="C3:C4"/>
    <mergeCell ref="D3:D4"/>
    <mergeCell ref="E3:E4"/>
    <mergeCell ref="F3:F4"/>
    <mergeCell ref="A6:J6"/>
    <mergeCell ref="A16:J16"/>
    <mergeCell ref="A23:J23"/>
    <mergeCell ref="A34:A35"/>
    <mergeCell ref="A31:A32"/>
    <mergeCell ref="C28:C29"/>
    <mergeCell ref="C31:C32"/>
    <mergeCell ref="C34:C35"/>
    <mergeCell ref="A41:J41"/>
    <mergeCell ref="A58:J58"/>
    <mergeCell ref="A113:J113"/>
    <mergeCell ref="A115:J115"/>
    <mergeCell ref="A120:J120"/>
    <mergeCell ref="A172:J172"/>
  </mergeCells>
  <pageMargins left="0.70866141732283472" right="0.70866141732283472" top="0.74803149606299213" bottom="0.74803149606299213" header="0.31496062992125984" footer="0.31496062992125984"/>
  <pageSetup paperSize="9" scale="60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zoomScale="80" zoomScaleNormal="80" workbookViewId="0">
      <selection activeCell="H15" sqref="H15"/>
    </sheetView>
  </sheetViews>
  <sheetFormatPr defaultRowHeight="15.75" x14ac:dyDescent="0.25"/>
  <cols>
    <col min="1" max="1" width="6.5703125" style="16" customWidth="1"/>
    <col min="2" max="2" width="49.7109375" style="16" customWidth="1"/>
    <col min="3" max="3" width="13.7109375" style="16" customWidth="1"/>
    <col min="4" max="4" width="12.85546875" style="16" customWidth="1"/>
    <col min="5" max="5" width="16.42578125" style="16" customWidth="1"/>
    <col min="6" max="6" width="15.5703125" style="16" customWidth="1"/>
    <col min="7" max="7" width="13.5703125" style="16" customWidth="1"/>
    <col min="8" max="16384" width="9.140625" style="16"/>
  </cols>
  <sheetData>
    <row r="1" spans="1:7" x14ac:dyDescent="0.25">
      <c r="A1" s="83" t="s">
        <v>416</v>
      </c>
      <c r="B1" s="83"/>
      <c r="C1" s="83"/>
      <c r="D1" s="83"/>
      <c r="E1" s="83"/>
      <c r="F1" s="83"/>
      <c r="G1" s="83"/>
    </row>
    <row r="3" spans="1:7" ht="89.25" customHeight="1" x14ac:dyDescent="0.25">
      <c r="A3" s="1" t="s">
        <v>0</v>
      </c>
      <c r="B3" s="1" t="s">
        <v>214</v>
      </c>
      <c r="C3" s="1" t="s">
        <v>215</v>
      </c>
      <c r="D3" s="1" t="s">
        <v>216</v>
      </c>
      <c r="E3" s="1" t="s">
        <v>3</v>
      </c>
      <c r="F3" s="1" t="s">
        <v>221</v>
      </c>
      <c r="G3" s="1" t="s">
        <v>217</v>
      </c>
    </row>
    <row r="4" spans="1:7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</row>
    <row r="5" spans="1:7" x14ac:dyDescent="0.25">
      <c r="A5" s="1">
        <v>1</v>
      </c>
      <c r="B5" s="79" t="s">
        <v>37</v>
      </c>
      <c r="C5" s="80"/>
      <c r="D5" s="80"/>
      <c r="E5" s="80"/>
      <c r="F5" s="80"/>
      <c r="G5" s="80"/>
    </row>
    <row r="6" spans="1:7" x14ac:dyDescent="0.25">
      <c r="A6" s="15" t="s">
        <v>219</v>
      </c>
      <c r="B6" s="92" t="s">
        <v>218</v>
      </c>
      <c r="C6" s="92"/>
      <c r="D6" s="92"/>
      <c r="E6" s="92"/>
      <c r="F6" s="92"/>
      <c r="G6" s="92"/>
    </row>
    <row r="7" spans="1:7" ht="31.5" x14ac:dyDescent="0.25">
      <c r="A7" s="15" t="s">
        <v>220</v>
      </c>
      <c r="B7" s="17" t="s">
        <v>222</v>
      </c>
      <c r="C7" s="7" t="s">
        <v>10</v>
      </c>
      <c r="D7" s="18" t="s">
        <v>44</v>
      </c>
      <c r="E7" s="7" t="s">
        <v>49</v>
      </c>
      <c r="F7" s="7">
        <v>547</v>
      </c>
      <c r="G7" s="7">
        <v>553.70000000000005</v>
      </c>
    </row>
    <row r="8" spans="1:7" s="23" customFormat="1" ht="35.25" customHeight="1" x14ac:dyDescent="0.25">
      <c r="A8" s="22" t="s">
        <v>223</v>
      </c>
      <c r="B8" s="84" t="s">
        <v>224</v>
      </c>
      <c r="C8" s="85"/>
      <c r="D8" s="85"/>
      <c r="E8" s="85"/>
      <c r="F8" s="85"/>
      <c r="G8" s="85"/>
    </row>
    <row r="9" spans="1:7" ht="33.75" customHeight="1" x14ac:dyDescent="0.25">
      <c r="A9" s="15" t="s">
        <v>225</v>
      </c>
      <c r="B9" s="93" t="s">
        <v>226</v>
      </c>
      <c r="C9" s="94"/>
      <c r="D9" s="94"/>
      <c r="E9" s="94"/>
      <c r="F9" s="94"/>
      <c r="G9" s="94"/>
    </row>
    <row r="10" spans="1:7" ht="94.5" x14ac:dyDescent="0.25">
      <c r="A10" s="15" t="s">
        <v>227</v>
      </c>
      <c r="B10" s="17" t="s">
        <v>230</v>
      </c>
      <c r="C10" s="7" t="s">
        <v>10</v>
      </c>
      <c r="D10" s="7" t="s">
        <v>33</v>
      </c>
      <c r="E10" s="7" t="s">
        <v>228</v>
      </c>
      <c r="F10" s="7">
        <v>6.6</v>
      </c>
      <c r="G10" s="7">
        <v>0</v>
      </c>
    </row>
    <row r="11" spans="1:7" ht="32.25" customHeight="1" x14ac:dyDescent="0.25">
      <c r="A11" s="15" t="s">
        <v>237</v>
      </c>
      <c r="B11" s="17" t="s">
        <v>232</v>
      </c>
      <c r="C11" s="7" t="s">
        <v>87</v>
      </c>
      <c r="D11" s="7" t="s">
        <v>231</v>
      </c>
      <c r="E11" s="7" t="s">
        <v>228</v>
      </c>
      <c r="F11" s="7">
        <v>79</v>
      </c>
      <c r="G11" s="7">
        <v>52.3</v>
      </c>
    </row>
    <row r="12" spans="1:7" ht="47.25" x14ac:dyDescent="0.25">
      <c r="A12" s="15" t="s">
        <v>238</v>
      </c>
      <c r="B12" s="17" t="s">
        <v>233</v>
      </c>
      <c r="C12" s="7" t="s">
        <v>87</v>
      </c>
      <c r="D12" s="7" t="s">
        <v>33</v>
      </c>
      <c r="E12" s="7" t="s">
        <v>229</v>
      </c>
      <c r="F12" s="7">
        <v>1.3</v>
      </c>
      <c r="G12" s="7">
        <v>0.8</v>
      </c>
    </row>
    <row r="13" spans="1:7" ht="63" x14ac:dyDescent="0.25">
      <c r="A13" s="15" t="s">
        <v>239</v>
      </c>
      <c r="B13" s="17" t="s">
        <v>235</v>
      </c>
      <c r="C13" s="7" t="s">
        <v>10</v>
      </c>
      <c r="D13" s="7" t="s">
        <v>33</v>
      </c>
      <c r="E13" s="7" t="s">
        <v>234</v>
      </c>
      <c r="F13" s="7">
        <v>23.8</v>
      </c>
      <c r="G13" s="7">
        <v>23.8</v>
      </c>
    </row>
    <row r="14" spans="1:7" ht="31.5" x14ac:dyDescent="0.25">
      <c r="A14" s="15" t="s">
        <v>240</v>
      </c>
      <c r="B14" s="17" t="s">
        <v>236</v>
      </c>
      <c r="C14" s="7" t="s">
        <v>10</v>
      </c>
      <c r="D14" s="7" t="s">
        <v>45</v>
      </c>
      <c r="E14" s="7" t="s">
        <v>71</v>
      </c>
      <c r="F14" s="7">
        <v>15</v>
      </c>
      <c r="G14" s="7">
        <v>20</v>
      </c>
    </row>
    <row r="15" spans="1:7" s="23" customFormat="1" ht="36" customHeight="1" x14ac:dyDescent="0.25">
      <c r="A15" s="22" t="s">
        <v>241</v>
      </c>
      <c r="B15" s="84" t="s">
        <v>242</v>
      </c>
      <c r="C15" s="85"/>
      <c r="D15" s="85"/>
      <c r="E15" s="85"/>
      <c r="F15" s="85"/>
      <c r="G15" s="85"/>
    </row>
    <row r="16" spans="1:7" ht="51.75" customHeight="1" x14ac:dyDescent="0.25">
      <c r="A16" s="15" t="s">
        <v>243</v>
      </c>
      <c r="B16" s="86" t="s">
        <v>244</v>
      </c>
      <c r="C16" s="87"/>
      <c r="D16" s="87"/>
      <c r="E16" s="87"/>
      <c r="F16" s="87"/>
      <c r="G16" s="87"/>
    </row>
    <row r="17" spans="1:7" ht="21" customHeight="1" x14ac:dyDescent="0.25">
      <c r="A17" s="97" t="s">
        <v>245</v>
      </c>
      <c r="B17" s="95" t="s">
        <v>394</v>
      </c>
      <c r="C17" s="99"/>
      <c r="D17" s="99" t="s">
        <v>33</v>
      </c>
      <c r="E17" s="7" t="s">
        <v>159</v>
      </c>
      <c r="F17" s="7">
        <v>100</v>
      </c>
      <c r="G17" s="7">
        <v>100</v>
      </c>
    </row>
    <row r="18" spans="1:7" x14ac:dyDescent="0.25">
      <c r="A18" s="98"/>
      <c r="B18" s="96"/>
      <c r="C18" s="100"/>
      <c r="D18" s="100"/>
      <c r="E18" s="7" t="s">
        <v>429</v>
      </c>
      <c r="F18" s="7">
        <v>100</v>
      </c>
      <c r="G18" s="7">
        <v>2.9</v>
      </c>
    </row>
    <row r="19" spans="1:7" ht="113.25" customHeight="1" x14ac:dyDescent="0.25">
      <c r="A19" s="15" t="s">
        <v>246</v>
      </c>
      <c r="B19" s="17" t="s">
        <v>330</v>
      </c>
      <c r="C19" s="18"/>
      <c r="D19" s="7" t="s">
        <v>33</v>
      </c>
      <c r="E19" s="7" t="s">
        <v>247</v>
      </c>
      <c r="F19" s="7">
        <v>100</v>
      </c>
      <c r="G19" s="7">
        <v>96.6</v>
      </c>
    </row>
    <row r="20" spans="1:7" s="13" customFormat="1" x14ac:dyDescent="0.25">
      <c r="A20" s="24">
        <v>4</v>
      </c>
      <c r="B20" s="88" t="s">
        <v>206</v>
      </c>
      <c r="C20" s="89"/>
      <c r="D20" s="89"/>
      <c r="E20" s="89"/>
      <c r="F20" s="89"/>
      <c r="G20" s="89"/>
    </row>
    <row r="21" spans="1:7" s="6" customFormat="1" x14ac:dyDescent="0.25">
      <c r="A21" s="25" t="s">
        <v>248</v>
      </c>
      <c r="B21" s="90" t="s">
        <v>249</v>
      </c>
      <c r="C21" s="91"/>
      <c r="D21" s="91"/>
      <c r="E21" s="91"/>
      <c r="F21" s="91"/>
      <c r="G21" s="91"/>
    </row>
    <row r="22" spans="1:7" s="6" customFormat="1" ht="63" x14ac:dyDescent="0.25">
      <c r="A22" s="15" t="s">
        <v>254</v>
      </c>
      <c r="B22" s="67" t="s">
        <v>250</v>
      </c>
      <c r="C22" s="1" t="s">
        <v>10</v>
      </c>
      <c r="D22" s="1" t="s">
        <v>45</v>
      </c>
      <c r="E22" s="1" t="s">
        <v>260</v>
      </c>
      <c r="F22" s="1">
        <v>3675</v>
      </c>
      <c r="G22" s="1">
        <v>4168</v>
      </c>
    </row>
    <row r="23" spans="1:7" s="6" customFormat="1" ht="63" x14ac:dyDescent="0.25">
      <c r="A23" s="15" t="s">
        <v>255</v>
      </c>
      <c r="B23" s="67" t="s">
        <v>251</v>
      </c>
      <c r="C23" s="1" t="s">
        <v>10</v>
      </c>
      <c r="D23" s="1" t="s">
        <v>45</v>
      </c>
      <c r="E23" s="1" t="s">
        <v>261</v>
      </c>
      <c r="F23" s="1">
        <v>5035</v>
      </c>
      <c r="G23" s="1">
        <v>5264</v>
      </c>
    </row>
    <row r="24" spans="1:7" s="6" customFormat="1" ht="163.5" customHeight="1" x14ac:dyDescent="0.25">
      <c r="A24" s="15" t="s">
        <v>256</v>
      </c>
      <c r="B24" s="67" t="s">
        <v>257</v>
      </c>
      <c r="C24" s="1" t="s">
        <v>10</v>
      </c>
      <c r="D24" s="1" t="s">
        <v>33</v>
      </c>
      <c r="E24" s="1" t="s">
        <v>261</v>
      </c>
      <c r="F24" s="1">
        <v>15.9</v>
      </c>
      <c r="G24" s="1">
        <v>16.100000000000001</v>
      </c>
    </row>
    <row r="25" spans="1:7" s="6" customFormat="1" ht="78.75" x14ac:dyDescent="0.25">
      <c r="A25" s="15" t="s">
        <v>258</v>
      </c>
      <c r="B25" s="67" t="s">
        <v>252</v>
      </c>
      <c r="C25" s="1" t="s">
        <v>10</v>
      </c>
      <c r="D25" s="1" t="s">
        <v>48</v>
      </c>
      <c r="E25" s="1" t="s">
        <v>159</v>
      </c>
      <c r="F25" s="1">
        <v>205</v>
      </c>
      <c r="G25" s="1">
        <v>205</v>
      </c>
    </row>
    <row r="26" spans="1:7" s="6" customFormat="1" ht="94.5" x14ac:dyDescent="0.25">
      <c r="A26" s="15" t="s">
        <v>259</v>
      </c>
      <c r="B26" s="67" t="s">
        <v>253</v>
      </c>
      <c r="C26" s="1" t="s">
        <v>10</v>
      </c>
      <c r="D26" s="1" t="s">
        <v>45</v>
      </c>
      <c r="E26" s="1" t="s">
        <v>262</v>
      </c>
      <c r="F26" s="1">
        <v>1580</v>
      </c>
      <c r="G26" s="1">
        <v>1646</v>
      </c>
    </row>
    <row r="27" spans="1:7" s="13" customFormat="1" ht="18.75" customHeight="1" x14ac:dyDescent="0.25">
      <c r="A27" s="22" t="s">
        <v>263</v>
      </c>
      <c r="B27" s="79" t="s">
        <v>209</v>
      </c>
      <c r="C27" s="80"/>
      <c r="D27" s="80"/>
      <c r="E27" s="80"/>
      <c r="F27" s="80"/>
      <c r="G27" s="80"/>
    </row>
    <row r="28" spans="1:7" s="6" customFormat="1" ht="33.75" customHeight="1" x14ac:dyDescent="0.25">
      <c r="A28" s="15" t="s">
        <v>264</v>
      </c>
      <c r="B28" s="81" t="s">
        <v>265</v>
      </c>
      <c r="C28" s="82"/>
      <c r="D28" s="82"/>
      <c r="E28" s="82"/>
      <c r="F28" s="82"/>
      <c r="G28" s="82"/>
    </row>
    <row r="29" spans="1:7" s="6" customFormat="1" ht="47.25" x14ac:dyDescent="0.25">
      <c r="A29" s="15" t="s">
        <v>271</v>
      </c>
      <c r="B29" s="2" t="s">
        <v>266</v>
      </c>
      <c r="C29" s="1" t="s">
        <v>10</v>
      </c>
      <c r="D29" s="1" t="s">
        <v>45</v>
      </c>
      <c r="E29" s="1" t="s">
        <v>276</v>
      </c>
      <c r="F29" s="113">
        <v>21722</v>
      </c>
      <c r="G29" s="113">
        <v>21722</v>
      </c>
    </row>
    <row r="30" spans="1:7" s="6" customFormat="1" ht="63" x14ac:dyDescent="0.25">
      <c r="A30" s="15" t="s">
        <v>272</v>
      </c>
      <c r="B30" s="2" t="s">
        <v>267</v>
      </c>
      <c r="C30" s="1" t="s">
        <v>10</v>
      </c>
      <c r="D30" s="1" t="s">
        <v>45</v>
      </c>
      <c r="E30" s="1" t="s">
        <v>277</v>
      </c>
      <c r="F30" s="113">
        <v>371</v>
      </c>
      <c r="G30" s="113">
        <v>371</v>
      </c>
    </row>
    <row r="31" spans="1:7" s="6" customFormat="1" ht="63" x14ac:dyDescent="0.25">
      <c r="A31" s="15" t="s">
        <v>273</v>
      </c>
      <c r="B31" s="2" t="s">
        <v>268</v>
      </c>
      <c r="C31" s="1" t="s">
        <v>10</v>
      </c>
      <c r="D31" s="1" t="s">
        <v>45</v>
      </c>
      <c r="E31" s="1" t="s">
        <v>276</v>
      </c>
      <c r="F31" s="113">
        <v>4</v>
      </c>
      <c r="G31" s="113">
        <v>33</v>
      </c>
    </row>
    <row r="32" spans="1:7" s="6" customFormat="1" ht="63" x14ac:dyDescent="0.25">
      <c r="A32" s="15" t="s">
        <v>274</v>
      </c>
      <c r="B32" s="2" t="s">
        <v>269</v>
      </c>
      <c r="C32" s="1" t="s">
        <v>10</v>
      </c>
      <c r="D32" s="1" t="s">
        <v>48</v>
      </c>
      <c r="E32" s="1" t="s">
        <v>278</v>
      </c>
      <c r="F32" s="113">
        <v>48</v>
      </c>
      <c r="G32" s="113">
        <v>149</v>
      </c>
    </row>
    <row r="33" spans="1:7" s="6" customFormat="1" ht="31.5" x14ac:dyDescent="0.25">
      <c r="A33" s="15" t="s">
        <v>275</v>
      </c>
      <c r="B33" s="2" t="s">
        <v>270</v>
      </c>
      <c r="C33" s="1" t="s">
        <v>87</v>
      </c>
      <c r="D33" s="1" t="s">
        <v>48</v>
      </c>
      <c r="E33" s="1" t="s">
        <v>228</v>
      </c>
      <c r="F33" s="113">
        <v>0</v>
      </c>
      <c r="G33" s="113">
        <v>0</v>
      </c>
    </row>
  </sheetData>
  <mergeCells count="15">
    <mergeCell ref="B27:G27"/>
    <mergeCell ref="B28:G28"/>
    <mergeCell ref="A1:G1"/>
    <mergeCell ref="B15:G15"/>
    <mergeCell ref="B16:G16"/>
    <mergeCell ref="B20:G20"/>
    <mergeCell ref="B21:G21"/>
    <mergeCell ref="B6:G6"/>
    <mergeCell ref="B5:G5"/>
    <mergeCell ref="B8:G8"/>
    <mergeCell ref="B9:G9"/>
    <mergeCell ref="B17:B18"/>
    <mergeCell ref="A17:A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tabSelected="1" zoomScaleNormal="100" workbookViewId="0">
      <pane ySplit="6" topLeftCell="A28" activePane="bottomLeft" state="frozen"/>
      <selection pane="bottomLeft" activeCell="M30" sqref="M30"/>
    </sheetView>
  </sheetViews>
  <sheetFormatPr defaultColWidth="9.140625" defaultRowHeight="15" x14ac:dyDescent="0.25"/>
  <cols>
    <col min="1" max="1" width="7.28515625" style="26" customWidth="1"/>
    <col min="2" max="2" width="84.7109375" style="26" customWidth="1"/>
    <col min="3" max="3" width="21" style="26" customWidth="1"/>
    <col min="4" max="4" width="18.7109375" style="26" customWidth="1"/>
    <col min="5" max="6" width="17.28515625" style="26" customWidth="1"/>
    <col min="7" max="16384" width="9.140625" style="26"/>
  </cols>
  <sheetData>
    <row r="1" spans="1:6" x14ac:dyDescent="0.25">
      <c r="A1" s="103" t="s">
        <v>417</v>
      </c>
      <c r="B1" s="103"/>
      <c r="C1" s="103"/>
      <c r="D1" s="103"/>
      <c r="E1" s="103"/>
      <c r="F1" s="103"/>
    </row>
    <row r="2" spans="1:6" ht="14.25" customHeight="1" x14ac:dyDescent="0.25">
      <c r="A2" s="103"/>
      <c r="B2" s="103"/>
      <c r="C2" s="103"/>
      <c r="D2" s="103"/>
      <c r="E2" s="103"/>
      <c r="F2" s="103"/>
    </row>
    <row r="3" spans="1:6" ht="15.75" x14ac:dyDescent="0.25">
      <c r="A3" s="104" t="s">
        <v>0</v>
      </c>
      <c r="B3" s="105" t="s">
        <v>290</v>
      </c>
      <c r="C3" s="106" t="s">
        <v>406</v>
      </c>
      <c r="D3" s="106"/>
      <c r="E3" s="106"/>
      <c r="F3" s="106"/>
    </row>
    <row r="4" spans="1:6" ht="15.75" customHeight="1" x14ac:dyDescent="0.25">
      <c r="A4" s="104"/>
      <c r="B4" s="104"/>
      <c r="C4" s="107" t="s">
        <v>16</v>
      </c>
      <c r="D4" s="107" t="s">
        <v>17</v>
      </c>
      <c r="E4" s="106" t="s">
        <v>21</v>
      </c>
      <c r="F4" s="106"/>
    </row>
    <row r="5" spans="1:6" ht="30.75" customHeight="1" x14ac:dyDescent="0.25">
      <c r="A5" s="104"/>
      <c r="B5" s="104"/>
      <c r="C5" s="107"/>
      <c r="D5" s="106"/>
      <c r="E5" s="55" t="s">
        <v>291</v>
      </c>
      <c r="F5" s="55" t="s">
        <v>19</v>
      </c>
    </row>
    <row r="6" spans="1:6" ht="15.75" x14ac:dyDescent="0.25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</row>
    <row r="7" spans="1:6" ht="23.25" customHeight="1" x14ac:dyDescent="0.25">
      <c r="A7" s="27">
        <v>1</v>
      </c>
      <c r="B7" s="101" t="s">
        <v>294</v>
      </c>
      <c r="C7" s="102"/>
      <c r="D7" s="102"/>
      <c r="E7" s="102"/>
      <c r="F7" s="102"/>
    </row>
    <row r="8" spans="1:6" ht="18" customHeight="1" x14ac:dyDescent="0.25">
      <c r="A8" s="53">
        <v>1</v>
      </c>
      <c r="B8" s="28" t="s">
        <v>295</v>
      </c>
      <c r="C8" s="56">
        <v>4125.152</v>
      </c>
      <c r="D8" s="56">
        <v>4123.1882599999999</v>
      </c>
      <c r="E8" s="29">
        <f t="shared" ref="E8:E23" si="0">D8-C8</f>
        <v>-1.9637400000001435</v>
      </c>
      <c r="F8" s="30">
        <f t="shared" ref="F8:F23" si="1">D8/C8*100-100</f>
        <v>-4.7604064044193706E-2</v>
      </c>
    </row>
    <row r="9" spans="1:6" ht="18" customHeight="1" x14ac:dyDescent="0.25">
      <c r="A9" s="53">
        <v>2</v>
      </c>
      <c r="B9" s="28" t="s">
        <v>296</v>
      </c>
      <c r="C9" s="29">
        <v>66307.491999999998</v>
      </c>
      <c r="D9" s="29">
        <v>65971.823600000003</v>
      </c>
      <c r="E9" s="29">
        <f t="shared" si="0"/>
        <v>-335.66839999999502</v>
      </c>
      <c r="F9" s="30">
        <f t="shared" si="1"/>
        <v>-0.50622997473648468</v>
      </c>
    </row>
    <row r="10" spans="1:6" ht="33.75" customHeight="1" x14ac:dyDescent="0.25">
      <c r="A10" s="53">
        <v>3</v>
      </c>
      <c r="B10" s="28" t="s">
        <v>297</v>
      </c>
      <c r="C10" s="29">
        <v>5650482.7680000002</v>
      </c>
      <c r="D10" s="29">
        <v>5547872.9788800003</v>
      </c>
      <c r="E10" s="29">
        <f t="shared" si="0"/>
        <v>-102609.78911999986</v>
      </c>
      <c r="F10" s="30">
        <f t="shared" si="1"/>
        <v>-1.8159472974787718</v>
      </c>
    </row>
    <row r="11" spans="1:6" ht="18" customHeight="1" x14ac:dyDescent="0.25">
      <c r="A11" s="53">
        <v>4</v>
      </c>
      <c r="B11" s="28" t="s">
        <v>298</v>
      </c>
      <c r="C11" s="29">
        <v>53043.67</v>
      </c>
      <c r="D11" s="29">
        <v>51179.75834</v>
      </c>
      <c r="E11" s="29">
        <f t="shared" si="0"/>
        <v>-1863.9116599999979</v>
      </c>
      <c r="F11" s="30">
        <f t="shared" si="1"/>
        <v>-3.5139191160792507</v>
      </c>
    </row>
    <row r="12" spans="1:6" ht="48" customHeight="1" x14ac:dyDescent="0.25">
      <c r="A12" s="53">
        <v>5</v>
      </c>
      <c r="B12" s="28" t="s">
        <v>376</v>
      </c>
      <c r="C12" s="29">
        <v>88</v>
      </c>
      <c r="D12" s="29">
        <v>80</v>
      </c>
      <c r="E12" s="29">
        <f t="shared" si="0"/>
        <v>-8</v>
      </c>
      <c r="F12" s="30">
        <f t="shared" si="1"/>
        <v>-9.0909090909090935</v>
      </c>
    </row>
    <row r="13" spans="1:6" ht="15.75" x14ac:dyDescent="0.25">
      <c r="A13" s="53">
        <v>6</v>
      </c>
      <c r="B13" s="28" t="s">
        <v>299</v>
      </c>
      <c r="C13" s="29">
        <v>4206.45</v>
      </c>
      <c r="D13" s="29">
        <v>4205.9371600000004</v>
      </c>
      <c r="E13" s="29">
        <f>D13-C13</f>
        <v>-0.51283999999941443</v>
      </c>
      <c r="F13" s="30">
        <f>D13/C13*100-100</f>
        <v>-1.2191753140996298E-2</v>
      </c>
    </row>
    <row r="14" spans="1:6" ht="47.25" x14ac:dyDescent="0.25">
      <c r="A14" s="53">
        <v>7</v>
      </c>
      <c r="B14" s="28" t="s">
        <v>377</v>
      </c>
      <c r="C14" s="29">
        <v>55</v>
      </c>
      <c r="D14" s="29">
        <v>54.9</v>
      </c>
      <c r="E14" s="29">
        <f>D14-C14</f>
        <v>-0.10000000000000142</v>
      </c>
      <c r="F14" s="30">
        <f>D14/C14*100-100</f>
        <v>-0.18181818181818699</v>
      </c>
    </row>
    <row r="15" spans="1:6" ht="19.5" customHeight="1" x14ac:dyDescent="0.25">
      <c r="A15" s="53">
        <v>8</v>
      </c>
      <c r="B15" s="28" t="s">
        <v>300</v>
      </c>
      <c r="C15" s="29">
        <v>62217.896000000001</v>
      </c>
      <c r="D15" s="29">
        <v>62191.722459999997</v>
      </c>
      <c r="E15" s="29">
        <f t="shared" si="0"/>
        <v>-26.173540000003413</v>
      </c>
      <c r="F15" s="30">
        <f t="shared" si="1"/>
        <v>-4.2067542753301268E-2</v>
      </c>
    </row>
    <row r="16" spans="1:6" ht="17.25" customHeight="1" x14ac:dyDescent="0.25">
      <c r="A16" s="53">
        <v>9</v>
      </c>
      <c r="B16" s="28" t="s">
        <v>301</v>
      </c>
      <c r="C16" s="29">
        <v>78666.415999999997</v>
      </c>
      <c r="D16" s="29">
        <v>78151.540429999994</v>
      </c>
      <c r="E16" s="29">
        <f t="shared" si="0"/>
        <v>-514.87557000000379</v>
      </c>
      <c r="F16" s="30">
        <f t="shared" si="1"/>
        <v>-0.65450492876146882</v>
      </c>
    </row>
    <row r="17" spans="1:6" ht="17.25" customHeight="1" x14ac:dyDescent="0.25">
      <c r="A17" s="53">
        <v>10</v>
      </c>
      <c r="B17" s="28" t="s">
        <v>378</v>
      </c>
      <c r="C17" s="29">
        <v>29499.32</v>
      </c>
      <c r="D17" s="29">
        <v>29403.343089999998</v>
      </c>
      <c r="E17" s="29">
        <f t="shared" si="0"/>
        <v>-95.976910000001226</v>
      </c>
      <c r="F17" s="30">
        <f t="shared" si="1"/>
        <v>-0.32535295728851565</v>
      </c>
    </row>
    <row r="18" spans="1:6" ht="31.5" x14ac:dyDescent="0.25">
      <c r="A18" s="53">
        <v>11</v>
      </c>
      <c r="B18" s="28" t="s">
        <v>302</v>
      </c>
      <c r="C18" s="29">
        <v>294808.24099999998</v>
      </c>
      <c r="D18" s="29">
        <v>241448.31594999999</v>
      </c>
      <c r="E18" s="29">
        <f t="shared" si="0"/>
        <v>-53359.925049999991</v>
      </c>
      <c r="F18" s="30">
        <f t="shared" si="1"/>
        <v>-18.099875657817847</v>
      </c>
    </row>
    <row r="19" spans="1:6" ht="17.25" hidden="1" customHeight="1" x14ac:dyDescent="0.25">
      <c r="A19" s="53">
        <v>10</v>
      </c>
      <c r="B19" s="28"/>
      <c r="C19" s="29"/>
      <c r="D19" s="29"/>
      <c r="E19" s="29">
        <f t="shared" si="0"/>
        <v>0</v>
      </c>
      <c r="F19" s="30" t="e">
        <f t="shared" si="1"/>
        <v>#DIV/0!</v>
      </c>
    </row>
    <row r="20" spans="1:6" ht="17.25" hidden="1" customHeight="1" x14ac:dyDescent="0.25">
      <c r="A20" s="53">
        <v>11</v>
      </c>
      <c r="B20" s="28"/>
      <c r="C20" s="29"/>
      <c r="D20" s="29"/>
      <c r="E20" s="29">
        <f t="shared" si="0"/>
        <v>0</v>
      </c>
      <c r="F20" s="30" t="e">
        <f t="shared" si="1"/>
        <v>#DIV/0!</v>
      </c>
    </row>
    <row r="21" spans="1:6" ht="20.25" hidden="1" customHeight="1" x14ac:dyDescent="0.25">
      <c r="A21" s="53">
        <v>12</v>
      </c>
      <c r="B21" s="28"/>
      <c r="C21" s="29"/>
      <c r="D21" s="29"/>
      <c r="E21" s="29">
        <f t="shared" si="0"/>
        <v>0</v>
      </c>
      <c r="F21" s="30" t="e">
        <f t="shared" si="1"/>
        <v>#DIV/0!</v>
      </c>
    </row>
    <row r="22" spans="1:6" ht="20.25" hidden="1" customHeight="1" x14ac:dyDescent="0.25">
      <c r="A22" s="53">
        <v>13</v>
      </c>
      <c r="B22" s="28"/>
      <c r="C22" s="29"/>
      <c r="D22" s="29"/>
      <c r="E22" s="29">
        <f t="shared" si="0"/>
        <v>0</v>
      </c>
      <c r="F22" s="30" t="e">
        <f t="shared" si="1"/>
        <v>#DIV/0!</v>
      </c>
    </row>
    <row r="23" spans="1:6" ht="20.25" hidden="1" customHeight="1" x14ac:dyDescent="0.25">
      <c r="A23" s="53">
        <v>14</v>
      </c>
      <c r="B23" s="28"/>
      <c r="C23" s="29"/>
      <c r="D23" s="29"/>
      <c r="E23" s="29">
        <f t="shared" si="0"/>
        <v>0</v>
      </c>
      <c r="F23" s="30" t="e">
        <f t="shared" si="1"/>
        <v>#DIV/0!</v>
      </c>
    </row>
    <row r="24" spans="1:6" ht="18" customHeight="1" x14ac:dyDescent="0.25">
      <c r="A24" s="53"/>
      <c r="B24" s="31" t="s">
        <v>292</v>
      </c>
      <c r="C24" s="32">
        <f>SUM(C8:C23)</f>
        <v>6243500.4050000012</v>
      </c>
      <c r="D24" s="32">
        <f>SUM(D8:D23)</f>
        <v>6084683.5081700003</v>
      </c>
      <c r="E24" s="32">
        <f>D24-C24</f>
        <v>-158816.89683000091</v>
      </c>
      <c r="F24" s="33">
        <f>D24/C24*100-100</f>
        <v>-2.5437156487219141</v>
      </c>
    </row>
    <row r="25" spans="1:6" ht="22.5" customHeight="1" x14ac:dyDescent="0.25">
      <c r="A25" s="27">
        <v>2</v>
      </c>
      <c r="B25" s="101" t="s">
        <v>303</v>
      </c>
      <c r="C25" s="102"/>
      <c r="D25" s="102"/>
      <c r="E25" s="102"/>
      <c r="F25" s="102"/>
    </row>
    <row r="26" spans="1:6" ht="19.5" customHeight="1" x14ac:dyDescent="0.25">
      <c r="A26" s="53">
        <v>1</v>
      </c>
      <c r="B26" s="28" t="s">
        <v>304</v>
      </c>
      <c r="C26" s="29">
        <v>994.625</v>
      </c>
      <c r="D26" s="29">
        <v>994.62499000000003</v>
      </c>
      <c r="E26" s="34">
        <f t="shared" ref="E26:E33" si="2">D26-C26</f>
        <v>-9.9999999747524271E-6</v>
      </c>
      <c r="F26" s="35">
        <f>D26/C26*100-100</f>
        <v>-1.0054040444629209E-6</v>
      </c>
    </row>
    <row r="27" spans="1:6" ht="19.5" customHeight="1" x14ac:dyDescent="0.25">
      <c r="A27" s="53">
        <v>2</v>
      </c>
      <c r="B27" s="28" t="s">
        <v>382</v>
      </c>
      <c r="C27" s="29">
        <v>597.70000000000005</v>
      </c>
      <c r="D27" s="29">
        <v>597.68420000000003</v>
      </c>
      <c r="E27" s="34">
        <f t="shared" si="2"/>
        <v>-1.5800000000012915E-2</v>
      </c>
      <c r="F27" s="35">
        <f>D27/C27*100-100</f>
        <v>-2.6434666220609415E-3</v>
      </c>
    </row>
    <row r="28" spans="1:6" ht="20.25" customHeight="1" x14ac:dyDescent="0.25">
      <c r="A28" s="53">
        <v>3</v>
      </c>
      <c r="B28" s="28" t="s">
        <v>296</v>
      </c>
      <c r="C28" s="29">
        <v>36218.398999999998</v>
      </c>
      <c r="D28" s="29">
        <v>35273.685310000001</v>
      </c>
      <c r="E28" s="34">
        <f t="shared" si="2"/>
        <v>-944.71368999999686</v>
      </c>
      <c r="F28" s="35">
        <f>D28/C28*100-100</f>
        <v>-2.6083805913121552</v>
      </c>
    </row>
    <row r="29" spans="1:6" ht="18.75" customHeight="1" x14ac:dyDescent="0.25">
      <c r="A29" s="53">
        <v>4</v>
      </c>
      <c r="B29" s="28" t="s">
        <v>305</v>
      </c>
      <c r="C29" s="29">
        <v>576885.64099999995</v>
      </c>
      <c r="D29" s="29">
        <v>553664.32334999996</v>
      </c>
      <c r="E29" s="34">
        <f t="shared" si="2"/>
        <v>-23221.317649999983</v>
      </c>
      <c r="F29" s="35">
        <f t="shared" ref="F29:F33" si="3">D29/C29*100-100</f>
        <v>-4.0252895894144842</v>
      </c>
    </row>
    <row r="30" spans="1:6" ht="34.5" customHeight="1" x14ac:dyDescent="0.25">
      <c r="A30" s="53">
        <v>5</v>
      </c>
      <c r="B30" s="28" t="s">
        <v>306</v>
      </c>
      <c r="C30" s="29">
        <v>255054.05300000001</v>
      </c>
      <c r="D30" s="29">
        <v>248214.31474</v>
      </c>
      <c r="E30" s="34">
        <f t="shared" si="2"/>
        <v>-6839.7382600000128</v>
      </c>
      <c r="F30" s="35">
        <f t="shared" si="3"/>
        <v>-2.6816818551007344</v>
      </c>
    </row>
    <row r="31" spans="1:6" ht="15.75" x14ac:dyDescent="0.25">
      <c r="A31" s="53">
        <v>6</v>
      </c>
      <c r="B31" s="28" t="s">
        <v>307</v>
      </c>
      <c r="C31" s="29">
        <v>3589.049</v>
      </c>
      <c r="D31" s="29">
        <v>3589.049</v>
      </c>
      <c r="E31" s="34">
        <f t="shared" si="2"/>
        <v>0</v>
      </c>
      <c r="F31" s="35">
        <f t="shared" si="3"/>
        <v>0</v>
      </c>
    </row>
    <row r="32" spans="1:6" ht="15.75" x14ac:dyDescent="0.25">
      <c r="A32" s="53">
        <v>7</v>
      </c>
      <c r="B32" s="28" t="s">
        <v>383</v>
      </c>
      <c r="C32" s="29">
        <v>300.99900000000002</v>
      </c>
      <c r="D32" s="29">
        <v>300.99900000000002</v>
      </c>
      <c r="E32" s="34">
        <f t="shared" si="2"/>
        <v>0</v>
      </c>
      <c r="F32" s="35">
        <f t="shared" si="3"/>
        <v>0</v>
      </c>
    </row>
    <row r="33" spans="1:6" ht="31.5" x14ac:dyDescent="0.25">
      <c r="A33" s="53">
        <v>8</v>
      </c>
      <c r="B33" s="28" t="s">
        <v>384</v>
      </c>
      <c r="C33" s="29">
        <v>1890.6320000000001</v>
      </c>
      <c r="D33" s="29">
        <v>48.639000000000003</v>
      </c>
      <c r="E33" s="34">
        <f t="shared" si="2"/>
        <v>-1841.9930000000002</v>
      </c>
      <c r="F33" s="35">
        <f t="shared" si="3"/>
        <v>-97.427368202802029</v>
      </c>
    </row>
    <row r="34" spans="1:6" ht="18" customHeight="1" x14ac:dyDescent="0.25">
      <c r="A34" s="27"/>
      <c r="B34" s="31" t="s">
        <v>292</v>
      </c>
      <c r="C34" s="36">
        <f>SUM(C26:C33)</f>
        <v>875531.098</v>
      </c>
      <c r="D34" s="36">
        <f>SUM(D26:D33)</f>
        <v>842683.31958999997</v>
      </c>
      <c r="E34" s="36">
        <f>D34-C34</f>
        <v>-32847.778410000028</v>
      </c>
      <c r="F34" s="37">
        <f>D34/C34*100-100</f>
        <v>-3.7517546190004083</v>
      </c>
    </row>
    <row r="35" spans="1:6" ht="15.75" x14ac:dyDescent="0.25">
      <c r="A35" s="27">
        <v>3</v>
      </c>
      <c r="B35" s="101" t="s">
        <v>308</v>
      </c>
      <c r="C35" s="102"/>
      <c r="D35" s="102"/>
      <c r="E35" s="102"/>
      <c r="F35" s="102"/>
    </row>
    <row r="36" spans="1:6" ht="15.75" x14ac:dyDescent="0.25">
      <c r="A36" s="53">
        <v>1</v>
      </c>
      <c r="B36" s="38" t="s">
        <v>385</v>
      </c>
      <c r="C36" s="29">
        <v>1799.3689999999999</v>
      </c>
      <c r="D36" s="29">
        <v>1799.36842</v>
      </c>
      <c r="E36" s="29">
        <f t="shared" ref="E36:E45" si="4">D36-C36</f>
        <v>-5.7999999989988282E-4</v>
      </c>
      <c r="F36" s="30">
        <f t="shared" ref="F36:F44" si="5">D36/C36*100-100</f>
        <v>-3.2233521849889257E-5</v>
      </c>
    </row>
    <row r="37" spans="1:6" ht="16.5" customHeight="1" x14ac:dyDescent="0.25">
      <c r="A37" s="53">
        <v>2</v>
      </c>
      <c r="B37" s="28" t="s">
        <v>296</v>
      </c>
      <c r="C37" s="29">
        <v>28600.026999999998</v>
      </c>
      <c r="D37" s="29">
        <v>26159.215560000001</v>
      </c>
      <c r="E37" s="29">
        <f t="shared" si="4"/>
        <v>-2440.8114399999977</v>
      </c>
      <c r="F37" s="30">
        <f t="shared" si="5"/>
        <v>-8.5342976774112742</v>
      </c>
    </row>
    <row r="38" spans="1:6" ht="15.75" x14ac:dyDescent="0.25">
      <c r="A38" s="53">
        <v>3</v>
      </c>
      <c r="B38" s="28" t="s">
        <v>309</v>
      </c>
      <c r="C38" s="29">
        <v>10491.870999999999</v>
      </c>
      <c r="D38" s="29">
        <v>10450.95261</v>
      </c>
      <c r="E38" s="29">
        <f t="shared" si="4"/>
        <v>-40.918389999998908</v>
      </c>
      <c r="F38" s="30">
        <f t="shared" si="5"/>
        <v>-0.39000088735363647</v>
      </c>
    </row>
    <row r="39" spans="1:6" ht="15.75" x14ac:dyDescent="0.25">
      <c r="A39" s="53">
        <v>4</v>
      </c>
      <c r="B39" s="28" t="s">
        <v>310</v>
      </c>
      <c r="C39" s="29">
        <v>790815.85699999996</v>
      </c>
      <c r="D39" s="29">
        <v>786459.61973999999</v>
      </c>
      <c r="E39" s="29">
        <f t="shared" si="4"/>
        <v>-4356.2372599999653</v>
      </c>
      <c r="F39" s="30">
        <f t="shared" si="5"/>
        <v>-0.55085355477388021</v>
      </c>
    </row>
    <row r="40" spans="1:6" ht="15.75" x14ac:dyDescent="0.25">
      <c r="A40" s="53">
        <v>5</v>
      </c>
      <c r="B40" s="28" t="s">
        <v>386</v>
      </c>
      <c r="C40" s="29">
        <v>10897.913</v>
      </c>
      <c r="D40" s="29">
        <v>5524.5511200000001</v>
      </c>
      <c r="E40" s="29">
        <f t="shared" si="4"/>
        <v>-5373.3618800000004</v>
      </c>
      <c r="F40" s="30">
        <f t="shared" si="5"/>
        <v>-49.306338562254993</v>
      </c>
    </row>
    <row r="41" spans="1:6" ht="31.5" x14ac:dyDescent="0.25">
      <c r="A41" s="53">
        <v>6</v>
      </c>
      <c r="B41" s="28" t="s">
        <v>311</v>
      </c>
      <c r="C41" s="29">
        <v>1351541.0090000001</v>
      </c>
      <c r="D41" s="29">
        <v>639521.69186000002</v>
      </c>
      <c r="E41" s="29">
        <f t="shared" si="4"/>
        <v>-712019.31714000006</v>
      </c>
      <c r="F41" s="30">
        <f t="shared" si="5"/>
        <v>-52.682035720604617</v>
      </c>
    </row>
    <row r="42" spans="1:6" ht="15.75" x14ac:dyDescent="0.25">
      <c r="A42" s="53">
        <v>7</v>
      </c>
      <c r="B42" s="28" t="s">
        <v>300</v>
      </c>
      <c r="C42" s="29">
        <v>4048.0039999999999</v>
      </c>
      <c r="D42" s="29">
        <v>4045.7991000000002</v>
      </c>
      <c r="E42" s="29">
        <f t="shared" si="4"/>
        <v>-2.204899999999725</v>
      </c>
      <c r="F42" s="30">
        <f t="shared" si="5"/>
        <v>-5.446881969483286E-2</v>
      </c>
    </row>
    <row r="43" spans="1:6" ht="33" customHeight="1" x14ac:dyDescent="0.25">
      <c r="A43" s="53">
        <v>8</v>
      </c>
      <c r="B43" s="28" t="s">
        <v>419</v>
      </c>
      <c r="C43" s="29">
        <v>864.9</v>
      </c>
      <c r="D43" s="29">
        <v>0</v>
      </c>
      <c r="E43" s="29">
        <f t="shared" si="4"/>
        <v>-864.9</v>
      </c>
      <c r="F43" s="30">
        <f t="shared" si="5"/>
        <v>-100</v>
      </c>
    </row>
    <row r="44" spans="1:6" ht="34.5" hidden="1" customHeight="1" x14ac:dyDescent="0.25">
      <c r="A44" s="53">
        <v>7</v>
      </c>
      <c r="B44" s="28"/>
      <c r="C44" s="29"/>
      <c r="D44" s="29"/>
      <c r="E44" s="29">
        <f t="shared" si="4"/>
        <v>0</v>
      </c>
      <c r="F44" s="30" t="e">
        <f t="shared" si="5"/>
        <v>#DIV/0!</v>
      </c>
    </row>
    <row r="45" spans="1:6" ht="21" customHeight="1" x14ac:dyDescent="0.25">
      <c r="A45" s="27"/>
      <c r="B45" s="31" t="s">
        <v>292</v>
      </c>
      <c r="C45" s="32">
        <f>SUM(C36:C44)</f>
        <v>2199058.9500000002</v>
      </c>
      <c r="D45" s="32">
        <f>SUM(D36:D44)</f>
        <v>1473961.19841</v>
      </c>
      <c r="E45" s="32">
        <f t="shared" si="4"/>
        <v>-725097.75159000023</v>
      </c>
      <c r="F45" s="33">
        <f>D45/C45*100-100</f>
        <v>-32.973092949145368</v>
      </c>
    </row>
    <row r="46" spans="1:6" ht="24" customHeight="1" x14ac:dyDescent="0.25">
      <c r="A46" s="27">
        <v>4</v>
      </c>
      <c r="B46" s="101" t="s">
        <v>312</v>
      </c>
      <c r="C46" s="102"/>
      <c r="D46" s="102"/>
      <c r="E46" s="102"/>
      <c r="F46" s="102"/>
    </row>
    <row r="47" spans="1:6" ht="34.5" customHeight="1" x14ac:dyDescent="0.25">
      <c r="A47" s="53">
        <v>1</v>
      </c>
      <c r="B47" s="28" t="s">
        <v>313</v>
      </c>
      <c r="C47" s="29">
        <v>262371.97899999999</v>
      </c>
      <c r="D47" s="29">
        <v>211526.21638999999</v>
      </c>
      <c r="E47" s="30">
        <f t="shared" ref="E47:E57" si="6">D47-C47</f>
        <v>-50845.762610000005</v>
      </c>
      <c r="F47" s="30">
        <f t="shared" ref="F47:F56" si="7">D47/C47*100-100</f>
        <v>-19.379265576984508</v>
      </c>
    </row>
    <row r="48" spans="1:6" ht="47.25" x14ac:dyDescent="0.25">
      <c r="A48" s="53">
        <v>2</v>
      </c>
      <c r="B48" s="28" t="s">
        <v>314</v>
      </c>
      <c r="C48" s="29">
        <v>5419.5006599999997</v>
      </c>
      <c r="D48" s="29">
        <v>5104.5623999999998</v>
      </c>
      <c r="E48" s="30">
        <f t="shared" si="6"/>
        <v>-314.9382599999999</v>
      </c>
      <c r="F48" s="30">
        <f t="shared" si="7"/>
        <v>-5.8112043850180157</v>
      </c>
    </row>
    <row r="49" spans="1:6" ht="19.5" customHeight="1" x14ac:dyDescent="0.25">
      <c r="A49" s="53">
        <v>3</v>
      </c>
      <c r="B49" s="28" t="s">
        <v>296</v>
      </c>
      <c r="C49" s="29">
        <v>96189.092000000004</v>
      </c>
      <c r="D49" s="29">
        <v>94307.156990000003</v>
      </c>
      <c r="E49" s="30">
        <f t="shared" si="6"/>
        <v>-1881.9350100000011</v>
      </c>
      <c r="F49" s="30">
        <f t="shared" si="7"/>
        <v>-1.9564952437642376</v>
      </c>
    </row>
    <row r="50" spans="1:6" ht="15.75" x14ac:dyDescent="0.25">
      <c r="A50" s="53">
        <v>4</v>
      </c>
      <c r="B50" s="28" t="s">
        <v>315</v>
      </c>
      <c r="C50" s="29">
        <v>7741.2380000000003</v>
      </c>
      <c r="D50" s="29">
        <v>6879.5379999999996</v>
      </c>
      <c r="E50" s="30">
        <f t="shared" si="6"/>
        <v>-861.70000000000073</v>
      </c>
      <c r="F50" s="30">
        <f t="shared" si="7"/>
        <v>-11.131294503540659</v>
      </c>
    </row>
    <row r="51" spans="1:6" ht="47.25" x14ac:dyDescent="0.25">
      <c r="A51" s="53">
        <v>5</v>
      </c>
      <c r="B51" s="28" t="s">
        <v>387</v>
      </c>
      <c r="C51" s="29">
        <v>170181.443</v>
      </c>
      <c r="D51" s="29">
        <v>130186.09937</v>
      </c>
      <c r="E51" s="30">
        <f t="shared" si="6"/>
        <v>-39995.343630000003</v>
      </c>
      <c r="F51" s="30">
        <f t="shared" si="7"/>
        <v>-23.501589200886016</v>
      </c>
    </row>
    <row r="52" spans="1:6" ht="31.5" x14ac:dyDescent="0.25">
      <c r="A52" s="53"/>
      <c r="B52" s="28" t="s">
        <v>420</v>
      </c>
      <c r="C52" s="29">
        <v>45957</v>
      </c>
      <c r="D52" s="29">
        <v>0</v>
      </c>
      <c r="E52" s="30">
        <f t="shared" si="6"/>
        <v>-45957</v>
      </c>
      <c r="F52" s="30">
        <f t="shared" si="7"/>
        <v>-100</v>
      </c>
    </row>
    <row r="53" spans="1:6" ht="31.5" x14ac:dyDescent="0.25">
      <c r="A53" s="53">
        <v>6</v>
      </c>
      <c r="B53" s="28" t="s">
        <v>388</v>
      </c>
      <c r="C53" s="29">
        <v>13591.009</v>
      </c>
      <c r="D53" s="29">
        <v>137.316</v>
      </c>
      <c r="E53" s="30">
        <f t="shared" si="6"/>
        <v>-13453.692999999999</v>
      </c>
      <c r="F53" s="30">
        <f t="shared" si="7"/>
        <v>-98.989655587749226</v>
      </c>
    </row>
    <row r="54" spans="1:6" ht="15.75" x14ac:dyDescent="0.25">
      <c r="A54" s="53">
        <v>7</v>
      </c>
      <c r="B54" s="28" t="s">
        <v>316</v>
      </c>
      <c r="C54" s="29">
        <v>46700.800999999999</v>
      </c>
      <c r="D54" s="29">
        <v>45936.319739999999</v>
      </c>
      <c r="E54" s="30">
        <f t="shared" si="6"/>
        <v>-764.48126000000047</v>
      </c>
      <c r="F54" s="30">
        <f t="shared" si="7"/>
        <v>-1.6369767619189304</v>
      </c>
    </row>
    <row r="55" spans="1:6" ht="15.75" x14ac:dyDescent="0.25">
      <c r="A55" s="53">
        <v>8</v>
      </c>
      <c r="B55" s="28" t="s">
        <v>389</v>
      </c>
      <c r="C55" s="29">
        <v>1927.8</v>
      </c>
      <c r="D55" s="29">
        <v>1927.53</v>
      </c>
      <c r="E55" s="30">
        <f t="shared" si="6"/>
        <v>-0.26999999999998181</v>
      </c>
      <c r="F55" s="30">
        <f t="shared" si="7"/>
        <v>-1.4005602240899861E-2</v>
      </c>
    </row>
    <row r="56" spans="1:6" ht="47.25" x14ac:dyDescent="0.25">
      <c r="A56" s="53">
        <v>9</v>
      </c>
      <c r="B56" s="28" t="s">
        <v>317</v>
      </c>
      <c r="C56" s="29">
        <v>3300.875</v>
      </c>
      <c r="D56" s="29">
        <v>3300.875</v>
      </c>
      <c r="E56" s="30">
        <f t="shared" si="6"/>
        <v>0</v>
      </c>
      <c r="F56" s="30">
        <f t="shared" si="7"/>
        <v>0</v>
      </c>
    </row>
    <row r="57" spans="1:6" ht="61.5" customHeight="1" x14ac:dyDescent="0.25">
      <c r="A57" s="53">
        <v>10</v>
      </c>
      <c r="B57" s="28" t="s">
        <v>407</v>
      </c>
      <c r="C57" s="29">
        <v>15598.775</v>
      </c>
      <c r="D57" s="29">
        <v>12682.56956</v>
      </c>
      <c r="E57" s="30">
        <f t="shared" si="6"/>
        <v>-2916.2054399999997</v>
      </c>
      <c r="F57" s="30">
        <v>0</v>
      </c>
    </row>
    <row r="58" spans="1:6" ht="19.5" customHeight="1" x14ac:dyDescent="0.25">
      <c r="A58" s="27"/>
      <c r="B58" s="31" t="s">
        <v>292</v>
      </c>
      <c r="C58" s="32">
        <f>SUM(C47:C57)</f>
        <v>668979.51266000001</v>
      </c>
      <c r="D58" s="32">
        <f>SUM(D47:D57)</f>
        <v>511988.18345000001</v>
      </c>
      <c r="E58" s="33">
        <f>D58-C58</f>
        <v>-156991.32921</v>
      </c>
      <c r="F58" s="33">
        <f>D58/C58*100-100</f>
        <v>-23.467285057171665</v>
      </c>
    </row>
    <row r="59" spans="1:6" ht="25.5" customHeight="1" x14ac:dyDescent="0.25">
      <c r="A59" s="27">
        <v>5</v>
      </c>
      <c r="B59" s="101" t="s">
        <v>318</v>
      </c>
      <c r="C59" s="102"/>
      <c r="D59" s="102"/>
      <c r="E59" s="102"/>
      <c r="F59" s="102"/>
    </row>
    <row r="60" spans="1:6" ht="15.75" customHeight="1" x14ac:dyDescent="0.25">
      <c r="A60" s="53">
        <v>1</v>
      </c>
      <c r="B60" s="38" t="s">
        <v>408</v>
      </c>
      <c r="C60" s="47">
        <v>31507.330389999999</v>
      </c>
      <c r="D60" s="47">
        <v>31507.287980000001</v>
      </c>
      <c r="E60" s="29">
        <f>D60-C60</f>
        <v>-4.2409999998199055E-2</v>
      </c>
      <c r="F60" s="30">
        <f>D60/C60*100-100</f>
        <v>-1.3460359691919166E-4</v>
      </c>
    </row>
    <row r="61" spans="1:6" s="39" customFormat="1" ht="18" customHeight="1" x14ac:dyDescent="0.25">
      <c r="A61" s="54">
        <v>2</v>
      </c>
      <c r="B61" s="28" t="s">
        <v>390</v>
      </c>
      <c r="C61" s="29">
        <v>161.15199999999999</v>
      </c>
      <c r="D61" s="29">
        <v>0</v>
      </c>
      <c r="E61" s="29">
        <f>D61-C61</f>
        <v>-161.15199999999999</v>
      </c>
      <c r="F61" s="30">
        <f>D61/C61*100-100</f>
        <v>-100</v>
      </c>
    </row>
    <row r="62" spans="1:6" ht="20.25" customHeight="1" x14ac:dyDescent="0.25">
      <c r="A62" s="53">
        <v>3</v>
      </c>
      <c r="B62" s="28" t="s">
        <v>296</v>
      </c>
      <c r="C62" s="29">
        <v>67724.375</v>
      </c>
      <c r="D62" s="29">
        <v>67011.723339999997</v>
      </c>
      <c r="E62" s="29">
        <f>D62-C62</f>
        <v>-712.65166000000318</v>
      </c>
      <c r="F62" s="30">
        <f>D62/C62*100-100</f>
        <v>-1.0522823724840578</v>
      </c>
    </row>
    <row r="63" spans="1:6" ht="33.75" customHeight="1" x14ac:dyDescent="0.25">
      <c r="A63" s="54">
        <v>4</v>
      </c>
      <c r="B63" s="28" t="s">
        <v>319</v>
      </c>
      <c r="C63" s="29">
        <v>82184.482999999993</v>
      </c>
      <c r="D63" s="29">
        <v>53641.726540000003</v>
      </c>
      <c r="E63" s="29">
        <f t="shared" ref="E63:E73" si="8">D63-C63</f>
        <v>-28542.75645999999</v>
      </c>
      <c r="F63" s="30">
        <f t="shared" ref="F63:F73" si="9">D63/C63*100-100</f>
        <v>-34.730104051393724</v>
      </c>
    </row>
    <row r="64" spans="1:6" ht="33.75" customHeight="1" x14ac:dyDescent="0.25">
      <c r="A64" s="54">
        <v>5</v>
      </c>
      <c r="B64" s="28" t="s">
        <v>320</v>
      </c>
      <c r="C64" s="29">
        <v>35563.24</v>
      </c>
      <c r="D64" s="29">
        <v>18781.6486</v>
      </c>
      <c r="E64" s="29">
        <f t="shared" si="8"/>
        <v>-16781.591399999998</v>
      </c>
      <c r="F64" s="30">
        <f t="shared" si="9"/>
        <v>-47.188027300099769</v>
      </c>
    </row>
    <row r="65" spans="1:6" ht="15.75" x14ac:dyDescent="0.25">
      <c r="A65" s="53">
        <v>6</v>
      </c>
      <c r="B65" s="28" t="s">
        <v>321</v>
      </c>
      <c r="C65" s="29">
        <v>71431.659</v>
      </c>
      <c r="D65" s="29">
        <v>63254.397389999998</v>
      </c>
      <c r="E65" s="29">
        <f t="shared" si="8"/>
        <v>-8177.2616100000014</v>
      </c>
      <c r="F65" s="30">
        <f t="shared" si="9"/>
        <v>-11.44767141695533</v>
      </c>
    </row>
    <row r="66" spans="1:6" ht="15.75" x14ac:dyDescent="0.25">
      <c r="A66" s="54">
        <v>7</v>
      </c>
      <c r="B66" s="28" t="s">
        <v>322</v>
      </c>
      <c r="C66" s="29">
        <v>8562.973</v>
      </c>
      <c r="D66" s="29">
        <v>8504.8009999999995</v>
      </c>
      <c r="E66" s="29">
        <f t="shared" si="8"/>
        <v>-58.17200000000048</v>
      </c>
      <c r="F66" s="30">
        <f t="shared" si="9"/>
        <v>-0.67934349436814045</v>
      </c>
    </row>
    <row r="67" spans="1:6" ht="15.75" x14ac:dyDescent="0.25">
      <c r="A67" s="54">
        <v>8</v>
      </c>
      <c r="B67" s="28" t="s">
        <v>323</v>
      </c>
      <c r="C67" s="29">
        <v>390869.22399999999</v>
      </c>
      <c r="D67" s="29">
        <v>339042.82965000003</v>
      </c>
      <c r="E67" s="29">
        <f t="shared" si="8"/>
        <v>-51826.394349999959</v>
      </c>
      <c r="F67" s="30">
        <f t="shared" si="9"/>
        <v>-13.259267081616017</v>
      </c>
    </row>
    <row r="68" spans="1:6" ht="15.75" x14ac:dyDescent="0.25">
      <c r="A68" s="53">
        <v>9</v>
      </c>
      <c r="B68" s="28" t="s">
        <v>324</v>
      </c>
      <c r="C68" s="29">
        <v>240587.326</v>
      </c>
      <c r="D68" s="29">
        <v>185535.68435</v>
      </c>
      <c r="E68" s="29">
        <f t="shared" si="8"/>
        <v>-55051.641650000005</v>
      </c>
      <c r="F68" s="30">
        <f t="shared" si="9"/>
        <v>-22.882186923678603</v>
      </c>
    </row>
    <row r="69" spans="1:6" ht="15.75" x14ac:dyDescent="0.25">
      <c r="A69" s="54">
        <v>10</v>
      </c>
      <c r="B69" s="28" t="s">
        <v>316</v>
      </c>
      <c r="C69" s="29">
        <v>313322.005</v>
      </c>
      <c r="D69" s="29">
        <v>300326.87955000001</v>
      </c>
      <c r="E69" s="29">
        <f t="shared" si="8"/>
        <v>-12995.125449999992</v>
      </c>
      <c r="F69" s="30">
        <f t="shared" si="9"/>
        <v>-4.1475304136394726</v>
      </c>
    </row>
    <row r="70" spans="1:6" ht="15.75" x14ac:dyDescent="0.25">
      <c r="A70" s="54">
        <v>11</v>
      </c>
      <c r="B70" s="28" t="s">
        <v>391</v>
      </c>
      <c r="C70" s="29">
        <v>144852.29199999999</v>
      </c>
      <c r="D70" s="29">
        <v>134845.28197000001</v>
      </c>
      <c r="E70" s="29">
        <f t="shared" si="8"/>
        <v>-10007.010029999976</v>
      </c>
      <c r="F70" s="30">
        <f t="shared" si="9"/>
        <v>-6.9084236720258332</v>
      </c>
    </row>
    <row r="71" spans="1:6" ht="15.75" x14ac:dyDescent="0.25">
      <c r="A71" s="53">
        <v>12</v>
      </c>
      <c r="B71" s="28" t="s">
        <v>325</v>
      </c>
      <c r="C71" s="29">
        <v>617657.36199999996</v>
      </c>
      <c r="D71" s="29">
        <v>309408.96536999999</v>
      </c>
      <c r="E71" s="29">
        <f t="shared" si="8"/>
        <v>-308248.39662999997</v>
      </c>
      <c r="F71" s="30">
        <f t="shared" si="9"/>
        <v>-49.906050764436607</v>
      </c>
    </row>
    <row r="72" spans="1:6" ht="15.75" x14ac:dyDescent="0.25">
      <c r="A72" s="53">
        <v>13</v>
      </c>
      <c r="B72" s="28" t="s">
        <v>333</v>
      </c>
      <c r="C72" s="29">
        <v>16835.534</v>
      </c>
      <c r="D72" s="29">
        <v>14621.689189999999</v>
      </c>
      <c r="E72" s="29">
        <f t="shared" si="8"/>
        <v>-2213.8448100000005</v>
      </c>
      <c r="F72" s="30">
        <f t="shared" si="9"/>
        <v>-13.149834213752882</v>
      </c>
    </row>
    <row r="73" spans="1:6" ht="15.75" x14ac:dyDescent="0.25">
      <c r="A73" s="53">
        <v>14</v>
      </c>
      <c r="B73" s="28" t="s">
        <v>421</v>
      </c>
      <c r="C73" s="29">
        <v>1393.6</v>
      </c>
      <c r="D73" s="29">
        <v>1393.6</v>
      </c>
      <c r="E73" s="29">
        <f t="shared" si="8"/>
        <v>0</v>
      </c>
      <c r="F73" s="30">
        <f t="shared" si="9"/>
        <v>0</v>
      </c>
    </row>
    <row r="74" spans="1:6" ht="20.25" customHeight="1" x14ac:dyDescent="0.25">
      <c r="A74" s="27"/>
      <c r="B74" s="31" t="s">
        <v>292</v>
      </c>
      <c r="C74" s="32">
        <f>SUM(C60:C73)</f>
        <v>2022652.5553899999</v>
      </c>
      <c r="D74" s="32">
        <f>SUM(D60:D73)</f>
        <v>1527876.5149300003</v>
      </c>
      <c r="E74" s="32">
        <f>D74-C74</f>
        <v>-494776.04045999958</v>
      </c>
      <c r="F74" s="33">
        <f>D74/C74*100-100</f>
        <v>-24.461741545353988</v>
      </c>
    </row>
    <row r="75" spans="1:6" ht="34.5" customHeight="1" x14ac:dyDescent="0.25">
      <c r="A75" s="27">
        <v>6</v>
      </c>
      <c r="B75" s="101" t="s">
        <v>326</v>
      </c>
      <c r="C75" s="102"/>
      <c r="D75" s="102"/>
      <c r="E75" s="102"/>
      <c r="F75" s="102"/>
    </row>
    <row r="76" spans="1:6" ht="15.75" x14ac:dyDescent="0.25">
      <c r="A76" s="53">
        <v>1</v>
      </c>
      <c r="B76" s="28" t="s">
        <v>327</v>
      </c>
      <c r="C76" s="29">
        <v>145.6</v>
      </c>
      <c r="D76" s="29">
        <v>145.47399999999999</v>
      </c>
      <c r="E76" s="29">
        <f>D76-C76</f>
        <v>-0.12600000000000477</v>
      </c>
      <c r="F76" s="30">
        <f>D76/C76*100-100</f>
        <v>-8.6538461538467004E-2</v>
      </c>
    </row>
    <row r="77" spans="1:6" ht="48.75" customHeight="1" x14ac:dyDescent="0.25">
      <c r="A77" s="53">
        <v>2</v>
      </c>
      <c r="B77" s="28" t="s">
        <v>328</v>
      </c>
      <c r="C77" s="29">
        <v>14316.188</v>
      </c>
      <c r="D77" s="29">
        <v>13938.69915</v>
      </c>
      <c r="E77" s="29">
        <f t="shared" ref="E77:E81" si="10">D77-C77</f>
        <v>-377.48884999999973</v>
      </c>
      <c r="F77" s="30">
        <f t="shared" ref="F77:F81" si="11">D77/C77*100-100</f>
        <v>-2.6367972396003694</v>
      </c>
    </row>
    <row r="78" spans="1:6" ht="18" customHeight="1" x14ac:dyDescent="0.25">
      <c r="A78" s="53">
        <v>3</v>
      </c>
      <c r="B78" s="28" t="s">
        <v>392</v>
      </c>
      <c r="C78" s="29">
        <v>303.64299999999997</v>
      </c>
      <c r="D78" s="29">
        <v>303.64299999999997</v>
      </c>
      <c r="E78" s="29">
        <f t="shared" si="10"/>
        <v>0</v>
      </c>
      <c r="F78" s="30">
        <f t="shared" si="11"/>
        <v>0</v>
      </c>
    </row>
    <row r="79" spans="1:6" ht="34.5" customHeight="1" x14ac:dyDescent="0.25">
      <c r="A79" s="53">
        <v>4</v>
      </c>
      <c r="B79" s="28" t="s">
        <v>393</v>
      </c>
      <c r="C79" s="29">
        <v>121.25700000000001</v>
      </c>
      <c r="D79" s="29">
        <v>121.25700000000001</v>
      </c>
      <c r="E79" s="29">
        <f t="shared" si="10"/>
        <v>0</v>
      </c>
      <c r="F79" s="30">
        <f t="shared" si="11"/>
        <v>0</v>
      </c>
    </row>
    <row r="80" spans="1:6" ht="47.25" customHeight="1" x14ac:dyDescent="0.25">
      <c r="A80" s="53">
        <v>5</v>
      </c>
      <c r="B80" s="28" t="s">
        <v>409</v>
      </c>
      <c r="C80" s="29">
        <v>41</v>
      </c>
      <c r="D80" s="29">
        <v>40.994579999999999</v>
      </c>
      <c r="E80" s="29">
        <f t="shared" si="10"/>
        <v>-5.4200000000008686E-3</v>
      </c>
      <c r="F80" s="30">
        <f t="shared" si="11"/>
        <v>-1.3219512195121297E-2</v>
      </c>
    </row>
    <row r="81" spans="1:8" ht="18.75" customHeight="1" x14ac:dyDescent="0.25">
      <c r="A81" s="27"/>
      <c r="B81" s="31" t="s">
        <v>292</v>
      </c>
      <c r="C81" s="32">
        <f>SUM(C76:C80)</f>
        <v>14927.688</v>
      </c>
      <c r="D81" s="32">
        <f>SUM(D76:D80)</f>
        <v>14550.067730000001</v>
      </c>
      <c r="E81" s="32">
        <f t="shared" si="10"/>
        <v>-377.62026999999944</v>
      </c>
      <c r="F81" s="33">
        <f t="shared" si="11"/>
        <v>-2.529663468314709</v>
      </c>
    </row>
    <row r="82" spans="1:8" ht="24.75" customHeight="1" x14ac:dyDescent="0.25">
      <c r="A82" s="27">
        <v>7</v>
      </c>
      <c r="B82" s="101" t="s">
        <v>329</v>
      </c>
      <c r="C82" s="102"/>
      <c r="D82" s="102"/>
      <c r="E82" s="102"/>
      <c r="F82" s="102"/>
    </row>
    <row r="83" spans="1:8" ht="31.5" x14ac:dyDescent="0.25">
      <c r="A83" s="53">
        <v>1</v>
      </c>
      <c r="B83" s="38" t="s">
        <v>330</v>
      </c>
      <c r="C83" s="29">
        <v>23712.332999999999</v>
      </c>
      <c r="D83" s="29">
        <v>23617.586050000002</v>
      </c>
      <c r="E83" s="29">
        <f t="shared" ref="E83:E85" si="12">D83-C83</f>
        <v>-94.746949999997014</v>
      </c>
      <c r="F83" s="30">
        <f t="shared" ref="F83:F85" si="13">D83/C83*100-100</f>
        <v>-0.3995682331215562</v>
      </c>
    </row>
    <row r="84" spans="1:8" ht="31.5" x14ac:dyDescent="0.25">
      <c r="A84" s="53">
        <v>2</v>
      </c>
      <c r="B84" s="38" t="s">
        <v>394</v>
      </c>
      <c r="C84" s="29">
        <v>9920.5589999999993</v>
      </c>
      <c r="D84" s="29">
        <v>284.27841000000001</v>
      </c>
      <c r="E84" s="29">
        <f t="shared" si="12"/>
        <v>-9636.2805899999985</v>
      </c>
      <c r="F84" s="30">
        <f t="shared" si="13"/>
        <v>-97.134451697731947</v>
      </c>
    </row>
    <row r="85" spans="1:8" ht="15.75" x14ac:dyDescent="0.25">
      <c r="A85" s="27"/>
      <c r="B85" s="31" t="s">
        <v>292</v>
      </c>
      <c r="C85" s="32">
        <f>SUM(C83:C84)</f>
        <v>33632.892</v>
      </c>
      <c r="D85" s="32">
        <f>SUM(D83:D84)</f>
        <v>23901.864460000001</v>
      </c>
      <c r="E85" s="32">
        <f t="shared" si="12"/>
        <v>-9731.0275399999991</v>
      </c>
      <c r="F85" s="33">
        <f t="shared" si="13"/>
        <v>-28.933068081091562</v>
      </c>
    </row>
    <row r="86" spans="1:8" ht="24.75" customHeight="1" x14ac:dyDescent="0.25">
      <c r="A86" s="27">
        <v>8</v>
      </c>
      <c r="B86" s="101" t="s">
        <v>331</v>
      </c>
      <c r="C86" s="102"/>
      <c r="D86" s="102"/>
      <c r="E86" s="102"/>
      <c r="F86" s="102"/>
    </row>
    <row r="87" spans="1:8" s="39" customFormat="1" ht="31.5" x14ac:dyDescent="0.25">
      <c r="A87" s="54">
        <v>1</v>
      </c>
      <c r="B87" s="28" t="s">
        <v>395</v>
      </c>
      <c r="C87" s="29">
        <v>582</v>
      </c>
      <c r="D87" s="29">
        <v>582</v>
      </c>
      <c r="E87" s="29">
        <f>D87-C87</f>
        <v>0</v>
      </c>
      <c r="F87" s="30">
        <f t="shared" ref="F87:F116" si="14">D87/C87*100-100</f>
        <v>0</v>
      </c>
    </row>
    <row r="88" spans="1:8" s="39" customFormat="1" ht="31.5" x14ac:dyDescent="0.25">
      <c r="A88" s="54">
        <v>2</v>
      </c>
      <c r="B88" s="28" t="s">
        <v>396</v>
      </c>
      <c r="C88" s="29">
        <v>9435.1</v>
      </c>
      <c r="D88" s="29">
        <v>9435.0666700000002</v>
      </c>
      <c r="E88" s="29">
        <f>D88-C88</f>
        <v>-3.3330000000205473E-2</v>
      </c>
      <c r="F88" s="30">
        <f>D88/C88*100-100</f>
        <v>-3.5325539739972101E-4</v>
      </c>
    </row>
    <row r="89" spans="1:8" ht="18.75" customHeight="1" x14ac:dyDescent="0.25">
      <c r="A89" s="53">
        <v>3</v>
      </c>
      <c r="B89" s="28" t="s">
        <v>296</v>
      </c>
      <c r="C89" s="29">
        <v>309349.90299999999</v>
      </c>
      <c r="D89" s="29">
        <v>305553.10271000001</v>
      </c>
      <c r="E89" s="29">
        <f>D89-C89</f>
        <v>-3796.8002899999847</v>
      </c>
      <c r="F89" s="30">
        <f t="shared" si="14"/>
        <v>-1.2273481430508042</v>
      </c>
    </row>
    <row r="90" spans="1:8" ht="18.75" customHeight="1" x14ac:dyDescent="0.25">
      <c r="A90" s="54">
        <v>4</v>
      </c>
      <c r="B90" s="28" t="s">
        <v>332</v>
      </c>
      <c r="C90" s="29">
        <v>60</v>
      </c>
      <c r="D90" s="29">
        <v>60</v>
      </c>
      <c r="E90" s="29">
        <f t="shared" ref="E90:E115" si="15">D90-C90</f>
        <v>0</v>
      </c>
      <c r="F90" s="30">
        <f t="shared" si="14"/>
        <v>0</v>
      </c>
    </row>
    <row r="91" spans="1:8" ht="15.75" x14ac:dyDescent="0.25">
      <c r="A91" s="54">
        <v>5</v>
      </c>
      <c r="B91" s="28" t="s">
        <v>333</v>
      </c>
      <c r="C91" s="29">
        <v>3603.3989999999999</v>
      </c>
      <c r="D91" s="29">
        <v>3596.8581399999998</v>
      </c>
      <c r="E91" s="29">
        <f t="shared" si="15"/>
        <v>-6.5408600000000661</v>
      </c>
      <c r="F91" s="30">
        <f t="shared" si="14"/>
        <v>-0.18151917120474081</v>
      </c>
    </row>
    <row r="92" spans="1:8" ht="15.75" x14ac:dyDescent="0.25">
      <c r="A92" s="53">
        <v>6</v>
      </c>
      <c r="B92" s="28" t="s">
        <v>334</v>
      </c>
      <c r="C92" s="29">
        <v>112822.80899999999</v>
      </c>
      <c r="D92" s="29">
        <v>109458.05719000001</v>
      </c>
      <c r="E92" s="29">
        <f t="shared" si="15"/>
        <v>-3364.751809999987</v>
      </c>
      <c r="F92" s="30">
        <f t="shared" si="14"/>
        <v>-2.9823329518413146</v>
      </c>
    </row>
    <row r="93" spans="1:8" ht="31.5" x14ac:dyDescent="0.25">
      <c r="A93" s="54">
        <v>7</v>
      </c>
      <c r="B93" s="28" t="s">
        <v>335</v>
      </c>
      <c r="C93" s="29">
        <v>856.5</v>
      </c>
      <c r="D93" s="29">
        <v>434.64654999999999</v>
      </c>
      <c r="E93" s="29">
        <f t="shared" si="15"/>
        <v>-421.85345000000001</v>
      </c>
      <c r="F93" s="30">
        <f t="shared" si="14"/>
        <v>-49.253175715119681</v>
      </c>
    </row>
    <row r="94" spans="1:8" ht="31.5" x14ac:dyDescent="0.25">
      <c r="A94" s="54">
        <v>8</v>
      </c>
      <c r="B94" s="28" t="s">
        <v>336</v>
      </c>
      <c r="C94" s="29">
        <v>43848.254999999997</v>
      </c>
      <c r="D94" s="29">
        <v>43480.957280000002</v>
      </c>
      <c r="E94" s="29">
        <f t="shared" si="15"/>
        <v>-367.29771999999502</v>
      </c>
      <c r="F94" s="30">
        <f t="shared" si="14"/>
        <v>-0.83765641300890081</v>
      </c>
    </row>
    <row r="95" spans="1:8" ht="31.5" x14ac:dyDescent="0.25">
      <c r="A95" s="53">
        <v>9</v>
      </c>
      <c r="B95" s="28" t="s">
        <v>337</v>
      </c>
      <c r="C95" s="29">
        <v>152.30000000000001</v>
      </c>
      <c r="D95" s="29">
        <v>145.69999999999999</v>
      </c>
      <c r="E95" s="29">
        <f t="shared" si="15"/>
        <v>-6.6000000000000227</v>
      </c>
      <c r="F95" s="30">
        <f t="shared" si="14"/>
        <v>-4.3335521996060464</v>
      </c>
      <c r="H95" s="62"/>
    </row>
    <row r="96" spans="1:8" ht="31.5" x14ac:dyDescent="0.25">
      <c r="A96" s="53">
        <v>10</v>
      </c>
      <c r="B96" s="28" t="s">
        <v>410</v>
      </c>
      <c r="C96" s="29">
        <v>600</v>
      </c>
      <c r="D96" s="29">
        <v>600</v>
      </c>
      <c r="E96" s="29">
        <f t="shared" si="15"/>
        <v>0</v>
      </c>
      <c r="F96" s="30">
        <f t="shared" si="14"/>
        <v>0</v>
      </c>
    </row>
    <row r="97" spans="1:6" ht="47.25" x14ac:dyDescent="0.25">
      <c r="A97" s="53">
        <v>11</v>
      </c>
      <c r="B97" s="28" t="s">
        <v>422</v>
      </c>
      <c r="C97" s="29">
        <v>5.8</v>
      </c>
      <c r="D97" s="29">
        <v>5.8</v>
      </c>
      <c r="E97" s="29">
        <f t="shared" si="15"/>
        <v>0</v>
      </c>
      <c r="F97" s="30">
        <f t="shared" si="14"/>
        <v>0</v>
      </c>
    </row>
    <row r="98" spans="1:6" ht="17.25" customHeight="1" x14ac:dyDescent="0.25">
      <c r="A98" s="27"/>
      <c r="B98" s="31" t="s">
        <v>292</v>
      </c>
      <c r="C98" s="32">
        <f>SUM(C87:C97)</f>
        <v>481316.06599999993</v>
      </c>
      <c r="D98" s="32">
        <f>SUM(D87:D97)</f>
        <v>473352.18854</v>
      </c>
      <c r="E98" s="32">
        <f t="shared" si="15"/>
        <v>-7963.8774599999306</v>
      </c>
      <c r="F98" s="33">
        <f t="shared" si="14"/>
        <v>-1.6546045358893053</v>
      </c>
    </row>
    <row r="99" spans="1:6" ht="20.25" customHeight="1" x14ac:dyDescent="0.25">
      <c r="A99" s="27">
        <v>9</v>
      </c>
      <c r="B99" s="101" t="s">
        <v>338</v>
      </c>
      <c r="C99" s="102"/>
      <c r="D99" s="102"/>
      <c r="E99" s="102"/>
      <c r="F99" s="102"/>
    </row>
    <row r="100" spans="1:6" s="39" customFormat="1" ht="20.25" customHeight="1" x14ac:dyDescent="0.25">
      <c r="A100" s="54">
        <v>1</v>
      </c>
      <c r="B100" s="28" t="s">
        <v>397</v>
      </c>
      <c r="C100" s="29">
        <v>106003.3</v>
      </c>
      <c r="D100" s="29">
        <v>100861.37056</v>
      </c>
      <c r="E100" s="29">
        <f t="shared" si="15"/>
        <v>-5141.9294400000072</v>
      </c>
      <c r="F100" s="30">
        <f t="shared" si="14"/>
        <v>-4.8507258170264578</v>
      </c>
    </row>
    <row r="101" spans="1:6" ht="31.5" x14ac:dyDescent="0.25">
      <c r="A101" s="53">
        <v>2</v>
      </c>
      <c r="B101" s="28" t="s">
        <v>339</v>
      </c>
      <c r="C101" s="29">
        <v>415786.8</v>
      </c>
      <c r="D101" s="29">
        <v>415785.01552999998</v>
      </c>
      <c r="E101" s="29">
        <f t="shared" si="15"/>
        <v>-1.7844700000132434</v>
      </c>
      <c r="F101" s="30">
        <f t="shared" si="14"/>
        <v>-4.2917908889705814E-4</v>
      </c>
    </row>
    <row r="102" spans="1:6" ht="31.5" x14ac:dyDescent="0.25">
      <c r="A102" s="53">
        <v>3</v>
      </c>
      <c r="B102" s="28" t="s">
        <v>398</v>
      </c>
      <c r="C102" s="29">
        <v>300364.08399999997</v>
      </c>
      <c r="D102" s="29">
        <v>197809.98430000001</v>
      </c>
      <c r="E102" s="29">
        <f t="shared" si="15"/>
        <v>-102554.09969999996</v>
      </c>
      <c r="F102" s="30">
        <f t="shared" si="14"/>
        <v>-34.143263180560552</v>
      </c>
    </row>
    <row r="103" spans="1:6" ht="31.5" x14ac:dyDescent="0.25">
      <c r="A103" s="53">
        <v>4</v>
      </c>
      <c r="B103" s="28" t="s">
        <v>340</v>
      </c>
      <c r="C103" s="29">
        <v>332237.18300000002</v>
      </c>
      <c r="D103" s="29">
        <v>294616.34808999998</v>
      </c>
      <c r="E103" s="29">
        <f t="shared" si="15"/>
        <v>-37620.834910000034</v>
      </c>
      <c r="F103" s="30">
        <f t="shared" si="14"/>
        <v>-11.323487205825487</v>
      </c>
    </row>
    <row r="104" spans="1:6" ht="33.75" customHeight="1" x14ac:dyDescent="0.25">
      <c r="A104" s="53">
        <v>5</v>
      </c>
      <c r="B104" s="28" t="s">
        <v>341</v>
      </c>
      <c r="C104" s="29">
        <v>21826.933000000001</v>
      </c>
      <c r="D104" s="29">
        <v>20334.172119999999</v>
      </c>
      <c r="E104" s="29">
        <f t="shared" si="15"/>
        <v>-1492.7608800000016</v>
      </c>
      <c r="F104" s="30">
        <f t="shared" si="14"/>
        <v>-6.8390775744810384</v>
      </c>
    </row>
    <row r="105" spans="1:6" ht="33.75" hidden="1" customHeight="1" x14ac:dyDescent="0.25">
      <c r="A105" s="53">
        <v>4</v>
      </c>
      <c r="B105" s="28"/>
      <c r="C105" s="29"/>
      <c r="D105" s="29"/>
      <c r="E105" s="29">
        <f t="shared" si="15"/>
        <v>0</v>
      </c>
      <c r="F105" s="30" t="e">
        <f t="shared" si="14"/>
        <v>#DIV/0!</v>
      </c>
    </row>
    <row r="106" spans="1:6" ht="15.75" hidden="1" x14ac:dyDescent="0.25">
      <c r="A106" s="53">
        <v>5</v>
      </c>
      <c r="B106" s="28"/>
      <c r="C106" s="29"/>
      <c r="D106" s="29"/>
      <c r="E106" s="29">
        <f t="shared" si="15"/>
        <v>0</v>
      </c>
      <c r="F106" s="30" t="e">
        <f t="shared" si="14"/>
        <v>#DIV/0!</v>
      </c>
    </row>
    <row r="107" spans="1:6" ht="15.75" hidden="1" x14ac:dyDescent="0.25">
      <c r="A107" s="53">
        <v>6</v>
      </c>
      <c r="B107" s="28"/>
      <c r="C107" s="29"/>
      <c r="D107" s="29"/>
      <c r="E107" s="29">
        <f t="shared" si="15"/>
        <v>0</v>
      </c>
      <c r="F107" s="30" t="e">
        <f t="shared" si="14"/>
        <v>#DIV/0!</v>
      </c>
    </row>
    <row r="108" spans="1:6" ht="31.5" hidden="1" customHeight="1" x14ac:dyDescent="0.25">
      <c r="A108" s="53">
        <v>7</v>
      </c>
      <c r="B108" s="28"/>
      <c r="C108" s="29"/>
      <c r="D108" s="29"/>
      <c r="E108" s="29">
        <f t="shared" si="15"/>
        <v>0</v>
      </c>
      <c r="F108" s="30" t="e">
        <f t="shared" si="14"/>
        <v>#DIV/0!</v>
      </c>
    </row>
    <row r="109" spans="1:6" ht="31.5" hidden="1" customHeight="1" x14ac:dyDescent="0.25">
      <c r="A109" s="53">
        <v>8</v>
      </c>
      <c r="B109" s="28"/>
      <c r="C109" s="29"/>
      <c r="D109" s="29"/>
      <c r="E109" s="29">
        <f t="shared" si="15"/>
        <v>0</v>
      </c>
      <c r="F109" s="30" t="e">
        <f t="shared" si="14"/>
        <v>#DIV/0!</v>
      </c>
    </row>
    <row r="110" spans="1:6" ht="31.5" hidden="1" customHeight="1" x14ac:dyDescent="0.25">
      <c r="A110" s="53">
        <v>9</v>
      </c>
      <c r="B110" s="28"/>
      <c r="C110" s="29"/>
      <c r="D110" s="29"/>
      <c r="E110" s="29">
        <f t="shared" si="15"/>
        <v>0</v>
      </c>
      <c r="F110" s="30" t="e">
        <f t="shared" si="14"/>
        <v>#DIV/0!</v>
      </c>
    </row>
    <row r="111" spans="1:6" ht="31.5" hidden="1" customHeight="1" x14ac:dyDescent="0.25">
      <c r="A111" s="53">
        <v>10</v>
      </c>
      <c r="B111" s="28"/>
      <c r="C111" s="29"/>
      <c r="D111" s="29"/>
      <c r="E111" s="29">
        <f t="shared" si="15"/>
        <v>0</v>
      </c>
      <c r="F111" s="30" t="e">
        <f t="shared" si="14"/>
        <v>#DIV/0!</v>
      </c>
    </row>
    <row r="112" spans="1:6" ht="21.75" customHeight="1" x14ac:dyDescent="0.25">
      <c r="A112" s="27"/>
      <c r="B112" s="31" t="s">
        <v>292</v>
      </c>
      <c r="C112" s="32">
        <f>SUM(C100:C111)</f>
        <v>1176218.2999999998</v>
      </c>
      <c r="D112" s="32">
        <f>SUM(D100:D111)</f>
        <v>1029406.8906</v>
      </c>
      <c r="E112" s="32">
        <f t="shared" si="15"/>
        <v>-146811.40939999977</v>
      </c>
      <c r="F112" s="33">
        <f>D112/C112*100-100</f>
        <v>-12.481646425667734</v>
      </c>
    </row>
    <row r="113" spans="1:6" ht="23.25" customHeight="1" x14ac:dyDescent="0.25">
      <c r="A113" s="27">
        <v>10</v>
      </c>
      <c r="B113" s="101" t="s">
        <v>342</v>
      </c>
      <c r="C113" s="101"/>
      <c r="D113" s="101"/>
      <c r="E113" s="101"/>
      <c r="F113" s="101"/>
    </row>
    <row r="114" spans="1:6" ht="21.75" customHeight="1" x14ac:dyDescent="0.25">
      <c r="A114" s="53">
        <v>1</v>
      </c>
      <c r="B114" s="28" t="s">
        <v>296</v>
      </c>
      <c r="C114" s="29">
        <v>87292.671000000002</v>
      </c>
      <c r="D114" s="29">
        <v>85502.256850000005</v>
      </c>
      <c r="E114" s="29">
        <f t="shared" si="15"/>
        <v>-1790.4141499999969</v>
      </c>
      <c r="F114" s="30">
        <f t="shared" si="14"/>
        <v>-2.0510475043202518</v>
      </c>
    </row>
    <row r="115" spans="1:6" ht="49.5" hidden="1" customHeight="1" x14ac:dyDescent="0.25">
      <c r="A115" s="53">
        <v>2</v>
      </c>
      <c r="B115" s="28"/>
      <c r="C115" s="29"/>
      <c r="D115" s="29"/>
      <c r="E115" s="29">
        <f t="shared" si="15"/>
        <v>0</v>
      </c>
      <c r="F115" s="30" t="e">
        <f t="shared" si="14"/>
        <v>#DIV/0!</v>
      </c>
    </row>
    <row r="116" spans="1:6" ht="17.25" customHeight="1" x14ac:dyDescent="0.25">
      <c r="A116" s="27"/>
      <c r="B116" s="31" t="s">
        <v>292</v>
      </c>
      <c r="C116" s="32">
        <f>SUM(C114:C115)</f>
        <v>87292.671000000002</v>
      </c>
      <c r="D116" s="32">
        <f>SUM(D114:D115)</f>
        <v>85502.256850000005</v>
      </c>
      <c r="E116" s="32">
        <f>D116-C116</f>
        <v>-1790.4141499999969</v>
      </c>
      <c r="F116" s="33">
        <f t="shared" si="14"/>
        <v>-2.0510475043202518</v>
      </c>
    </row>
    <row r="117" spans="1:6" ht="15.75" x14ac:dyDescent="0.25">
      <c r="A117" s="27">
        <v>12</v>
      </c>
      <c r="B117" s="101" t="s">
        <v>343</v>
      </c>
      <c r="C117" s="102"/>
      <c r="D117" s="102"/>
      <c r="E117" s="102"/>
      <c r="F117" s="102"/>
    </row>
    <row r="118" spans="1:6" ht="32.25" customHeight="1" x14ac:dyDescent="0.25">
      <c r="A118" s="53">
        <v>1</v>
      </c>
      <c r="B118" s="28" t="s">
        <v>344</v>
      </c>
      <c r="C118" s="29">
        <v>7615</v>
      </c>
      <c r="D118" s="29">
        <v>7615</v>
      </c>
      <c r="E118" s="29">
        <f t="shared" ref="E118:E124" si="16">D118-C118</f>
        <v>0</v>
      </c>
      <c r="F118" s="30">
        <f t="shared" ref="F118:F124" si="17">D118/C118*100-100</f>
        <v>0</v>
      </c>
    </row>
    <row r="119" spans="1:6" ht="32.25" customHeight="1" x14ac:dyDescent="0.25">
      <c r="A119" s="53">
        <v>2</v>
      </c>
      <c r="B119" s="28" t="s">
        <v>345</v>
      </c>
      <c r="C119" s="29">
        <v>65157.59</v>
      </c>
      <c r="D119" s="29">
        <v>65107.331059999997</v>
      </c>
      <c r="E119" s="29">
        <f t="shared" si="16"/>
        <v>-50.258939999999711</v>
      </c>
      <c r="F119" s="30">
        <f t="shared" si="17"/>
        <v>-7.7134436678832685E-2</v>
      </c>
    </row>
    <row r="120" spans="1:6" ht="32.25" customHeight="1" x14ac:dyDescent="0.25">
      <c r="A120" s="53">
        <v>3</v>
      </c>
      <c r="B120" s="28" t="s">
        <v>399</v>
      </c>
      <c r="C120" s="29">
        <v>201.553</v>
      </c>
      <c r="D120" s="29">
        <v>201.54978</v>
      </c>
      <c r="E120" s="29">
        <f t="shared" si="16"/>
        <v>-3.2199999999988904E-3</v>
      </c>
      <c r="F120" s="30">
        <f t="shared" si="17"/>
        <v>-1.5975946773210126E-3</v>
      </c>
    </row>
    <row r="121" spans="1:6" ht="33.75" customHeight="1" x14ac:dyDescent="0.25">
      <c r="A121" s="53">
        <v>4</v>
      </c>
      <c r="B121" s="28" t="s">
        <v>346</v>
      </c>
      <c r="C121" s="29">
        <v>80336.089000000007</v>
      </c>
      <c r="D121" s="29">
        <v>79854.143620000003</v>
      </c>
      <c r="E121" s="29">
        <f t="shared" si="16"/>
        <v>-481.94538000000466</v>
      </c>
      <c r="F121" s="30">
        <f t="shared" si="17"/>
        <v>-0.59991142959424337</v>
      </c>
    </row>
    <row r="122" spans="1:6" ht="21.75" customHeight="1" x14ac:dyDescent="0.25">
      <c r="A122" s="53">
        <v>5</v>
      </c>
      <c r="B122" s="28" t="s">
        <v>400</v>
      </c>
      <c r="C122" s="29">
        <v>12207.221</v>
      </c>
      <c r="D122" s="29">
        <v>11851.740519999999</v>
      </c>
      <c r="E122" s="29">
        <f t="shared" si="16"/>
        <v>-355.48048000000017</v>
      </c>
      <c r="F122" s="30">
        <f t="shared" si="17"/>
        <v>-2.912050826310093</v>
      </c>
    </row>
    <row r="123" spans="1:6" ht="47.25" hidden="1" customHeight="1" x14ac:dyDescent="0.25">
      <c r="A123" s="53">
        <v>6</v>
      </c>
      <c r="B123" s="28" t="s">
        <v>411</v>
      </c>
      <c r="C123" s="29">
        <v>0</v>
      </c>
      <c r="D123" s="29">
        <v>0</v>
      </c>
      <c r="E123" s="29">
        <f t="shared" si="16"/>
        <v>0</v>
      </c>
      <c r="F123" s="30" t="e">
        <f t="shared" si="17"/>
        <v>#DIV/0!</v>
      </c>
    </row>
    <row r="124" spans="1:6" ht="17.25" customHeight="1" x14ac:dyDescent="0.25">
      <c r="A124" s="27"/>
      <c r="B124" s="31" t="s">
        <v>292</v>
      </c>
      <c r="C124" s="32">
        <f>SUM(C118:C123)</f>
        <v>165517.45300000001</v>
      </c>
      <c r="D124" s="32">
        <f>SUM(D118:D123)</f>
        <v>164629.76497999998</v>
      </c>
      <c r="E124" s="32">
        <f t="shared" si="16"/>
        <v>-887.68802000003052</v>
      </c>
      <c r="F124" s="33">
        <f t="shared" si="17"/>
        <v>-0.53631082638760574</v>
      </c>
    </row>
    <row r="125" spans="1:6" ht="20.25" customHeight="1" x14ac:dyDescent="0.25">
      <c r="A125" s="27">
        <v>13</v>
      </c>
      <c r="B125" s="101" t="s">
        <v>347</v>
      </c>
      <c r="C125" s="108"/>
      <c r="D125" s="108"/>
      <c r="E125" s="108"/>
      <c r="F125" s="108"/>
    </row>
    <row r="126" spans="1:6" ht="18.75" customHeight="1" x14ac:dyDescent="0.25">
      <c r="A126" s="53">
        <v>1</v>
      </c>
      <c r="B126" s="28" t="s">
        <v>296</v>
      </c>
      <c r="C126" s="29">
        <v>89656.817999999999</v>
      </c>
      <c r="D126" s="29">
        <v>89244.115099999995</v>
      </c>
      <c r="E126" s="29">
        <f>D126-C126</f>
        <v>-412.70290000000386</v>
      </c>
      <c r="F126" s="30">
        <f>D126/C126*100-100</f>
        <v>-0.46031401649788961</v>
      </c>
    </row>
    <row r="127" spans="1:6" ht="18.75" customHeight="1" x14ac:dyDescent="0.25">
      <c r="A127" s="53">
        <v>2</v>
      </c>
      <c r="B127" s="28" t="s">
        <v>348</v>
      </c>
      <c r="C127" s="29">
        <v>8342.2469999999994</v>
      </c>
      <c r="D127" s="29">
        <v>7045.5550499999999</v>
      </c>
      <c r="E127" s="29">
        <f>D127-C127</f>
        <v>-1296.6919499999995</v>
      </c>
      <c r="F127" s="30">
        <f>D127/C127*100-100</f>
        <v>-15.543677261054484</v>
      </c>
    </row>
    <row r="128" spans="1:6" ht="63" x14ac:dyDescent="0.25">
      <c r="A128" s="53">
        <v>3</v>
      </c>
      <c r="B128" s="28" t="s">
        <v>349</v>
      </c>
      <c r="C128" s="29">
        <v>1290.4570000000001</v>
      </c>
      <c r="D128" s="29">
        <v>0</v>
      </c>
      <c r="E128" s="29">
        <f>D128-C128</f>
        <v>-1290.4570000000001</v>
      </c>
      <c r="F128" s="30">
        <f>D128/C128*100-100</f>
        <v>-100</v>
      </c>
    </row>
    <row r="129" spans="1:6" ht="26.25" customHeight="1" x14ac:dyDescent="0.25">
      <c r="A129" s="27"/>
      <c r="B129" s="31" t="s">
        <v>292</v>
      </c>
      <c r="C129" s="32">
        <f>SUM(C126:C128)</f>
        <v>99289.521999999997</v>
      </c>
      <c r="D129" s="32">
        <f>SUM(D126:D128)</f>
        <v>96289.670149999991</v>
      </c>
      <c r="E129" s="32">
        <f>D129-C129</f>
        <v>-2999.8518500000064</v>
      </c>
      <c r="F129" s="33">
        <f>D129/C129*100-100</f>
        <v>-3.0213176471934275</v>
      </c>
    </row>
    <row r="130" spans="1:6" ht="21.75" customHeight="1" x14ac:dyDescent="0.25">
      <c r="A130" s="27">
        <v>14</v>
      </c>
      <c r="B130" s="101" t="s">
        <v>350</v>
      </c>
      <c r="C130" s="108"/>
      <c r="D130" s="108"/>
      <c r="E130" s="108"/>
      <c r="F130" s="108"/>
    </row>
    <row r="131" spans="1:6" s="39" customFormat="1" ht="35.25" customHeight="1" x14ac:dyDescent="0.25">
      <c r="A131" s="54">
        <v>1</v>
      </c>
      <c r="B131" s="28" t="s">
        <v>401</v>
      </c>
      <c r="C131" s="29">
        <v>66.466999999999999</v>
      </c>
      <c r="D131" s="29">
        <v>66.466999999999999</v>
      </c>
      <c r="E131" s="29">
        <f t="shared" ref="E131:E139" si="18">D131-C131</f>
        <v>0</v>
      </c>
      <c r="F131" s="30">
        <f>D131/C131*100-100</f>
        <v>0</v>
      </c>
    </row>
    <row r="132" spans="1:6" s="39" customFormat="1" ht="63" x14ac:dyDescent="0.25">
      <c r="A132" s="54">
        <v>2</v>
      </c>
      <c r="B132" s="28" t="s">
        <v>402</v>
      </c>
      <c r="C132" s="29">
        <v>40</v>
      </c>
      <c r="D132" s="29">
        <v>40</v>
      </c>
      <c r="E132" s="29">
        <f t="shared" si="18"/>
        <v>0</v>
      </c>
      <c r="F132" s="30">
        <f>D132/C132*100-100</f>
        <v>0</v>
      </c>
    </row>
    <row r="133" spans="1:6" ht="31.5" x14ac:dyDescent="0.25">
      <c r="A133" s="53">
        <v>3</v>
      </c>
      <c r="B133" s="28" t="s">
        <v>351</v>
      </c>
      <c r="C133" s="29">
        <v>149</v>
      </c>
      <c r="D133" s="29">
        <v>149</v>
      </c>
      <c r="E133" s="29">
        <f t="shared" si="18"/>
        <v>0</v>
      </c>
      <c r="F133" s="30">
        <f>D133/C133*100-100</f>
        <v>0</v>
      </c>
    </row>
    <row r="134" spans="1:6" ht="63" x14ac:dyDescent="0.25">
      <c r="A134" s="53">
        <v>4</v>
      </c>
      <c r="B134" s="28" t="s">
        <v>403</v>
      </c>
      <c r="C134" s="29">
        <v>109</v>
      </c>
      <c r="D134" s="29">
        <v>109</v>
      </c>
      <c r="E134" s="29">
        <f t="shared" si="18"/>
        <v>0</v>
      </c>
      <c r="F134" s="30">
        <f>D134/C134*100-100</f>
        <v>0</v>
      </c>
    </row>
    <row r="135" spans="1:6" ht="78.75" x14ac:dyDescent="0.25">
      <c r="A135" s="53">
        <v>5</v>
      </c>
      <c r="B135" s="28" t="s">
        <v>352</v>
      </c>
      <c r="C135" s="29">
        <v>234.5</v>
      </c>
      <c r="D135" s="29">
        <v>234.5</v>
      </c>
      <c r="E135" s="29">
        <f t="shared" si="18"/>
        <v>0</v>
      </c>
      <c r="F135" s="30">
        <f>D135/C135*100-100</f>
        <v>0</v>
      </c>
    </row>
    <row r="136" spans="1:6" ht="47.25" customHeight="1" x14ac:dyDescent="0.25">
      <c r="A136" s="53">
        <v>6</v>
      </c>
      <c r="B136" s="28" t="s">
        <v>353</v>
      </c>
      <c r="C136" s="29">
        <v>97.233000000000004</v>
      </c>
      <c r="D136" s="29">
        <v>96.300659999999993</v>
      </c>
      <c r="E136" s="29">
        <f t="shared" si="18"/>
        <v>-0.9323400000000106</v>
      </c>
      <c r="F136" s="30">
        <v>0</v>
      </c>
    </row>
    <row r="137" spans="1:6" ht="15.75" x14ac:dyDescent="0.25">
      <c r="A137" s="53">
        <v>4</v>
      </c>
      <c r="B137" s="28" t="s">
        <v>412</v>
      </c>
      <c r="C137" s="29">
        <v>87</v>
      </c>
      <c r="D137" s="29">
        <v>87</v>
      </c>
      <c r="E137" s="29">
        <f t="shared" si="18"/>
        <v>0</v>
      </c>
      <c r="F137" s="30">
        <v>0</v>
      </c>
    </row>
    <row r="138" spans="1:6" ht="47.25" x14ac:dyDescent="0.25">
      <c r="A138" s="53">
        <v>5</v>
      </c>
      <c r="B138" s="28" t="s">
        <v>423</v>
      </c>
      <c r="C138" s="29">
        <v>50.2</v>
      </c>
      <c r="D138" s="29">
        <v>50.2</v>
      </c>
      <c r="E138" s="29">
        <f t="shared" si="18"/>
        <v>0</v>
      </c>
      <c r="F138" s="30">
        <v>0</v>
      </c>
    </row>
    <row r="139" spans="1:6" s="40" customFormat="1" ht="22.5" customHeight="1" x14ac:dyDescent="0.25">
      <c r="A139" s="27"/>
      <c r="B139" s="31" t="s">
        <v>292</v>
      </c>
      <c r="C139" s="32">
        <f>SUM(C131:C138)</f>
        <v>833.40000000000009</v>
      </c>
      <c r="D139" s="32">
        <f>SUM(D131:D138)</f>
        <v>832.46766000000002</v>
      </c>
      <c r="E139" s="32">
        <f t="shared" si="18"/>
        <v>-0.93234000000006745</v>
      </c>
      <c r="F139" s="33">
        <f>D139/C139*100-100</f>
        <v>-0.11187185025198687</v>
      </c>
    </row>
    <row r="140" spans="1:6" s="40" customFormat="1" ht="24" customHeight="1" x14ac:dyDescent="0.25">
      <c r="A140" s="27">
        <v>15</v>
      </c>
      <c r="B140" s="101" t="s">
        <v>354</v>
      </c>
      <c r="C140" s="101"/>
      <c r="D140" s="101"/>
      <c r="E140" s="101"/>
      <c r="F140" s="101"/>
    </row>
    <row r="141" spans="1:6" ht="33" customHeight="1" x14ac:dyDescent="0.25">
      <c r="A141" s="53">
        <v>1</v>
      </c>
      <c r="B141" s="28" t="s">
        <v>355</v>
      </c>
      <c r="C141" s="29">
        <v>77.522000000000006</v>
      </c>
      <c r="D141" s="29">
        <v>73.521969999999996</v>
      </c>
      <c r="E141" s="29">
        <f>D141-C141</f>
        <v>-4.0000300000000095</v>
      </c>
      <c r="F141" s="30">
        <f>D141/C141*100-100</f>
        <v>-5.1598642965867896</v>
      </c>
    </row>
    <row r="142" spans="1:6" ht="21" customHeight="1" x14ac:dyDescent="0.25">
      <c r="A142" s="53">
        <v>2</v>
      </c>
      <c r="B142" s="28" t="s">
        <v>356</v>
      </c>
      <c r="C142" s="29">
        <v>25090.07</v>
      </c>
      <c r="D142" s="29">
        <v>25089.954160000001</v>
      </c>
      <c r="E142" s="29">
        <f>D142-C142</f>
        <v>-0.11583999999857042</v>
      </c>
      <c r="F142" s="30">
        <v>0</v>
      </c>
    </row>
    <row r="143" spans="1:6" s="40" customFormat="1" ht="15.75" x14ac:dyDescent="0.25">
      <c r="A143" s="27"/>
      <c r="B143" s="41" t="s">
        <v>292</v>
      </c>
      <c r="C143" s="32">
        <f>SUM(C141:C142)</f>
        <v>25167.592000000001</v>
      </c>
      <c r="D143" s="32">
        <f>SUM(D141:D142)</f>
        <v>25163.476130000003</v>
      </c>
      <c r="E143" s="32">
        <f>D143-C143</f>
        <v>-4.1158699999978126</v>
      </c>
      <c r="F143" s="33">
        <v>0</v>
      </c>
    </row>
    <row r="144" spans="1:6" s="40" customFormat="1" ht="22.5" customHeight="1" x14ac:dyDescent="0.25">
      <c r="A144" s="27">
        <v>16</v>
      </c>
      <c r="B144" s="109" t="s">
        <v>379</v>
      </c>
      <c r="C144" s="110"/>
      <c r="D144" s="110"/>
      <c r="E144" s="110"/>
      <c r="F144" s="111"/>
    </row>
    <row r="145" spans="1:6" ht="47.25" x14ac:dyDescent="0.25">
      <c r="A145" s="53">
        <v>1</v>
      </c>
      <c r="B145" s="28" t="s">
        <v>380</v>
      </c>
      <c r="C145" s="29">
        <v>4303.5079999999998</v>
      </c>
      <c r="D145" s="29">
        <v>4209.8267800000003</v>
      </c>
      <c r="E145" s="29">
        <f>D145-C145</f>
        <v>-93.681219999999485</v>
      </c>
      <c r="F145" s="30">
        <f>D145/C145*100-100</f>
        <v>-2.1768571128483813</v>
      </c>
    </row>
    <row r="146" spans="1:6" ht="47.25" x14ac:dyDescent="0.25">
      <c r="A146" s="53">
        <v>2</v>
      </c>
      <c r="B146" s="28" t="s">
        <v>381</v>
      </c>
      <c r="C146" s="29">
        <v>7712.6819999999998</v>
      </c>
      <c r="D146" s="29">
        <v>6052.47048</v>
      </c>
      <c r="E146" s="29">
        <f>D146-C146</f>
        <v>-1660.2115199999998</v>
      </c>
      <c r="F146" s="30">
        <f>D146/C146*100-100</f>
        <v>-21.525735405660441</v>
      </c>
    </row>
    <row r="147" spans="1:6" s="40" customFormat="1" ht="21" customHeight="1" x14ac:dyDescent="0.25">
      <c r="A147" s="27"/>
      <c r="B147" s="31" t="s">
        <v>292</v>
      </c>
      <c r="C147" s="32">
        <f>SUM(C145:C146)</f>
        <v>12016.189999999999</v>
      </c>
      <c r="D147" s="32">
        <f>SUM(D145:D146)</f>
        <v>10262.297259999999</v>
      </c>
      <c r="E147" s="32">
        <f>SUM(E141:E146)</f>
        <v>-1762.1244799999956</v>
      </c>
      <c r="F147" s="33">
        <f>D147/C147*100-100</f>
        <v>-14.596080288344311</v>
      </c>
    </row>
    <row r="148" spans="1:6" s="40" customFormat="1" ht="21" hidden="1" customHeight="1" x14ac:dyDescent="0.25">
      <c r="A148" s="27">
        <v>16</v>
      </c>
      <c r="B148" s="52"/>
      <c r="C148" s="32"/>
      <c r="D148" s="32"/>
      <c r="E148" s="32"/>
      <c r="F148" s="33"/>
    </row>
    <row r="149" spans="1:6" ht="33.75" hidden="1" customHeight="1" x14ac:dyDescent="0.25">
      <c r="A149" s="53">
        <v>1</v>
      </c>
      <c r="B149" s="28"/>
      <c r="C149" s="29"/>
      <c r="D149" s="29"/>
      <c r="E149" s="29">
        <f>D149-C149</f>
        <v>0</v>
      </c>
      <c r="F149" s="30" t="e">
        <f>D149/C149*100-100</f>
        <v>#DIV/0!</v>
      </c>
    </row>
    <row r="150" spans="1:6" ht="17.25" hidden="1" customHeight="1" x14ac:dyDescent="0.25">
      <c r="A150" s="53">
        <v>2</v>
      </c>
      <c r="B150" s="28"/>
      <c r="C150" s="29"/>
      <c r="D150" s="29"/>
      <c r="E150" s="29">
        <f>D150-C150</f>
        <v>0</v>
      </c>
      <c r="F150" s="30" t="e">
        <f>D150/C150*100-100</f>
        <v>#DIV/0!</v>
      </c>
    </row>
    <row r="151" spans="1:6" s="40" customFormat="1" ht="21" hidden="1" customHeight="1" x14ac:dyDescent="0.25">
      <c r="A151" s="27"/>
      <c r="B151" s="41" t="s">
        <v>292</v>
      </c>
      <c r="C151" s="32">
        <f>SUM(C149:C150)</f>
        <v>0</v>
      </c>
      <c r="D151" s="32">
        <f>SUM(D149:D150)</f>
        <v>0</v>
      </c>
      <c r="E151" s="32">
        <f>D151-C151</f>
        <v>0</v>
      </c>
      <c r="F151" s="33" t="e">
        <f>D151/C151*100-100</f>
        <v>#DIV/0!</v>
      </c>
    </row>
    <row r="152" spans="1:6" ht="24" customHeight="1" x14ac:dyDescent="0.25">
      <c r="A152" s="42"/>
      <c r="B152" s="31" t="s">
        <v>293</v>
      </c>
      <c r="C152" s="32">
        <f>C151+C147+C139+C129+C124+C116+C112+C98+C85+C81+C74+C58+C45+C34+C24+C143</f>
        <v>14105934.295050001</v>
      </c>
      <c r="D152" s="32">
        <f>D151+D147+D139+D129+D124+D116+D112+D98+D85+D81+D74+D58+D45+D34+D24+D143</f>
        <v>12365083.668909999</v>
      </c>
      <c r="E152" s="32">
        <f>D152-C152</f>
        <v>-1740850.6261400022</v>
      </c>
      <c r="F152" s="33">
        <f>D152/C152*100-100</f>
        <v>-12.341264248982739</v>
      </c>
    </row>
    <row r="153" spans="1:6" ht="15.75" x14ac:dyDescent="0.25">
      <c r="A153" s="43"/>
      <c r="B153" s="44"/>
      <c r="C153" s="45"/>
      <c r="D153" s="45"/>
      <c r="E153" s="45"/>
      <c r="F153" s="46"/>
    </row>
  </sheetData>
  <mergeCells count="22">
    <mergeCell ref="B130:F130"/>
    <mergeCell ref="B140:F140"/>
    <mergeCell ref="B144:F144"/>
    <mergeCell ref="B82:F82"/>
    <mergeCell ref="B86:F86"/>
    <mergeCell ref="B99:F99"/>
    <mergeCell ref="B113:F113"/>
    <mergeCell ref="B117:F117"/>
    <mergeCell ref="B125:F125"/>
    <mergeCell ref="B75:F75"/>
    <mergeCell ref="A1:F2"/>
    <mergeCell ref="A3:A5"/>
    <mergeCell ref="B3:B5"/>
    <mergeCell ref="C3:F3"/>
    <mergeCell ref="C4:C5"/>
    <mergeCell ref="D4:D5"/>
    <mergeCell ref="E4:F4"/>
    <mergeCell ref="B7:F7"/>
    <mergeCell ref="B25:F25"/>
    <mergeCell ref="B35:F35"/>
    <mergeCell ref="B46:F46"/>
    <mergeCell ref="B59:F59"/>
  </mergeCells>
  <pageMargins left="0.51181102362204722" right="0.39370078740157483" top="0.39370078740157483" bottom="0" header="0.31496062992125984" footer="0.31496062992125984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показатели</vt:lpstr>
      <vt:lpstr>прокси</vt:lpstr>
      <vt:lpstr>таблица 3</vt:lpstr>
      <vt:lpstr>прокси!_ftn1</vt:lpstr>
      <vt:lpstr>прокси!_ftn2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2025-02-26T04:31:57Z</dcterms:modified>
</cp:coreProperties>
</file>