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3 квартал 2024 года\На сайт проект Постановления за 9 месяцев 2024 г\"/>
    </mc:Choice>
  </mc:AlternateContent>
  <bookViews>
    <workbookView xWindow="0" yWindow="0" windowWidth="23040" windowHeight="9096"/>
  </bookViews>
  <sheets>
    <sheet name="2024" sheetId="2" r:id="rId1"/>
  </sheets>
  <calcPr calcId="152511" refMode="R1C1"/>
</workbook>
</file>

<file path=xl/calcChain.xml><?xml version="1.0" encoding="utf-8"?>
<calcChain xmlns="http://schemas.openxmlformats.org/spreadsheetml/2006/main">
  <c r="L7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C36" i="2"/>
  <c r="D36" i="2"/>
  <c r="I19" i="2" l="1"/>
  <c r="I18" i="2"/>
  <c r="I7" i="2" l="1"/>
  <c r="H7" i="2"/>
  <c r="G7" i="2"/>
  <c r="F21" i="2"/>
  <c r="F36" i="2" s="1"/>
  <c r="E21" i="2"/>
  <c r="E36" i="2" s="1"/>
  <c r="D21" i="2"/>
  <c r="G6" i="2"/>
  <c r="H6" i="2"/>
  <c r="I6" i="2"/>
  <c r="J6" i="2"/>
  <c r="K6" i="2"/>
  <c r="L6" i="2"/>
  <c r="G22" i="2" l="1"/>
  <c r="I22" i="2"/>
  <c r="H22" i="2"/>
  <c r="C21" i="2"/>
  <c r="I21" i="2" l="1"/>
  <c r="G21" i="2"/>
  <c r="H21" i="2"/>
  <c r="G8" i="2" l="1"/>
  <c r="H8" i="2"/>
  <c r="I8" i="2"/>
  <c r="G9" i="2"/>
  <c r="H9" i="2"/>
  <c r="I9" i="2"/>
  <c r="G10" i="2"/>
  <c r="H10" i="2"/>
  <c r="I10" i="2"/>
  <c r="G11" i="2"/>
  <c r="H11" i="2"/>
  <c r="I11" i="2"/>
  <c r="G12" i="2"/>
  <c r="H12" i="2"/>
  <c r="I12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H18" i="2"/>
  <c r="G19" i="2"/>
  <c r="H19" i="2"/>
  <c r="G20" i="2"/>
  <c r="H20" i="2"/>
  <c r="I20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H34" i="2"/>
  <c r="I34" i="2"/>
  <c r="G35" i="2"/>
  <c r="H35" i="2"/>
  <c r="I35" i="2"/>
  <c r="G36" i="2"/>
  <c r="H36" i="2"/>
  <c r="I36" i="2"/>
</calcChain>
</file>

<file path=xl/sharedStrings.xml><?xml version="1.0" encoding="utf-8"?>
<sst xmlns="http://schemas.openxmlformats.org/spreadsheetml/2006/main" count="45" uniqueCount="42">
  <si>
    <t>ДЕПАРТАМЕНТ ГРАДОСТРОИТЕЛЬСТВА И ЗЕМЕЛЬНЫХ ОТНОШЕНИЙ АДМИНИСТРАЦИИ ГОРОДА НЕФТЕЮГАНСКА</t>
  </si>
  <si>
    <t>ДЕПАРТАМЕНТ МУНИЦИПАЛЬНОГО ИМУЩЕСТВА АДМИНИСТРАЦИИ ГОРОДА НЕФТЕЮГАНСКА</t>
  </si>
  <si>
    <t>Департамент жилищно-коммунального хозяйства администрации города Нефтеюганска</t>
  </si>
  <si>
    <t>администрация города Нефтеюганска</t>
  </si>
  <si>
    <t>Департамент финансов администрации города Нефтеюганска</t>
  </si>
  <si>
    <t>01 - Непрограммное направление деятельности "Обеспечение деятельности органов местного самоуправления города Нефтеюганска"</t>
  </si>
  <si>
    <t>Дума города Нефтеюганска</t>
  </si>
  <si>
    <t>СЧЁТНАЯ ПАЛАТА ГОРОДА НЕФТЕЮГАНСКА</t>
  </si>
  <si>
    <t>03 - Непрограммное направление деятельности "Исполнение отдельных расходных обязательств муниципального образования"</t>
  </si>
  <si>
    <t>04 - Непрограммное направление деятельности "Дополнительные меры социальной поддержки"</t>
  </si>
  <si>
    <t>Итого:</t>
  </si>
  <si>
    <t>в рублях</t>
  </si>
  <si>
    <t xml:space="preserve">Наименование </t>
  </si>
  <si>
    <t>Первоначальный план на 2024 год, руб.</t>
  </si>
  <si>
    <t>Уточненный план на 2024 год, руб.</t>
  </si>
  <si>
    <t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</si>
  <si>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</si>
  <si>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</si>
  <si>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>% исполнения к уточненному плану (гр.5/гр.3)*100</t>
  </si>
  <si>
    <t>% исполнения к первоначальному плану (гр.5/гр.2)*100</t>
  </si>
  <si>
    <t>Муниципальная программа "Развитие образования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</si>
  <si>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</si>
  <si>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</si>
  <si>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</si>
  <si>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</si>
  <si>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</si>
  <si>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</si>
  <si>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</si>
  <si>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</si>
  <si>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</si>
  <si>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"Развитие гражданского общества"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</si>
  <si>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</si>
  <si>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</si>
  <si>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</si>
  <si>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Непрограммные расходы</t>
  </si>
  <si>
    <t>Итого по программам</t>
  </si>
  <si>
    <t>№ п/п</t>
  </si>
  <si>
    <t>Муниципальная программа "Доступная среда в городе Нефтеюганске"</t>
  </si>
  <si>
    <t xml:space="preserve"> Исполнение по муниципальным программам и непрограммным направлениям деятельности города Нефтеюганска за 9 месяцев 2024 года.</t>
  </si>
  <si>
    <t>План                                9 месяцев               2024 года, руб.</t>
  </si>
  <si>
    <t xml:space="preserve">Отклонение от  плана 9 месяцев 2024 года, руб.                 (гр.4-гр.5) </t>
  </si>
  <si>
    <t>% исполнения              к плану                       9 месяцев                   2024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</si>
</sst>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12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164" fontId="5" fillId="2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/>
    <xf numFmtId="164" fontId="5" fillId="0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ill="1"/>
    <xf numFmtId="0" fontId="2" fillId="0" borderId="0" xfId="0" applyFont="1" applyFill="1" applyBorder="1" applyAlignment="1"/>
    <xf numFmtId="0" fontId="9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/>
    <xf numFmtId="1" fontId="5" fillId="0" borderId="1" xfId="2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Tmp8" xfId="1"/>
    <cellStyle name="Обычный_расходы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topLeftCell="D10" workbookViewId="0">
      <selection activeCell="O22" sqref="O22"/>
    </sheetView>
  </sheetViews>
  <sheetFormatPr defaultRowHeight="14.4" outlineLevelRow="1" x14ac:dyDescent="0.3"/>
  <cols>
    <col min="1" max="1" width="4" customWidth="1"/>
    <col min="2" max="2" width="93.88671875" customWidth="1"/>
    <col min="3" max="3" width="16.6640625" style="7" customWidth="1"/>
    <col min="4" max="4" width="17.44140625" customWidth="1"/>
    <col min="5" max="5" width="16.5546875" customWidth="1"/>
    <col min="6" max="6" width="14.77734375" style="7" customWidth="1"/>
    <col min="7" max="7" width="16.6640625" customWidth="1"/>
    <col min="8" max="8" width="16.21875" customWidth="1"/>
    <col min="9" max="9" width="16.109375" customWidth="1"/>
    <col min="10" max="10" width="15.6640625" customWidth="1"/>
    <col min="11" max="11" width="13.33203125" customWidth="1"/>
    <col min="12" max="12" width="12.88671875" customWidth="1"/>
  </cols>
  <sheetData>
    <row r="1" spans="1:12" ht="18" customHeight="1" x14ac:dyDescent="0.3">
      <c r="B1" s="24"/>
      <c r="C1" s="24"/>
    </row>
    <row r="2" spans="1:12" ht="18" customHeight="1" x14ac:dyDescent="0.3">
      <c r="B2" s="23" t="s">
        <v>38</v>
      </c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8" customHeight="1" x14ac:dyDescent="0.3">
      <c r="B3" s="1"/>
      <c r="C3" s="9"/>
      <c r="D3" s="1"/>
      <c r="E3" s="1"/>
      <c r="F3" s="9"/>
      <c r="G3" s="1"/>
      <c r="H3" s="1"/>
      <c r="I3" s="1"/>
      <c r="J3" s="1"/>
      <c r="K3" s="1"/>
      <c r="L3" s="2" t="s">
        <v>11</v>
      </c>
    </row>
    <row r="4" spans="1:12" ht="69" customHeight="1" x14ac:dyDescent="0.3">
      <c r="A4" s="20" t="s">
        <v>36</v>
      </c>
      <c r="B4" s="20" t="s">
        <v>12</v>
      </c>
      <c r="C4" s="10" t="s">
        <v>13</v>
      </c>
      <c r="D4" s="3" t="s">
        <v>14</v>
      </c>
      <c r="E4" s="3" t="s">
        <v>39</v>
      </c>
      <c r="F4" s="10" t="s">
        <v>15</v>
      </c>
      <c r="G4" s="3" t="s">
        <v>16</v>
      </c>
      <c r="H4" s="3" t="s">
        <v>17</v>
      </c>
      <c r="I4" s="3" t="s">
        <v>40</v>
      </c>
      <c r="J4" s="3" t="s">
        <v>19</v>
      </c>
      <c r="K4" s="3" t="s">
        <v>18</v>
      </c>
      <c r="L4" s="3" t="s">
        <v>41</v>
      </c>
    </row>
    <row r="5" spans="1:12" ht="15" customHeight="1" x14ac:dyDescent="0.3">
      <c r="A5" s="21"/>
      <c r="B5" s="11">
        <v>1</v>
      </c>
      <c r="C5" s="22">
        <v>2</v>
      </c>
      <c r="D5" s="4">
        <v>3</v>
      </c>
      <c r="E5" s="5">
        <v>4</v>
      </c>
      <c r="F5" s="12">
        <v>5</v>
      </c>
      <c r="G5" s="5">
        <v>6</v>
      </c>
      <c r="H5" s="4">
        <v>7</v>
      </c>
      <c r="I5" s="5">
        <v>8</v>
      </c>
      <c r="J5" s="4">
        <v>9</v>
      </c>
      <c r="K5" s="5">
        <v>10</v>
      </c>
      <c r="L5" s="4">
        <v>11</v>
      </c>
    </row>
    <row r="6" spans="1:12" s="7" customFormat="1" x14ac:dyDescent="0.3">
      <c r="A6" s="19">
        <v>1</v>
      </c>
      <c r="B6" s="17" t="s">
        <v>20</v>
      </c>
      <c r="C6" s="13">
        <v>5773202401</v>
      </c>
      <c r="D6" s="13">
        <v>6336430721</v>
      </c>
      <c r="E6" s="13">
        <v>4449170456.1899996</v>
      </c>
      <c r="F6" s="13">
        <v>3746583312.9299998</v>
      </c>
      <c r="G6" s="13">
        <f t="shared" ref="G6" si="0">C6-F6</f>
        <v>2026619088.0700002</v>
      </c>
      <c r="H6" s="13">
        <f>D6-F6</f>
        <v>2589847408.0700002</v>
      </c>
      <c r="I6" s="13">
        <f>E6-F6</f>
        <v>702587143.25999975</v>
      </c>
      <c r="J6" s="13">
        <f>F6/C6*100</f>
        <v>64.896101897987137</v>
      </c>
      <c r="K6" s="13">
        <f>F6/D6*100</f>
        <v>59.127661579462874</v>
      </c>
      <c r="L6" s="13">
        <f>F6/E6*100</f>
        <v>84.208581123644947</v>
      </c>
    </row>
    <row r="7" spans="1:12" s="7" customFormat="1" x14ac:dyDescent="0.3">
      <c r="A7" s="19">
        <v>2</v>
      </c>
      <c r="B7" s="17" t="s">
        <v>37</v>
      </c>
      <c r="C7" s="13"/>
      <c r="D7" s="13">
        <v>12321776</v>
      </c>
      <c r="E7" s="13">
        <v>9801898</v>
      </c>
      <c r="F7" s="13">
        <v>6859606.4800000004</v>
      </c>
      <c r="G7" s="13">
        <f t="shared" ref="G7" si="1">C7-F7</f>
        <v>-6859606.4800000004</v>
      </c>
      <c r="H7" s="13">
        <f>D7-F7</f>
        <v>5462169.5199999996</v>
      </c>
      <c r="I7" s="13">
        <f>E7-F7</f>
        <v>2942291.5199999996</v>
      </c>
      <c r="J7" s="13">
        <v>0</v>
      </c>
      <c r="K7" s="13">
        <f t="shared" ref="K7:K36" si="2">F7/D7*100</f>
        <v>55.670598783811684</v>
      </c>
      <c r="L7" s="13">
        <f t="shared" ref="L7:L36" si="3">F7/E7*100</f>
        <v>69.98243074963645</v>
      </c>
    </row>
    <row r="8" spans="1:12" s="7" customFormat="1" x14ac:dyDescent="0.3">
      <c r="A8" s="19">
        <v>3</v>
      </c>
      <c r="B8" s="17" t="s">
        <v>21</v>
      </c>
      <c r="C8" s="13">
        <v>819075974</v>
      </c>
      <c r="D8" s="13">
        <v>868635116</v>
      </c>
      <c r="E8" s="13">
        <v>564570847.42999995</v>
      </c>
      <c r="F8" s="13">
        <v>538947506.41999996</v>
      </c>
      <c r="G8" s="13">
        <f t="shared" ref="G8:G10" si="4">C8-F8</f>
        <v>280128467.58000004</v>
      </c>
      <c r="H8" s="13">
        <f t="shared" ref="H8:H10" si="5">D8-F8</f>
        <v>329687609.58000004</v>
      </c>
      <c r="I8" s="13">
        <f t="shared" ref="I8:I10" si="6">E8-F8</f>
        <v>25623341.00999999</v>
      </c>
      <c r="J8" s="13">
        <f t="shared" ref="J7:J36" si="7">F8/C8*100</f>
        <v>65.79945249621008</v>
      </c>
      <c r="K8" s="13">
        <f t="shared" si="2"/>
        <v>62.04532795102886</v>
      </c>
      <c r="L8" s="13">
        <f t="shared" si="3"/>
        <v>95.461448084568872</v>
      </c>
    </row>
    <row r="9" spans="1:12" s="7" customFormat="1" ht="18.600000000000001" customHeight="1" x14ac:dyDescent="0.3">
      <c r="A9" s="19">
        <v>4</v>
      </c>
      <c r="B9" s="17" t="s">
        <v>22</v>
      </c>
      <c r="C9" s="13">
        <v>1863851251</v>
      </c>
      <c r="D9" s="13">
        <v>2193225456</v>
      </c>
      <c r="E9" s="13">
        <v>1169471670.27</v>
      </c>
      <c r="F9" s="13">
        <v>1028617314.89</v>
      </c>
      <c r="G9" s="13">
        <f t="shared" si="4"/>
        <v>835233936.11000001</v>
      </c>
      <c r="H9" s="13">
        <f t="shared" si="5"/>
        <v>1164608141.1100001</v>
      </c>
      <c r="I9" s="13">
        <f t="shared" si="6"/>
        <v>140854355.38</v>
      </c>
      <c r="J9" s="13">
        <f t="shared" si="7"/>
        <v>55.187736378540009</v>
      </c>
      <c r="K9" s="13">
        <f t="shared" si="2"/>
        <v>46.899752694189047</v>
      </c>
      <c r="L9" s="13">
        <f t="shared" si="3"/>
        <v>87.955727448491288</v>
      </c>
    </row>
    <row r="10" spans="1:12" s="7" customFormat="1" ht="18.600000000000001" customHeight="1" x14ac:dyDescent="0.3">
      <c r="A10" s="19">
        <v>5</v>
      </c>
      <c r="B10" s="17" t="s">
        <v>23</v>
      </c>
      <c r="C10" s="13">
        <v>257782632</v>
      </c>
      <c r="D10" s="13">
        <v>689249131</v>
      </c>
      <c r="E10" s="13">
        <v>466640393.57999998</v>
      </c>
      <c r="F10" s="13">
        <v>346085849.44999999</v>
      </c>
      <c r="G10" s="13">
        <f t="shared" si="4"/>
        <v>-88303217.449999988</v>
      </c>
      <c r="H10" s="13">
        <f t="shared" si="5"/>
        <v>343163281.55000001</v>
      </c>
      <c r="I10" s="13">
        <f t="shared" si="6"/>
        <v>120554544.13</v>
      </c>
      <c r="J10" s="13">
        <f t="shared" si="7"/>
        <v>134.25491343807832</v>
      </c>
      <c r="K10" s="13">
        <f t="shared" si="2"/>
        <v>50.21201099635482</v>
      </c>
      <c r="L10" s="13">
        <f t="shared" si="3"/>
        <v>74.165428928018358</v>
      </c>
    </row>
    <row r="11" spans="1:12" s="7" customFormat="1" ht="33" customHeight="1" x14ac:dyDescent="0.3">
      <c r="A11" s="19">
        <v>6</v>
      </c>
      <c r="B11" s="17" t="s">
        <v>24</v>
      </c>
      <c r="C11" s="13">
        <v>1886866359</v>
      </c>
      <c r="D11" s="13">
        <v>2281597614.3899999</v>
      </c>
      <c r="E11" s="13">
        <v>1802997544.3900001</v>
      </c>
      <c r="F11" s="13">
        <v>954141619.63999999</v>
      </c>
      <c r="G11" s="13">
        <f t="shared" ref="G11:G13" si="8">C11-F11</f>
        <v>932724739.36000001</v>
      </c>
      <c r="H11" s="13">
        <f t="shared" ref="H11:H13" si="9">D11-F11</f>
        <v>1327455994.75</v>
      </c>
      <c r="I11" s="13">
        <f t="shared" ref="I11:I13" si="10">E11-F11</f>
        <v>848855924.75000012</v>
      </c>
      <c r="J11" s="13">
        <f t="shared" si="7"/>
        <v>50.56752509730871</v>
      </c>
      <c r="K11" s="13">
        <f t="shared" si="2"/>
        <v>41.819013730652763</v>
      </c>
      <c r="L11" s="13">
        <f t="shared" si="3"/>
        <v>52.919740385049188</v>
      </c>
    </row>
    <row r="12" spans="1:12" s="7" customFormat="1" ht="30.6" customHeight="1" x14ac:dyDescent="0.3">
      <c r="A12" s="19">
        <v>7</v>
      </c>
      <c r="B12" s="17" t="s">
        <v>25</v>
      </c>
      <c r="C12" s="13">
        <v>3621500</v>
      </c>
      <c r="D12" s="13">
        <v>17000167</v>
      </c>
      <c r="E12" s="13">
        <v>13241892</v>
      </c>
      <c r="F12" s="13">
        <v>10564369.029999999</v>
      </c>
      <c r="G12" s="13">
        <f t="shared" si="8"/>
        <v>-6942869.0299999993</v>
      </c>
      <c r="H12" s="13">
        <f t="shared" si="9"/>
        <v>6435797.9700000007</v>
      </c>
      <c r="I12" s="13">
        <f t="shared" si="10"/>
        <v>2677522.9700000007</v>
      </c>
      <c r="J12" s="13">
        <f t="shared" si="7"/>
        <v>291.71252326384092</v>
      </c>
      <c r="K12" s="13">
        <f t="shared" si="2"/>
        <v>62.142736774291684</v>
      </c>
      <c r="L12" s="13">
        <f t="shared" si="3"/>
        <v>79.779906300398764</v>
      </c>
    </row>
    <row r="13" spans="1:12" s="7" customFormat="1" ht="25.2" customHeight="1" x14ac:dyDescent="0.3">
      <c r="A13" s="19">
        <v>8</v>
      </c>
      <c r="B13" s="17" t="s">
        <v>26</v>
      </c>
      <c r="C13" s="13">
        <v>12770360</v>
      </c>
      <c r="D13" s="13">
        <v>32593060</v>
      </c>
      <c r="E13" s="13">
        <v>29527205</v>
      </c>
      <c r="F13" s="13">
        <v>12377669.24</v>
      </c>
      <c r="G13" s="13">
        <f t="shared" si="8"/>
        <v>392690.75999999978</v>
      </c>
      <c r="H13" s="13">
        <f t="shared" si="9"/>
        <v>20215390.759999998</v>
      </c>
      <c r="I13" s="13">
        <f t="shared" si="10"/>
        <v>17149535.759999998</v>
      </c>
      <c r="J13" s="13">
        <f t="shared" si="7"/>
        <v>96.924982850914148</v>
      </c>
      <c r="K13" s="13">
        <f t="shared" si="2"/>
        <v>37.97639509760667</v>
      </c>
      <c r="L13" s="13">
        <f t="shared" si="3"/>
        <v>41.919542469393903</v>
      </c>
    </row>
    <row r="14" spans="1:12" s="7" customFormat="1" ht="17.399999999999999" customHeight="1" x14ac:dyDescent="0.3">
      <c r="A14" s="19">
        <v>9</v>
      </c>
      <c r="B14" s="17" t="s">
        <v>27</v>
      </c>
      <c r="C14" s="13">
        <v>490429000</v>
      </c>
      <c r="D14" s="13">
        <v>488600510</v>
      </c>
      <c r="E14" s="13">
        <v>343814075.48000002</v>
      </c>
      <c r="F14" s="13">
        <v>306716156.99000001</v>
      </c>
      <c r="G14" s="13">
        <f t="shared" ref="G14:G18" si="11">C14-F14</f>
        <v>183712843.00999999</v>
      </c>
      <c r="H14" s="13">
        <f t="shared" ref="H14:H18" si="12">D14-F14</f>
        <v>181884353.00999999</v>
      </c>
      <c r="I14" s="13">
        <f t="shared" ref="I14:I19" si="13">E14-F14</f>
        <v>37097918.49000001</v>
      </c>
      <c r="J14" s="13">
        <f t="shared" si="7"/>
        <v>62.540379339313134</v>
      </c>
      <c r="K14" s="13">
        <f t="shared" si="2"/>
        <v>62.774424240776995</v>
      </c>
      <c r="L14" s="13">
        <f t="shared" si="3"/>
        <v>89.209889549109505</v>
      </c>
    </row>
    <row r="15" spans="1:12" s="7" customFormat="1" x14ac:dyDescent="0.3">
      <c r="A15" s="19">
        <v>10</v>
      </c>
      <c r="B15" s="17" t="s">
        <v>28</v>
      </c>
      <c r="C15" s="13">
        <v>1071895170</v>
      </c>
      <c r="D15" s="13">
        <v>1183789840</v>
      </c>
      <c r="E15" s="13">
        <v>965493205</v>
      </c>
      <c r="F15" s="13">
        <v>806787032.70000005</v>
      </c>
      <c r="G15" s="13">
        <f t="shared" si="11"/>
        <v>265108137.29999995</v>
      </c>
      <c r="H15" s="13">
        <f t="shared" si="12"/>
        <v>377002807.29999995</v>
      </c>
      <c r="I15" s="13">
        <f t="shared" si="13"/>
        <v>158706172.29999995</v>
      </c>
      <c r="J15" s="13">
        <f t="shared" si="7"/>
        <v>75.267344725510796</v>
      </c>
      <c r="K15" s="13">
        <f t="shared" si="2"/>
        <v>68.152893819396184</v>
      </c>
      <c r="L15" s="13">
        <f t="shared" si="3"/>
        <v>83.562165794838506</v>
      </c>
    </row>
    <row r="16" spans="1:12" s="7" customFormat="1" x14ac:dyDescent="0.3">
      <c r="A16" s="19">
        <v>11</v>
      </c>
      <c r="B16" s="17" t="s">
        <v>29</v>
      </c>
      <c r="C16" s="13">
        <v>89640100</v>
      </c>
      <c r="D16" s="13">
        <v>89497041</v>
      </c>
      <c r="E16" s="13">
        <v>55666921</v>
      </c>
      <c r="F16" s="13">
        <v>55267976.840000004</v>
      </c>
      <c r="G16" s="13">
        <f t="shared" si="11"/>
        <v>34372123.159999996</v>
      </c>
      <c r="H16" s="13">
        <f t="shared" si="12"/>
        <v>34229064.159999996</v>
      </c>
      <c r="I16" s="13">
        <f t="shared" si="13"/>
        <v>398944.15999999642</v>
      </c>
      <c r="J16" s="13">
        <f t="shared" si="7"/>
        <v>61.655416314796618</v>
      </c>
      <c r="K16" s="13">
        <f t="shared" si="2"/>
        <v>61.753971106150871</v>
      </c>
      <c r="L16" s="13">
        <f t="shared" si="3"/>
        <v>99.283337118645392</v>
      </c>
    </row>
    <row r="17" spans="1:12" s="7" customFormat="1" x14ac:dyDescent="0.3">
      <c r="A17" s="19">
        <v>12</v>
      </c>
      <c r="B17" s="17" t="s">
        <v>30</v>
      </c>
      <c r="C17" s="13">
        <v>157352900</v>
      </c>
      <c r="D17" s="13">
        <v>170704592</v>
      </c>
      <c r="E17" s="13">
        <v>133699959</v>
      </c>
      <c r="F17" s="13">
        <v>109882332.41</v>
      </c>
      <c r="G17" s="13">
        <f t="shared" si="11"/>
        <v>47470567.590000004</v>
      </c>
      <c r="H17" s="13">
        <f t="shared" si="12"/>
        <v>60822259.590000004</v>
      </c>
      <c r="I17" s="13">
        <f t="shared" si="13"/>
        <v>23817626.590000004</v>
      </c>
      <c r="J17" s="13">
        <f t="shared" si="7"/>
        <v>69.831780926821168</v>
      </c>
      <c r="K17" s="13">
        <f t="shared" si="2"/>
        <v>64.369874953334588</v>
      </c>
      <c r="L17" s="13">
        <f t="shared" si="3"/>
        <v>82.185763729366585</v>
      </c>
    </row>
    <row r="18" spans="1:12" s="7" customFormat="1" x14ac:dyDescent="0.3">
      <c r="A18" s="19">
        <v>13</v>
      </c>
      <c r="B18" s="17" t="s">
        <v>31</v>
      </c>
      <c r="C18" s="13">
        <v>93063860</v>
      </c>
      <c r="D18" s="13">
        <v>97515301</v>
      </c>
      <c r="E18" s="13">
        <v>72134098</v>
      </c>
      <c r="F18" s="13">
        <v>61356679.119999997</v>
      </c>
      <c r="G18" s="13">
        <f t="shared" si="11"/>
        <v>31707180.880000003</v>
      </c>
      <c r="H18" s="13">
        <f t="shared" si="12"/>
        <v>36158621.880000003</v>
      </c>
      <c r="I18" s="13">
        <f t="shared" si="13"/>
        <v>10777418.880000003</v>
      </c>
      <c r="J18" s="13">
        <f t="shared" si="7"/>
        <v>65.929652090510743</v>
      </c>
      <c r="K18" s="13">
        <f t="shared" si="2"/>
        <v>62.920053048905622</v>
      </c>
      <c r="L18" s="13">
        <f t="shared" si="3"/>
        <v>85.059189511179582</v>
      </c>
    </row>
    <row r="19" spans="1:12" s="7" customFormat="1" ht="29.4" customHeight="1" x14ac:dyDescent="0.3">
      <c r="A19" s="19">
        <v>14</v>
      </c>
      <c r="B19" s="17" t="s">
        <v>32</v>
      </c>
      <c r="C19" s="13">
        <v>748900</v>
      </c>
      <c r="D19" s="13">
        <v>833400</v>
      </c>
      <c r="E19" s="13">
        <v>648700</v>
      </c>
      <c r="F19" s="13">
        <v>647767.66</v>
      </c>
      <c r="G19" s="13">
        <f t="shared" ref="G19:G36" si="14">C19-F19</f>
        <v>101132.33999999997</v>
      </c>
      <c r="H19" s="13">
        <f t="shared" ref="H19:H36" si="15">D19-F19</f>
        <v>185632.33999999997</v>
      </c>
      <c r="I19" s="13">
        <f t="shared" si="13"/>
        <v>932.3399999999674</v>
      </c>
      <c r="J19" s="13">
        <f t="shared" si="7"/>
        <v>86.495881960208308</v>
      </c>
      <c r="K19" s="13">
        <f t="shared" si="2"/>
        <v>77.725901127909765</v>
      </c>
      <c r="L19" s="13">
        <f t="shared" si="3"/>
        <v>99.856275628179432</v>
      </c>
    </row>
    <row r="20" spans="1:12" s="7" customFormat="1" x14ac:dyDescent="0.3">
      <c r="A20" s="19">
        <v>15</v>
      </c>
      <c r="B20" s="17" t="s">
        <v>33</v>
      </c>
      <c r="C20" s="13">
        <v>1499800</v>
      </c>
      <c r="D20" s="13">
        <v>23456283</v>
      </c>
      <c r="E20" s="13">
        <v>20941430</v>
      </c>
      <c r="F20" s="13">
        <v>20171918.59</v>
      </c>
      <c r="G20" s="13">
        <f t="shared" si="14"/>
        <v>-18672118.59</v>
      </c>
      <c r="H20" s="13">
        <f t="shared" si="15"/>
        <v>3284364.41</v>
      </c>
      <c r="I20" s="13">
        <f t="shared" ref="I20:I36" si="16">E20-F20</f>
        <v>769511.41000000015</v>
      </c>
      <c r="J20" s="13">
        <f t="shared" si="7"/>
        <v>1344.973902520336</v>
      </c>
      <c r="K20" s="13">
        <f t="shared" si="2"/>
        <v>85.997933219001482</v>
      </c>
      <c r="L20" s="13">
        <f t="shared" si="3"/>
        <v>96.325411349654715</v>
      </c>
    </row>
    <row r="21" spans="1:12" s="7" customFormat="1" x14ac:dyDescent="0.3">
      <c r="A21" s="18"/>
      <c r="B21" s="8" t="s">
        <v>35</v>
      </c>
      <c r="C21" s="6">
        <f>C6+C8+C9+C10+C11+C12+C13+C14+C15+C16+C17+C18+C19+C20</f>
        <v>12521800207</v>
      </c>
      <c r="D21" s="6">
        <f>D6+D7+D8+D9+D10+D11+D12+D13+D14+D15+D16+D17+D18+D19+D20</f>
        <v>14485450008.389999</v>
      </c>
      <c r="E21" s="6">
        <f>E6+E7+E8+E9+E10+E11+E12+E13+E14+E15+E16+E17+E18+E19+E20</f>
        <v>10097820295.34</v>
      </c>
      <c r="F21" s="6">
        <f>F6+F7+F8+F9+F10+F11+F12+F13+F14+F15+F16+F17+F18+F19+F20</f>
        <v>8005007112.3899994</v>
      </c>
      <c r="G21" s="6">
        <f t="shared" ref="G21" si="17">C21-F21</f>
        <v>4516793094.6100006</v>
      </c>
      <c r="H21" s="6">
        <f t="shared" ref="H21" si="18">D21-F21</f>
        <v>6480442896</v>
      </c>
      <c r="I21" s="6">
        <f t="shared" ref="I21" si="19">E21-F21</f>
        <v>2092813182.9500008</v>
      </c>
      <c r="J21" s="6">
        <f t="shared" si="7"/>
        <v>63.928564424107329</v>
      </c>
      <c r="K21" s="6">
        <f t="shared" si="2"/>
        <v>55.262398529237856</v>
      </c>
      <c r="L21" s="6">
        <f t="shared" si="3"/>
        <v>79.274604600402682</v>
      </c>
    </row>
    <row r="22" spans="1:12" s="7" customFormat="1" ht="17.399999999999999" customHeight="1" x14ac:dyDescent="0.3">
      <c r="A22" s="18"/>
      <c r="B22" s="8" t="s">
        <v>34</v>
      </c>
      <c r="C22" s="6">
        <v>342733800</v>
      </c>
      <c r="D22" s="6">
        <v>605140025</v>
      </c>
      <c r="E22" s="6">
        <v>522249330</v>
      </c>
      <c r="F22" s="6">
        <v>154557730.47</v>
      </c>
      <c r="G22" s="6">
        <f>C22-F22</f>
        <v>188176069.53</v>
      </c>
      <c r="H22" s="6">
        <f t="shared" ref="H22" si="20">D22-F22</f>
        <v>450582294.52999997</v>
      </c>
      <c r="I22" s="6">
        <f t="shared" ref="I22" si="21">E22-F22</f>
        <v>367691599.52999997</v>
      </c>
      <c r="J22" s="6">
        <f t="shared" si="7"/>
        <v>45.095561181885188</v>
      </c>
      <c r="K22" s="6">
        <f t="shared" si="2"/>
        <v>25.540820981061369</v>
      </c>
      <c r="L22" s="6">
        <f t="shared" si="3"/>
        <v>29.594624940926206</v>
      </c>
    </row>
    <row r="23" spans="1:12" s="7" customFormat="1" ht="26.4" hidden="1" outlineLevel="1" x14ac:dyDescent="0.3">
      <c r="A23" s="18"/>
      <c r="B23" s="16" t="s">
        <v>5</v>
      </c>
      <c r="C23" s="6">
        <v>80953000</v>
      </c>
      <c r="D23" s="6">
        <v>81473800</v>
      </c>
      <c r="E23" s="6">
        <v>22289552</v>
      </c>
      <c r="F23" s="6">
        <v>17405925.600000001</v>
      </c>
      <c r="G23" s="6">
        <f t="shared" si="14"/>
        <v>63547074.399999999</v>
      </c>
      <c r="H23" s="6">
        <f t="shared" si="15"/>
        <v>64067874.399999999</v>
      </c>
      <c r="I23" s="6">
        <f t="shared" si="16"/>
        <v>4883626.3999999985</v>
      </c>
      <c r="J23" s="6">
        <f t="shared" si="7"/>
        <v>21.501273084382298</v>
      </c>
      <c r="K23" s="6">
        <f t="shared" si="2"/>
        <v>21.363831808507769</v>
      </c>
      <c r="L23" s="6">
        <f t="shared" si="3"/>
        <v>78.090064798072206</v>
      </c>
    </row>
    <row r="24" spans="1:12" s="7" customFormat="1" hidden="1" outlineLevel="1" x14ac:dyDescent="0.3">
      <c r="A24" s="18"/>
      <c r="B24" s="17" t="s">
        <v>6</v>
      </c>
      <c r="C24" s="6">
        <v>36191800</v>
      </c>
      <c r="D24" s="6">
        <v>36191800</v>
      </c>
      <c r="E24" s="6">
        <v>8469140</v>
      </c>
      <c r="F24" s="6">
        <v>6730804.8099999996</v>
      </c>
      <c r="G24" s="6">
        <f t="shared" si="14"/>
        <v>29460995.190000001</v>
      </c>
      <c r="H24" s="6">
        <f t="shared" si="15"/>
        <v>29460995.190000001</v>
      </c>
      <c r="I24" s="6">
        <f t="shared" si="16"/>
        <v>1738335.1900000004</v>
      </c>
      <c r="J24" s="6">
        <f t="shared" si="7"/>
        <v>18.597596168192794</v>
      </c>
      <c r="K24" s="6">
        <f t="shared" si="2"/>
        <v>18.597596168192794</v>
      </c>
      <c r="L24" s="6">
        <f t="shared" si="3"/>
        <v>79.474478046177055</v>
      </c>
    </row>
    <row r="25" spans="1:12" s="7" customFormat="1" hidden="1" outlineLevel="1" x14ac:dyDescent="0.3">
      <c r="A25" s="18"/>
      <c r="B25" s="17" t="s">
        <v>3</v>
      </c>
      <c r="C25" s="6">
        <v>8529600</v>
      </c>
      <c r="D25" s="6">
        <v>9050400</v>
      </c>
      <c r="E25" s="6">
        <v>4459200</v>
      </c>
      <c r="F25" s="6">
        <v>3820113.54</v>
      </c>
      <c r="G25" s="6">
        <f t="shared" si="14"/>
        <v>4709486.46</v>
      </c>
      <c r="H25" s="6">
        <f t="shared" si="15"/>
        <v>5230286.46</v>
      </c>
      <c r="I25" s="6">
        <f t="shared" si="16"/>
        <v>639086.46</v>
      </c>
      <c r="J25" s="6">
        <f t="shared" si="7"/>
        <v>44.786549662352279</v>
      </c>
      <c r="K25" s="6">
        <f t="shared" si="2"/>
        <v>42.209333731105808</v>
      </c>
      <c r="L25" s="6">
        <f t="shared" si="3"/>
        <v>85.668136437029062</v>
      </c>
    </row>
    <row r="26" spans="1:12" s="7" customFormat="1" hidden="1" outlineLevel="1" x14ac:dyDescent="0.3">
      <c r="A26" s="18"/>
      <c r="B26" s="17" t="s">
        <v>7</v>
      </c>
      <c r="C26" s="6">
        <v>36231600</v>
      </c>
      <c r="D26" s="6">
        <v>36231600</v>
      </c>
      <c r="E26" s="6">
        <v>9361212</v>
      </c>
      <c r="F26" s="6">
        <v>6855007.25</v>
      </c>
      <c r="G26" s="6">
        <f t="shared" si="14"/>
        <v>29376592.75</v>
      </c>
      <c r="H26" s="6">
        <f t="shared" si="15"/>
        <v>29376592.75</v>
      </c>
      <c r="I26" s="6">
        <f t="shared" si="16"/>
        <v>2506204.75</v>
      </c>
      <c r="J26" s="6">
        <f t="shared" si="7"/>
        <v>18.919968342551805</v>
      </c>
      <c r="K26" s="6">
        <f t="shared" si="2"/>
        <v>18.919968342551805</v>
      </c>
      <c r="L26" s="6">
        <f t="shared" si="3"/>
        <v>73.227774886414281</v>
      </c>
    </row>
    <row r="27" spans="1:12" s="7" customFormat="1" ht="26.4" hidden="1" outlineLevel="1" x14ac:dyDescent="0.3">
      <c r="A27" s="18"/>
      <c r="B27" s="16" t="s">
        <v>8</v>
      </c>
      <c r="C27" s="6">
        <v>243780800</v>
      </c>
      <c r="D27" s="6">
        <v>220830120</v>
      </c>
      <c r="E27" s="6">
        <v>207748498</v>
      </c>
      <c r="F27" s="6">
        <v>6294731.3899999997</v>
      </c>
      <c r="G27" s="6">
        <f t="shared" si="14"/>
        <v>237486068.61000001</v>
      </c>
      <c r="H27" s="6">
        <f t="shared" si="15"/>
        <v>214535388.61000001</v>
      </c>
      <c r="I27" s="6">
        <f t="shared" si="16"/>
        <v>201453766.61000001</v>
      </c>
      <c r="J27" s="6">
        <f t="shared" si="7"/>
        <v>2.5821276285909307</v>
      </c>
      <c r="K27" s="6">
        <f t="shared" si="2"/>
        <v>2.8504858802775637</v>
      </c>
      <c r="L27" s="6">
        <f t="shared" si="3"/>
        <v>3.0299768472934998</v>
      </c>
    </row>
    <row r="28" spans="1:12" s="7" customFormat="1" hidden="1" outlineLevel="1" x14ac:dyDescent="0.3">
      <c r="A28" s="18"/>
      <c r="B28" s="17" t="s">
        <v>6</v>
      </c>
      <c r="C28" s="6">
        <v>160000</v>
      </c>
      <c r="D28" s="6">
        <v>160000</v>
      </c>
      <c r="E28" s="6">
        <v>20000</v>
      </c>
      <c r="F28" s="6">
        <v>20000</v>
      </c>
      <c r="G28" s="6">
        <f t="shared" si="14"/>
        <v>140000</v>
      </c>
      <c r="H28" s="6">
        <f t="shared" si="15"/>
        <v>140000</v>
      </c>
      <c r="I28" s="6">
        <f t="shared" si="16"/>
        <v>0</v>
      </c>
      <c r="J28" s="6">
        <f t="shared" si="7"/>
        <v>12.5</v>
      </c>
      <c r="K28" s="6">
        <f t="shared" si="2"/>
        <v>12.5</v>
      </c>
      <c r="L28" s="6">
        <f t="shared" si="3"/>
        <v>100</v>
      </c>
    </row>
    <row r="29" spans="1:12" s="7" customFormat="1" hidden="1" outlineLevel="1" x14ac:dyDescent="0.3">
      <c r="A29" s="18"/>
      <c r="B29" s="17" t="s">
        <v>3</v>
      </c>
      <c r="C29" s="6">
        <v>17829500</v>
      </c>
      <c r="D29" s="6">
        <v>17829500</v>
      </c>
      <c r="E29" s="6">
        <v>5346800</v>
      </c>
      <c r="F29" s="6">
        <v>5251557.17</v>
      </c>
      <c r="G29" s="6">
        <f t="shared" si="14"/>
        <v>12577942.83</v>
      </c>
      <c r="H29" s="6">
        <f t="shared" si="15"/>
        <v>12577942.83</v>
      </c>
      <c r="I29" s="6">
        <f t="shared" si="16"/>
        <v>95242.830000000075</v>
      </c>
      <c r="J29" s="6">
        <f t="shared" si="7"/>
        <v>29.454315432289185</v>
      </c>
      <c r="K29" s="6">
        <f t="shared" si="2"/>
        <v>29.454315432289185</v>
      </c>
      <c r="L29" s="6">
        <f t="shared" si="3"/>
        <v>98.21869473329842</v>
      </c>
    </row>
    <row r="30" spans="1:12" s="7" customFormat="1" hidden="1" outlineLevel="1" x14ac:dyDescent="0.3">
      <c r="A30" s="18"/>
      <c r="B30" s="17" t="s">
        <v>4</v>
      </c>
      <c r="C30" s="6">
        <v>225791300</v>
      </c>
      <c r="D30" s="6">
        <v>201408521</v>
      </c>
      <c r="E30" s="6">
        <v>201358521</v>
      </c>
      <c r="F30" s="6">
        <v>0</v>
      </c>
      <c r="G30" s="6">
        <f t="shared" si="14"/>
        <v>225791300</v>
      </c>
      <c r="H30" s="6">
        <f t="shared" si="15"/>
        <v>201408521</v>
      </c>
      <c r="I30" s="6">
        <f t="shared" si="16"/>
        <v>201358521</v>
      </c>
      <c r="J30" s="6">
        <f t="shared" si="7"/>
        <v>0</v>
      </c>
      <c r="K30" s="6">
        <f t="shared" si="2"/>
        <v>0</v>
      </c>
      <c r="L30" s="6">
        <f t="shared" si="3"/>
        <v>0</v>
      </c>
    </row>
    <row r="31" spans="1:12" s="7" customFormat="1" hidden="1" outlineLevel="1" x14ac:dyDescent="0.3">
      <c r="A31" s="18"/>
      <c r="B31" s="17" t="s">
        <v>1</v>
      </c>
      <c r="C31" s="6"/>
      <c r="D31" s="6">
        <v>533734</v>
      </c>
      <c r="E31" s="6">
        <v>194812</v>
      </c>
      <c r="F31" s="6">
        <v>194811.26</v>
      </c>
      <c r="G31" s="6">
        <f t="shared" si="14"/>
        <v>-194811.26</v>
      </c>
      <c r="H31" s="6">
        <f t="shared" si="15"/>
        <v>338922.74</v>
      </c>
      <c r="I31" s="6">
        <f t="shared" si="16"/>
        <v>0.73999999999068677</v>
      </c>
      <c r="J31" s="6" t="e">
        <f t="shared" si="7"/>
        <v>#DIV/0!</v>
      </c>
      <c r="K31" s="6">
        <f t="shared" si="2"/>
        <v>36.4996908572435</v>
      </c>
      <c r="L31" s="6">
        <f t="shared" si="3"/>
        <v>99.999620146602879</v>
      </c>
    </row>
    <row r="32" spans="1:12" s="7" customFormat="1" ht="26.4" hidden="1" outlineLevel="1" x14ac:dyDescent="0.3">
      <c r="A32" s="18"/>
      <c r="B32" s="17" t="s">
        <v>0</v>
      </c>
      <c r="C32" s="6"/>
      <c r="D32" s="6">
        <v>220670</v>
      </c>
      <c r="E32" s="6">
        <v>150670</v>
      </c>
      <c r="F32" s="6">
        <v>150669.91</v>
      </c>
      <c r="G32" s="6">
        <f t="shared" si="14"/>
        <v>-150669.91</v>
      </c>
      <c r="H32" s="6">
        <f t="shared" si="15"/>
        <v>70000.09</v>
      </c>
      <c r="I32" s="6">
        <f t="shared" si="16"/>
        <v>8.999999999650754E-2</v>
      </c>
      <c r="J32" s="6" t="e">
        <f t="shared" si="7"/>
        <v>#DIV/0!</v>
      </c>
      <c r="K32" s="6">
        <f t="shared" si="2"/>
        <v>68.2783840123261</v>
      </c>
      <c r="L32" s="6">
        <f t="shared" si="3"/>
        <v>99.999940266808267</v>
      </c>
    </row>
    <row r="33" spans="1:12" s="7" customFormat="1" hidden="1" outlineLevel="1" x14ac:dyDescent="0.3">
      <c r="A33" s="18"/>
      <c r="B33" s="17" t="s">
        <v>2</v>
      </c>
      <c r="C33" s="6"/>
      <c r="D33" s="6">
        <v>677695</v>
      </c>
      <c r="E33" s="6">
        <v>677695</v>
      </c>
      <c r="F33" s="6">
        <v>677693.05</v>
      </c>
      <c r="G33" s="6">
        <f t="shared" si="14"/>
        <v>-677693.05</v>
      </c>
      <c r="H33" s="6">
        <f t="shared" si="15"/>
        <v>1.9499999999534339</v>
      </c>
      <c r="I33" s="6">
        <f t="shared" si="16"/>
        <v>1.9499999999534339</v>
      </c>
      <c r="J33" s="6" t="e">
        <f t="shared" si="7"/>
        <v>#DIV/0!</v>
      </c>
      <c r="K33" s="6">
        <f t="shared" si="2"/>
        <v>99.999712259939955</v>
      </c>
      <c r="L33" s="6">
        <f t="shared" si="3"/>
        <v>99.999712259939955</v>
      </c>
    </row>
    <row r="34" spans="1:12" s="7" customFormat="1" hidden="1" outlineLevel="1" x14ac:dyDescent="0.3">
      <c r="A34" s="18"/>
      <c r="B34" s="16" t="s">
        <v>9</v>
      </c>
      <c r="C34" s="6">
        <v>18000000</v>
      </c>
      <c r="D34" s="6">
        <v>18000000</v>
      </c>
      <c r="E34" s="6">
        <v>7400000</v>
      </c>
      <c r="F34" s="6">
        <v>7150000</v>
      </c>
      <c r="G34" s="6">
        <f t="shared" si="14"/>
        <v>10850000</v>
      </c>
      <c r="H34" s="6">
        <f t="shared" si="15"/>
        <v>10850000</v>
      </c>
      <c r="I34" s="6">
        <f t="shared" si="16"/>
        <v>250000</v>
      </c>
      <c r="J34" s="6">
        <f t="shared" si="7"/>
        <v>39.722222222222221</v>
      </c>
      <c r="K34" s="6">
        <f t="shared" si="2"/>
        <v>39.722222222222221</v>
      </c>
      <c r="L34" s="6">
        <f t="shared" si="3"/>
        <v>96.621621621621628</v>
      </c>
    </row>
    <row r="35" spans="1:12" s="7" customFormat="1" hidden="1" outlineLevel="1" x14ac:dyDescent="0.3">
      <c r="A35" s="18"/>
      <c r="B35" s="17" t="s">
        <v>3</v>
      </c>
      <c r="C35" s="6">
        <v>18000000</v>
      </c>
      <c r="D35" s="6">
        <v>18000000</v>
      </c>
      <c r="E35" s="6">
        <v>7400000</v>
      </c>
      <c r="F35" s="6">
        <v>7150000</v>
      </c>
      <c r="G35" s="6">
        <f t="shared" si="14"/>
        <v>10850000</v>
      </c>
      <c r="H35" s="6">
        <f t="shared" si="15"/>
        <v>10850000</v>
      </c>
      <c r="I35" s="6">
        <f t="shared" si="16"/>
        <v>250000</v>
      </c>
      <c r="J35" s="6">
        <f t="shared" si="7"/>
        <v>39.722222222222221</v>
      </c>
      <c r="K35" s="6">
        <f t="shared" si="2"/>
        <v>39.722222222222221</v>
      </c>
      <c r="L35" s="6">
        <f t="shared" si="3"/>
        <v>96.621621621621628</v>
      </c>
    </row>
    <row r="36" spans="1:12" s="7" customFormat="1" collapsed="1" x14ac:dyDescent="0.3">
      <c r="A36" s="18"/>
      <c r="B36" s="8" t="s">
        <v>10</v>
      </c>
      <c r="C36" s="6">
        <f>C21+C22</f>
        <v>12864534007</v>
      </c>
      <c r="D36" s="6">
        <f>D21+D22</f>
        <v>15090590033.389999</v>
      </c>
      <c r="E36" s="6">
        <f>E21+E22</f>
        <v>10620069625.34</v>
      </c>
      <c r="F36" s="6">
        <f>F21+F22</f>
        <v>8159564842.8599997</v>
      </c>
      <c r="G36" s="6">
        <f t="shared" si="14"/>
        <v>4704969164.1400003</v>
      </c>
      <c r="H36" s="6">
        <f t="shared" si="15"/>
        <v>6931025190.5299997</v>
      </c>
      <c r="I36" s="6">
        <f t="shared" si="16"/>
        <v>2460504782.4800005</v>
      </c>
      <c r="J36" s="6">
        <f t="shared" si="7"/>
        <v>63.426820111945922</v>
      </c>
      <c r="K36" s="6">
        <f t="shared" si="2"/>
        <v>54.07054876453369</v>
      </c>
      <c r="L36" s="6">
        <f t="shared" si="3"/>
        <v>76.831556955058772</v>
      </c>
    </row>
    <row r="37" spans="1:12" s="7" customFormat="1" ht="12.75" customHeight="1" x14ac:dyDescent="0.3">
      <c r="B37" s="15"/>
      <c r="C37" s="15"/>
    </row>
    <row r="38" spans="1:12" s="7" customFormat="1" x14ac:dyDescent="0.3">
      <c r="C38" s="14"/>
      <c r="D38" s="14"/>
      <c r="E38" s="14"/>
      <c r="F38" s="14"/>
    </row>
    <row r="39" spans="1:12" s="7" customFormat="1" x14ac:dyDescent="0.3"/>
    <row r="40" spans="1:12" s="7" customFormat="1" x14ac:dyDescent="0.3">
      <c r="D40" s="14"/>
    </row>
  </sheetData>
  <mergeCells count="2">
    <mergeCell ref="B2:L2"/>
    <mergeCell ref="B1:C1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Трусова Вера Альбертовна</cp:lastModifiedBy>
  <dcterms:created xsi:type="dcterms:W3CDTF">2021-04-12T14:52:46Z</dcterms:created>
  <dcterms:modified xsi:type="dcterms:W3CDTF">2024-10-15T09:28:32Z</dcterms:modified>
</cp:coreProperties>
</file>