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985" activeTab="2"/>
  </bookViews>
  <sheets>
    <sheet name="показатели" sheetId="7" r:id="rId1"/>
    <sheet name="прокси" sheetId="8" r:id="rId2"/>
    <sheet name="таблица 3" sheetId="9" r:id="rId3"/>
  </sheets>
  <definedNames>
    <definedName name="_ftn1" localSheetId="1">прокси!$A$21</definedName>
    <definedName name="_ftn2" localSheetId="1">прокси!$A$22</definedName>
    <definedName name="_ftnref1" localSheetId="1">прокси!#REF!</definedName>
    <definedName name="_ftnref2" localSheetId="1">прокси!#REF!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7" i="7" l="1"/>
  <c r="J58" i="7"/>
  <c r="J59" i="7"/>
  <c r="J60" i="7"/>
  <c r="J61" i="7"/>
  <c r="J62" i="7"/>
  <c r="J63" i="7"/>
  <c r="J64" i="7"/>
  <c r="J65" i="7"/>
  <c r="J66" i="7"/>
  <c r="J67" i="7"/>
  <c r="J68" i="7"/>
  <c r="J69" i="7"/>
  <c r="J70" i="7"/>
  <c r="J71" i="7"/>
  <c r="J72" i="7"/>
  <c r="J73" i="7"/>
  <c r="J74" i="7"/>
  <c r="J75" i="7"/>
  <c r="J76" i="7"/>
  <c r="J77" i="7"/>
  <c r="J78" i="7"/>
  <c r="J79" i="7"/>
  <c r="J80" i="7"/>
  <c r="J81" i="7"/>
  <c r="J82" i="7"/>
  <c r="J83" i="7"/>
  <c r="J84" i="7"/>
  <c r="J85" i="7"/>
  <c r="J86" i="7"/>
  <c r="J87" i="7"/>
  <c r="J88" i="7"/>
  <c r="J89" i="7"/>
  <c r="J90" i="7"/>
  <c r="J91" i="7"/>
  <c r="J92" i="7"/>
  <c r="J94" i="7"/>
  <c r="J95" i="7"/>
  <c r="J96" i="7"/>
  <c r="J97" i="7"/>
  <c r="J98" i="7"/>
  <c r="J99" i="7"/>
  <c r="J100" i="7"/>
  <c r="J101" i="7"/>
  <c r="J56" i="7"/>
  <c r="J46" i="7"/>
  <c r="J48" i="7"/>
  <c r="J49" i="7"/>
  <c r="J50" i="7"/>
  <c r="J51" i="7"/>
  <c r="J52" i="7"/>
  <c r="J53" i="7"/>
  <c r="J54" i="7"/>
  <c r="J42" i="7"/>
  <c r="J164" i="7" l="1"/>
  <c r="J163" i="7"/>
  <c r="I164" i="7"/>
  <c r="I163" i="7"/>
  <c r="J103" i="7" l="1"/>
  <c r="I133" i="7"/>
  <c r="I131" i="7"/>
  <c r="J106" i="7" l="1"/>
  <c r="J107" i="7"/>
  <c r="J105" i="7"/>
  <c r="I106" i="7"/>
  <c r="J161" i="7" l="1"/>
  <c r="J160" i="7"/>
  <c r="J158" i="7"/>
  <c r="J153" i="7"/>
  <c r="J154" i="7"/>
  <c r="J155" i="7"/>
  <c r="J156" i="7"/>
  <c r="J152" i="7"/>
  <c r="J136" i="7"/>
  <c r="J137" i="7"/>
  <c r="J138" i="7"/>
  <c r="J139" i="7"/>
  <c r="J140" i="7"/>
  <c r="J141" i="7"/>
  <c r="J142" i="7"/>
  <c r="J143" i="7"/>
  <c r="J144" i="7"/>
  <c r="J145" i="7"/>
  <c r="J146" i="7"/>
  <c r="J147" i="7"/>
  <c r="J148" i="7"/>
  <c r="J149" i="7"/>
  <c r="J150" i="7"/>
  <c r="J135" i="7"/>
  <c r="J122" i="7"/>
  <c r="J123" i="7"/>
  <c r="J124" i="7"/>
  <c r="J125" i="7"/>
  <c r="J126" i="7"/>
  <c r="J127" i="7"/>
  <c r="J128" i="7"/>
  <c r="J129" i="7"/>
  <c r="J130" i="7"/>
  <c r="J131" i="7"/>
  <c r="J121" i="7"/>
  <c r="I161" i="7"/>
  <c r="I160" i="7"/>
  <c r="I158" i="7"/>
  <c r="I153" i="7"/>
  <c r="I154" i="7"/>
  <c r="I155" i="7"/>
  <c r="I156" i="7"/>
  <c r="I152" i="7"/>
  <c r="I136" i="7"/>
  <c r="I137" i="7"/>
  <c r="I138" i="7"/>
  <c r="I139" i="7"/>
  <c r="I140" i="7"/>
  <c r="I141" i="7"/>
  <c r="I142" i="7"/>
  <c r="I143" i="7"/>
  <c r="I144" i="7"/>
  <c r="I145" i="7"/>
  <c r="I146" i="7"/>
  <c r="I147" i="7"/>
  <c r="I148" i="7"/>
  <c r="I149" i="7"/>
  <c r="I150" i="7"/>
  <c r="I135" i="7"/>
  <c r="I122" i="7"/>
  <c r="I123" i="7"/>
  <c r="I124" i="7"/>
  <c r="I125" i="7"/>
  <c r="I126" i="7"/>
  <c r="I127" i="7"/>
  <c r="I128" i="7"/>
  <c r="I129" i="7"/>
  <c r="I130" i="7"/>
  <c r="I121" i="7"/>
  <c r="I107" i="7"/>
  <c r="I105" i="7"/>
  <c r="I103" i="7"/>
  <c r="I57" i="7"/>
  <c r="I58" i="7"/>
  <c r="I59" i="7"/>
  <c r="I60" i="7"/>
  <c r="I61" i="7"/>
  <c r="I62" i="7"/>
  <c r="I63" i="7"/>
  <c r="I64" i="7"/>
  <c r="I65" i="7"/>
  <c r="I66" i="7"/>
  <c r="I67" i="7"/>
  <c r="I68" i="7"/>
  <c r="I69" i="7"/>
  <c r="I70" i="7"/>
  <c r="I71" i="7"/>
  <c r="I72" i="7"/>
  <c r="I73" i="7"/>
  <c r="I74" i="7"/>
  <c r="I75" i="7"/>
  <c r="I76" i="7"/>
  <c r="I77" i="7"/>
  <c r="I78" i="7"/>
  <c r="I79" i="7"/>
  <c r="I80" i="7"/>
  <c r="I81" i="7"/>
  <c r="I82" i="7"/>
  <c r="I83" i="7"/>
  <c r="I84" i="7"/>
  <c r="I85" i="7"/>
  <c r="I86" i="7"/>
  <c r="I87" i="7"/>
  <c r="I88" i="7"/>
  <c r="I89" i="7"/>
  <c r="I90" i="7"/>
  <c r="I91" i="7"/>
  <c r="I92" i="7"/>
  <c r="I94" i="7"/>
  <c r="I95" i="7"/>
  <c r="I96" i="7"/>
  <c r="I97" i="7"/>
  <c r="I98" i="7"/>
  <c r="I99" i="7"/>
  <c r="I100" i="7"/>
  <c r="I101" i="7"/>
  <c r="I56" i="7"/>
  <c r="I43" i="7"/>
  <c r="I44" i="7"/>
  <c r="I45" i="7"/>
  <c r="I46" i="7"/>
  <c r="I47" i="7"/>
  <c r="I48" i="7"/>
  <c r="I49" i="7"/>
  <c r="I50" i="7"/>
  <c r="I51" i="7"/>
  <c r="I52" i="7"/>
  <c r="I53" i="7"/>
  <c r="I54" i="7"/>
  <c r="I42" i="7"/>
  <c r="J25" i="7"/>
  <c r="J26" i="7"/>
  <c r="J27" i="7"/>
  <c r="J28" i="7"/>
  <c r="J29" i="7"/>
  <c r="J30" i="7"/>
  <c r="J31" i="7"/>
  <c r="J32" i="7"/>
  <c r="J33" i="7"/>
  <c r="J34" i="7"/>
  <c r="J35" i="7"/>
  <c r="J36" i="7"/>
  <c r="J37" i="7"/>
  <c r="J38" i="7"/>
  <c r="J39" i="7"/>
  <c r="J40" i="7"/>
  <c r="I25" i="7"/>
  <c r="I26" i="7"/>
  <c r="I27" i="7"/>
  <c r="I28" i="7"/>
  <c r="I29" i="7"/>
  <c r="I30" i="7"/>
  <c r="I31" i="7"/>
  <c r="I32" i="7"/>
  <c r="I33" i="7"/>
  <c r="I34" i="7"/>
  <c r="I35" i="7"/>
  <c r="I36" i="7"/>
  <c r="I37" i="7"/>
  <c r="I38" i="7"/>
  <c r="I39" i="7"/>
  <c r="I40" i="7"/>
  <c r="J24" i="7"/>
  <c r="I24" i="7"/>
  <c r="J18" i="7"/>
  <c r="J19" i="7"/>
  <c r="J20" i="7"/>
  <c r="J21" i="7"/>
  <c r="J22" i="7"/>
  <c r="J17" i="7"/>
  <c r="I18" i="7"/>
  <c r="I19" i="7"/>
  <c r="I20" i="7"/>
  <c r="I21" i="7"/>
  <c r="I22" i="7"/>
  <c r="I17" i="7"/>
  <c r="J8" i="7"/>
  <c r="J9" i="7"/>
  <c r="J10" i="7"/>
  <c r="J11" i="7"/>
  <c r="J12" i="7"/>
  <c r="J13" i="7"/>
  <c r="J14" i="7"/>
  <c r="J15" i="7"/>
  <c r="J7" i="7"/>
  <c r="I8" i="7"/>
  <c r="I9" i="7"/>
  <c r="I10" i="7"/>
  <c r="I11" i="7"/>
  <c r="I12" i="7"/>
  <c r="I13" i="7"/>
  <c r="I14" i="7"/>
  <c r="I15" i="7"/>
  <c r="I7" i="7"/>
  <c r="J110" i="7"/>
  <c r="J111" i="7"/>
  <c r="J112" i="7"/>
  <c r="J113" i="7"/>
  <c r="J114" i="7"/>
  <c r="J115" i="7"/>
  <c r="J116" i="7"/>
  <c r="J117" i="7"/>
  <c r="J118" i="7"/>
  <c r="J119" i="7"/>
  <c r="I110" i="7"/>
  <c r="I111" i="7"/>
  <c r="I112" i="7"/>
  <c r="I113" i="7"/>
  <c r="I114" i="7"/>
  <c r="I115" i="7"/>
  <c r="I116" i="7"/>
  <c r="I117" i="7"/>
  <c r="I118" i="7"/>
  <c r="I119" i="7"/>
  <c r="J109" i="7"/>
  <c r="I109" i="7" l="1"/>
  <c r="C121" i="9" l="1"/>
  <c r="D126" i="9"/>
  <c r="C126" i="9"/>
  <c r="F124" i="9"/>
  <c r="F125" i="9"/>
  <c r="E124" i="9"/>
  <c r="E125" i="9"/>
  <c r="F97" i="9" l="1"/>
  <c r="E97" i="9"/>
  <c r="F63" i="9"/>
  <c r="F64" i="9"/>
  <c r="E63" i="9"/>
  <c r="E64" i="9"/>
  <c r="F57" i="9"/>
  <c r="F58" i="9"/>
  <c r="F59" i="9"/>
  <c r="F60" i="9"/>
  <c r="F61" i="9"/>
  <c r="F62" i="9"/>
  <c r="E57" i="9"/>
  <c r="E58" i="9"/>
  <c r="E59" i="9"/>
  <c r="E60" i="9"/>
  <c r="E61" i="9"/>
  <c r="E62" i="9"/>
  <c r="C54" i="9"/>
  <c r="E123" i="9" l="1"/>
  <c r="D143" i="9" l="1"/>
  <c r="C143" i="9"/>
  <c r="F142" i="9"/>
  <c r="E142" i="9"/>
  <c r="F141" i="9"/>
  <c r="E141" i="9"/>
  <c r="D139" i="9"/>
  <c r="C139" i="9"/>
  <c r="F138" i="9"/>
  <c r="E138" i="9"/>
  <c r="F137" i="9"/>
  <c r="E137" i="9"/>
  <c r="F136" i="9"/>
  <c r="E136" i="9"/>
  <c r="E135" i="9"/>
  <c r="F134" i="9"/>
  <c r="E134" i="9"/>
  <c r="D132" i="9"/>
  <c r="C132" i="9"/>
  <c r="E131" i="9"/>
  <c r="E130" i="9"/>
  <c r="F129" i="9"/>
  <c r="E129" i="9"/>
  <c r="F128" i="9"/>
  <c r="E128" i="9"/>
  <c r="F123" i="9"/>
  <c r="D121" i="9"/>
  <c r="F120" i="9"/>
  <c r="E120" i="9"/>
  <c r="F119" i="9"/>
  <c r="E119" i="9"/>
  <c r="F118" i="9"/>
  <c r="E118" i="9"/>
  <c r="F117" i="9"/>
  <c r="E117" i="9"/>
  <c r="D115" i="9"/>
  <c r="C115" i="9"/>
  <c r="F114" i="9"/>
  <c r="E114" i="9"/>
  <c r="F113" i="9"/>
  <c r="E113" i="9"/>
  <c r="D111" i="9"/>
  <c r="C111" i="9"/>
  <c r="F110" i="9"/>
  <c r="E110" i="9"/>
  <c r="F109" i="9"/>
  <c r="E109" i="9"/>
  <c r="F108" i="9"/>
  <c r="E108" i="9"/>
  <c r="F107" i="9"/>
  <c r="E107" i="9"/>
  <c r="F106" i="9"/>
  <c r="E106" i="9"/>
  <c r="F105" i="9"/>
  <c r="E105" i="9"/>
  <c r="F104" i="9"/>
  <c r="E104" i="9"/>
  <c r="F103" i="9"/>
  <c r="E103" i="9"/>
  <c r="F102" i="9"/>
  <c r="E102" i="9"/>
  <c r="F101" i="9"/>
  <c r="E101" i="9"/>
  <c r="D99" i="9"/>
  <c r="C99" i="9"/>
  <c r="F98" i="9"/>
  <c r="E98" i="9"/>
  <c r="F96" i="9"/>
  <c r="E96" i="9"/>
  <c r="F95" i="9"/>
  <c r="E95" i="9"/>
  <c r="F94" i="9"/>
  <c r="E94" i="9"/>
  <c r="F93" i="9"/>
  <c r="E93" i="9"/>
  <c r="F92" i="9"/>
  <c r="E92" i="9"/>
  <c r="D90" i="9"/>
  <c r="C90" i="9"/>
  <c r="F89" i="9"/>
  <c r="E89" i="9"/>
  <c r="F88" i="9"/>
  <c r="E88" i="9"/>
  <c r="F87" i="9"/>
  <c r="E87" i="9"/>
  <c r="F86" i="9"/>
  <c r="E86" i="9"/>
  <c r="F85" i="9"/>
  <c r="E85" i="9"/>
  <c r="F84" i="9"/>
  <c r="E84" i="9"/>
  <c r="F83" i="9"/>
  <c r="E83" i="9"/>
  <c r="F82" i="9"/>
  <c r="E82" i="9"/>
  <c r="D80" i="9"/>
  <c r="C80" i="9"/>
  <c r="F79" i="9"/>
  <c r="E79" i="9"/>
  <c r="F78" i="9"/>
  <c r="E78" i="9"/>
  <c r="F77" i="9"/>
  <c r="E77" i="9"/>
  <c r="F76" i="9"/>
  <c r="E76" i="9"/>
  <c r="F75" i="9"/>
  <c r="E75" i="9"/>
  <c r="F74" i="9"/>
  <c r="E74" i="9"/>
  <c r="F73" i="9"/>
  <c r="E73" i="9"/>
  <c r="F72" i="9"/>
  <c r="E72" i="9"/>
  <c r="F71" i="9"/>
  <c r="E71" i="9"/>
  <c r="F70" i="9"/>
  <c r="E70" i="9"/>
  <c r="F69" i="9"/>
  <c r="E69" i="9"/>
  <c r="F68" i="9"/>
  <c r="E68" i="9"/>
  <c r="F67" i="9"/>
  <c r="E67" i="9"/>
  <c r="D65" i="9"/>
  <c r="C65" i="9"/>
  <c r="F56" i="9"/>
  <c r="E56" i="9"/>
  <c r="D54" i="9"/>
  <c r="E53" i="9"/>
  <c r="F52" i="9"/>
  <c r="E52" i="9"/>
  <c r="F51" i="9"/>
  <c r="E51" i="9"/>
  <c r="F50" i="9"/>
  <c r="E50" i="9"/>
  <c r="F49" i="9"/>
  <c r="E49" i="9"/>
  <c r="F48" i="9"/>
  <c r="E48" i="9"/>
  <c r="F47" i="9"/>
  <c r="E47" i="9"/>
  <c r="D45" i="9"/>
  <c r="C45" i="9"/>
  <c r="F44" i="9"/>
  <c r="E44" i="9"/>
  <c r="F43" i="9"/>
  <c r="E43" i="9"/>
  <c r="F42" i="9"/>
  <c r="E42" i="9"/>
  <c r="F41" i="9"/>
  <c r="E41" i="9"/>
  <c r="F40" i="9"/>
  <c r="E40" i="9"/>
  <c r="G39" i="9"/>
  <c r="F39" i="9"/>
  <c r="E39" i="9"/>
  <c r="F38" i="9"/>
  <c r="E38" i="9"/>
  <c r="D36" i="9"/>
  <c r="C36" i="9"/>
  <c r="F35" i="9"/>
  <c r="E35" i="9"/>
  <c r="F34" i="9"/>
  <c r="E34" i="9"/>
  <c r="F33" i="9"/>
  <c r="E33" i="9"/>
  <c r="F32" i="9"/>
  <c r="E32" i="9"/>
  <c r="F31" i="9"/>
  <c r="E31" i="9"/>
  <c r="F30" i="9"/>
  <c r="E30" i="9"/>
  <c r="F29" i="9"/>
  <c r="E29" i="9"/>
  <c r="F28" i="9"/>
  <c r="E28" i="9"/>
  <c r="F27" i="9"/>
  <c r="E27" i="9"/>
  <c r="F26" i="9"/>
  <c r="E26" i="9"/>
  <c r="F25" i="9"/>
  <c r="E25" i="9"/>
  <c r="F24" i="9"/>
  <c r="E24" i="9"/>
  <c r="F23" i="9"/>
  <c r="E23" i="9"/>
  <c r="D21" i="9"/>
  <c r="C21" i="9"/>
  <c r="F20" i="9"/>
  <c r="E20" i="9"/>
  <c r="F19" i="9"/>
  <c r="E19" i="9"/>
  <c r="F18" i="9"/>
  <c r="E18" i="9"/>
  <c r="F17" i="9"/>
  <c r="E17" i="9"/>
  <c r="F16" i="9"/>
  <c r="E16" i="9"/>
  <c r="F15" i="9"/>
  <c r="E15" i="9"/>
  <c r="F14" i="9"/>
  <c r="E14" i="9"/>
  <c r="F13" i="9"/>
  <c r="E13" i="9"/>
  <c r="F12" i="9"/>
  <c r="E12" i="9"/>
  <c r="F11" i="9"/>
  <c r="E11" i="9"/>
  <c r="F10" i="9"/>
  <c r="E10" i="9"/>
  <c r="F9" i="9"/>
  <c r="E9" i="9"/>
  <c r="F8" i="9"/>
  <c r="E8" i="9"/>
  <c r="F111" i="9" l="1"/>
  <c r="F99" i="9"/>
  <c r="F21" i="9"/>
  <c r="F65" i="9"/>
  <c r="F45" i="9"/>
  <c r="F90" i="9"/>
  <c r="F143" i="9"/>
  <c r="F139" i="9"/>
  <c r="E139" i="9"/>
  <c r="E126" i="9"/>
  <c r="F126" i="9"/>
  <c r="F121" i="9"/>
  <c r="F115" i="9"/>
  <c r="F80" i="9"/>
  <c r="F54" i="9"/>
  <c r="F36" i="9"/>
  <c r="C144" i="9"/>
  <c r="D144" i="9"/>
  <c r="E45" i="9"/>
  <c r="E80" i="9"/>
  <c r="E132" i="9"/>
  <c r="F132" i="9"/>
  <c r="G45" i="9"/>
  <c r="E54" i="9"/>
  <c r="E65" i="9"/>
  <c r="E90" i="9"/>
  <c r="E99" i="9"/>
  <c r="E111" i="9"/>
  <c r="E121" i="9"/>
  <c r="E115" i="9"/>
  <c r="E36" i="9"/>
  <c r="E143" i="9"/>
  <c r="E21" i="9"/>
  <c r="F144" i="9" l="1"/>
  <c r="E144" i="9"/>
</calcChain>
</file>

<file path=xl/sharedStrings.xml><?xml version="1.0" encoding="utf-8"?>
<sst xmlns="http://schemas.openxmlformats.org/spreadsheetml/2006/main" count="908" uniqueCount="393">
  <si>
    <t>№ п/п</t>
  </si>
  <si>
    <t>Признак возрастания/ убывания</t>
  </si>
  <si>
    <t>Уровень показателя</t>
  </si>
  <si>
    <t>Ответственный за достижение показателя</t>
  </si>
  <si>
    <t>Удельный вес организаций, охваченных методической помощью по вопросам труда и охраны труда, по данным государственной статистики</t>
  </si>
  <si>
    <t>Доля среднесписочной численности занятых на малых и средних предприятиях в общей численности работающих</t>
  </si>
  <si>
    <t>Доля потребительских споров, разрешенных в досудебном и внесудебном порядке, в общем количестве споров с участием потребителей</t>
  </si>
  <si>
    <t>Исполнение плана мероприятий направленного на эффективное использование земельными ресурсами в границах муниципального образования город Нефтеюганск</t>
  </si>
  <si>
    <t>Узнаваемость национального проекта</t>
  </si>
  <si>
    <t>Доверие должностным лицам органов местного самоуправления, принимающим решение по предоставлению финансовой поддержки субъектов малого и среднего предпринимательства</t>
  </si>
  <si>
    <t>возрастание</t>
  </si>
  <si>
    <t>ДГиЗО</t>
  </si>
  <si>
    <t>ДЭР</t>
  </si>
  <si>
    <t>НП</t>
  </si>
  <si>
    <t>Число получателей государственной поддержки сельскохозяйственного производства, рыбохозяйственного комплекса и деятельности по заготовке и переработке дикоросов</t>
  </si>
  <si>
    <t xml:space="preserve">Наименование   
показателя
</t>
  </si>
  <si>
    <t>плановое значение</t>
  </si>
  <si>
    <t>фактическое значение</t>
  </si>
  <si>
    <t xml:space="preserve">абсолютное
значение (+/-)
</t>
  </si>
  <si>
    <t>относительное значение (%)</t>
  </si>
  <si>
    <t xml:space="preserve">Результат реализации 
муниципальной программы
</t>
  </si>
  <si>
    <t>Отклонение</t>
  </si>
  <si>
    <t>Доля педагогических работников общеобразовательных организаций, прошедших повышение квалификации, в том числе в центрах непрерывного повышения профессионального мастерства</t>
  </si>
  <si>
    <t>Доступность дошкольного образования для  детей в возрасте от 1,5 до 3 лет</t>
  </si>
  <si>
    <t>Доступность дошкольного образования для детей в возрасте от 3 до 7 лет</t>
  </si>
  <si>
    <t>Доля обучающихся, для которых созданы равные условия получения качественного образования вне зависимости от места их нахождения посредством предоставления доступа к федеральной информационно-сервисной платформе цифровой образовательной среды</t>
  </si>
  <si>
    <t>Доля муниципальных общеобразовательных учреждений, соответствующих современным требованиям обучения, в общем количестве муниципальных общеобразовательных учреждений</t>
  </si>
  <si>
    <t>Число созданных новых мест в образовательных организациях (с нарастающим итогом)</t>
  </si>
  <si>
    <t>Доля обучающихся в муниципальных общеобразовательных учреждениях, занимающихся во вторую (третью)  смену, в общей численности обучающихся в муниципальных общеобразовательных учреждениях</t>
  </si>
  <si>
    <t>Доля детей в возрасте от 5 до 18 лет, охваченных дополнительным образованием</t>
  </si>
  <si>
    <t>Эффективность системы выявления, поддержки и развития способностей и   талантов у детей и молодежи</t>
  </si>
  <si>
    <t>ВДЛ</t>
  </si>
  <si>
    <t>РП</t>
  </si>
  <si>
    <t>процент</t>
  </si>
  <si>
    <t>мест</t>
  </si>
  <si>
    <t>ДО</t>
  </si>
  <si>
    <t>«Развитие образования в городе Нефтеюганске»</t>
  </si>
  <si>
    <t>«Развитие культуры и туризма в городе Нефтеюганске»</t>
  </si>
  <si>
    <t xml:space="preserve">Увеличение числа посещений культурных мероприятий </t>
  </si>
  <si>
    <t>Охват детей дополнительным образованием в сфере культуры</t>
  </si>
  <si>
    <t>Количество услуг в сфере культуры, переданных на исполнение негосударственным (немуниципальным) организациям, в том числе социально ориентированным некоммерческим организациям</t>
  </si>
  <si>
    <t>Удовлетворенность населения деятельностью органов местного самоуправления в сфере культуры</t>
  </si>
  <si>
    <t>Повышение уровня информированности населения о реализации национального проекта «Культура» на территории города Нефтеюганска с целью определения доверия к органам власти</t>
  </si>
  <si>
    <t>Количество организованных мероприятий (выставок, конференций, совещаний, ознакомительных поездок и др.) и участие в выездных мероприятиях, направленных на продвижение туристского потенциала города Нефтеюганска</t>
  </si>
  <si>
    <t>тыс.единиц</t>
  </si>
  <si>
    <t>человек</t>
  </si>
  <si>
    <t>услуг</t>
  </si>
  <si>
    <t>% от числа опрошенных</t>
  </si>
  <si>
    <t>единиц</t>
  </si>
  <si>
    <t>ККиТ</t>
  </si>
  <si>
    <t>Доля граждан, систематически занимающегося физической культурой и спортом, в общей численности населения</t>
  </si>
  <si>
    <t>Уровень обеспеченности населения спортивными сооружениями исходя из единовременной пропускной способности объектов спорта</t>
  </si>
  <si>
    <t>Доля граждан в возрасте от 30 до 54 лет включительно (женщины) и до 59 лет включительно (мужчины), систематически занимающихся физической культурой и спортом, в общей численности граждан данной возрастной категории</t>
  </si>
  <si>
    <t>Доля граждан в возрасте от 55 лет (женщины) и от 60 лет (мужчины) до 79 лет включительно, систематически занимающихся физической культурой и спортом, в общей численности граждан данной возрастной категории</t>
  </si>
  <si>
    <t>Доля граждан в возрасте 3 - 29 лет, систематически занимающихся физической культурой и спортом, в общей численности граждан данной возрастной категории</t>
  </si>
  <si>
    <t>из них несовершеннолетних</t>
  </si>
  <si>
    <t>Доля лиц с ограниченными возможностями здоровья и инвалидов, систематически занимающихся физической культурой и спортом, в общей численности указанной категории лиц, не имеющих противопоказаний для занятий физической культурой и спортом</t>
  </si>
  <si>
    <t>Доля граждан, выполнивших нормативы Всероссийского физкультурно-спортивного комплекса «Готов к труду и обороне» (ГТО), в общей численности населения, принявшего участие в сдаче нормативов Всероссийского физкультурно-спортивного комплекса «Готов к труду и обороне» (ГТО)</t>
  </si>
  <si>
    <t>из них учащихся и студентов</t>
  </si>
  <si>
    <t>Доля занимающихся по программам спортивной подготовки в организациях ведомственной принадлежности физической культуры и спорта, в общем количестве занимающихся в организациях ведомственной принадлежности физической культуры и спорта</t>
  </si>
  <si>
    <t>Количество граждан принявших участие в физкультурных мероприятиях и массовых спортивных мероприятиях</t>
  </si>
  <si>
    <t>из них в мероприятиях, направленных на формирование негативного общественного мнения, среди различных возрастных категорий, к потреблению алкоголя, табачной или никотинсодержащей продукции, немедицинскому потреблению наркотиков</t>
  </si>
  <si>
    <t>Удовлетворенность населения деятельностью органов местного самоуправления в сфере физической культуры и спорта</t>
  </si>
  <si>
    <t>Повышение уровня информированности населения о национальном проекте «Демография» и его реализации на территории города Нефтеюганска</t>
  </si>
  <si>
    <t>Количество негосударственных организаций, в том числе СОНКО, участвующих в реализации мероприятий муниципальной программы</t>
  </si>
  <si>
    <t>Количество мероприятий направленных на раннее выявления детей и подростков потребляющих алкоголь, предусмотрев оказание им необходимой социальной и  психологической помощи</t>
  </si>
  <si>
    <t>Доля детей в возрасте от 5 до 18 лет, охваченных дополнительными образовательными программами спортивной подготовки, в общей численности детей данной возрастной категории</t>
  </si>
  <si>
    <t>«Развитие физической культуры и спорта в городе Нефтеюганске»</t>
  </si>
  <si>
    <t>ВДЛ              НП                ГП</t>
  </si>
  <si>
    <t>НП                ГП</t>
  </si>
  <si>
    <t>ГП</t>
  </si>
  <si>
    <t>ВДЛ                              ГП</t>
  </si>
  <si>
    <t>КФКиС</t>
  </si>
  <si>
    <t>КФКиС                     ДО</t>
  </si>
  <si>
    <t>«Развитие жилищной сферы города Нефтеюганска»</t>
  </si>
  <si>
    <t>Объем жилищного строительства</t>
  </si>
  <si>
    <t>Площадь земельных участков, предоставленных для строительства, в отношении которых с даты принятия решения о предоставлении земельного участка или подписания протокола о результатах торгов (конкурсов, аукционов) не было получено разрешение на ввод в эксплуатацию объектов жилищного строительства – в течение 3 лет</t>
  </si>
  <si>
    <t>Площадь земельных участков, предоставленных для строительства, в отношении которых с даты принятия решения о предоставлении земельного участка или подписания протокола о результатах торгов (конкурсов, аукционов) не было получено разрешение на ввод в эксплуатацию иных объектов капитального строительства – в течение 5 лет</t>
  </si>
  <si>
    <t>Площадь земельных участков, предоставленных для строительства, в расчете на 10 тыс. человек населения – в том числе земельных участков, предоставленных для жилищного строительства, индивидуального строительства и комплексного освоения в целях жилищного строительства</t>
  </si>
  <si>
    <t>Количество освобожденных земельных участков</t>
  </si>
  <si>
    <t>Протяженность вновь построенных, реконструированных инженерных сетей</t>
  </si>
  <si>
    <t>Количество изъятых объектов недвижимого имущества, расположенных на земельных участках, изымаемых для муниципальных нужд</t>
  </si>
  <si>
    <t>Удовлетворенность населения деятельностью органов местного самоуправления</t>
  </si>
  <si>
    <t>Количество молодых семей, получивших меры государственной поддержки для улучшения жилищных условий</t>
  </si>
  <si>
    <t>Количество ветеранов боевых действий, инвалидов и семей, имеющих детей-инвалидов, вставших на учет в качестве нуждающихся в жилых помещениях до 1 января 2005 года, получивших меры государственной поддержки для улучшения жилищных условий</t>
  </si>
  <si>
    <t>Общая площадь жилых помещений, приходящаяся в среднем на одного жителя, в том числе введенная в действие за один год</t>
  </si>
  <si>
    <t>Количество изъятых жилых/нежилых помещений и долей земельных участков, на которых они расположены для муниципальных нужд</t>
  </si>
  <si>
    <t>ГП             ВДЛ</t>
  </si>
  <si>
    <t>убывание</t>
  </si>
  <si>
    <t>тыс. кв. м в год</t>
  </si>
  <si>
    <t>кв. метров</t>
  </si>
  <si>
    <t>штук</t>
  </si>
  <si>
    <t>п.м</t>
  </si>
  <si>
    <t>семей</t>
  </si>
  <si>
    <t xml:space="preserve">Единица 
измерения 
</t>
  </si>
  <si>
    <t>помещений</t>
  </si>
  <si>
    <t>ДЖКХ</t>
  </si>
  <si>
    <t>ДМИ</t>
  </si>
  <si>
    <t>«Развитие жилищно-коммунального комплекса и повышение энергетической эффективности в городе Нефтеюганске»</t>
  </si>
  <si>
    <t>Количество реконструированных объектов коммунального значения</t>
  </si>
  <si>
    <t>Процент обеспечения помывок льготных категорий граждан (не менее 100%) от всех обратившихся за мерами социальной поддержки в виде льготного пользования услугами городской бани</t>
  </si>
  <si>
    <t>Обеспечение газоснабжением территории города Нефтеюганска</t>
  </si>
  <si>
    <t>Обеспечение вывоза бытовых сточных вод от многоквартирных жилых домов, подключенных к централизованной системе водоснабжения, оборудованных внутридомовой системой водоотведения и не подключенных к сетям централизованной системы водоотведения на территории города Нефтеюганска (не менее 100% домов от количества домов, предусмотренных графиком откачки и вывоза бытовых сточных вод)</t>
  </si>
  <si>
    <t>Количество отремонтированных жилых помещений муниципального жилищного фонда</t>
  </si>
  <si>
    <t>Обеспечение выполнения минимального перечня услуг и работ, необходимых для обеспечения надлежащего содержания общего имущества в многоквартирном доме (не менее 100%) от работ и услуг, предусмотренных договором (управления или содержания)</t>
  </si>
  <si>
    <t>Исполнение запланированных работ по проведению капитального ремонта в МКД вследствие возникновения неотложной необходимости</t>
  </si>
  <si>
    <t>Доля объема электрической энергии, расчеты за которую осуществляются с использованием приборов учета, в общем объеме электрической энергии, потребляемой (используемой) на территории муниципального образования</t>
  </si>
  <si>
    <t>Доля объема тепловой энергии, расчеты за которую осуществляются с использованием приборов учета, в общем объеме тепловой энергии, потребляемой (используемой) на территории муниципального образования</t>
  </si>
  <si>
    <t>Доля объема холодной воды, расчеты за которую осуществляются с использованием приборов учета, в общем объеме воды, потребляемой (используемой) на территории муниципального образования</t>
  </si>
  <si>
    <t>Доля объема горячей воды, расчеты за которую осуществляются с использованием приборов учета, в общем объеме воды, потребляемой (используемой) на территории муниципального образования</t>
  </si>
  <si>
    <t>Доля объема природного газа, расчеты за который осуществляются с использованием приборов учета, в общем объеме природного газа, потребляемого (используемого) на территории муниципального образования</t>
  </si>
  <si>
    <t>Удельный расход электрической энергии на снабжение органов местного самоуправления и муниципальных учреждений (в расчете на 1 кв. метр общей площади)</t>
  </si>
  <si>
    <t>Удельный расход горячей воды на снабжение органов местного самоуправления и муниципальных учреждений (в расчете на 1 человека)</t>
  </si>
  <si>
    <t>Удельный расход тепловой энергии в многоквартирных домах (в расчете на 1 кв. метр общей площади)</t>
  </si>
  <si>
    <t>Удельный расход тепловой энергии на снабжение органов местного самоуправления и муниципальных учреждений (в расчете на 1 кв. метр общей площади)</t>
  </si>
  <si>
    <t>Удельный расход холодной воды на снабжение органов местного самоуправленияи муниципальных учреждений (в расчете на 1 человека)</t>
  </si>
  <si>
    <t>Удельный расход холодной воды в многоквартирных домах (в расчете на 1 жителя)</t>
  </si>
  <si>
    <t>Удельный расход горячей воды в многоквартирных домах (в расчете на 1 жителя)</t>
  </si>
  <si>
    <t>Удельный расход электрической энергии в многоквартирных домах (в расчете на 1 кв. метр общей площади)</t>
  </si>
  <si>
    <t>Доля потерь тепловой энергии при ее передаче в общем объеме переданной тепловой энергии</t>
  </si>
  <si>
    <t>Доля потерь воды при ее передаче в общем объеме переданной воды</t>
  </si>
  <si>
    <t>Удельный расход электрической энергии, потребляемой в технологическом процессе транспортировки питьевой воды, на единицу объема транспортируемой воды</t>
  </si>
  <si>
    <t>Площадь земель общего пользования, подлежащая содержанию</t>
  </si>
  <si>
    <t>Площадь земель общего пользования, подлежащая содержанию в зимний период</t>
  </si>
  <si>
    <t>Количество отловленных безнадзорных животных</t>
  </si>
  <si>
    <t>Содержание животных, оставленных в приюте на пожизненном содержании (агрессивных), находящихся в муниципальной собственности</t>
  </si>
  <si>
    <t>Ликвидация несанкционированных свалок</t>
  </si>
  <si>
    <t>Площадь проведенной дезинфекции, дератизации</t>
  </si>
  <si>
    <t>Обеспечение надлежащего содержания и обслуживания модульных туалетов на территории города Нефтеюганска (не менее 100% от предусмотренных регламентом работ</t>
  </si>
  <si>
    <t>Санитарная очистка береговой линии от мусора в границах города</t>
  </si>
  <si>
    <t>Количество отремонтированных детских игровых площадок</t>
  </si>
  <si>
    <t>Количество отремонтированных спортивных площадок</t>
  </si>
  <si>
    <t>Устройство асфальтобетонного покрытия проездов (в т.ч. ремонт)</t>
  </si>
  <si>
    <t>Количество установленных детских игровых площадок</t>
  </si>
  <si>
    <t>Количество установленных спортивных площадок</t>
  </si>
  <si>
    <t>Количество высаженных деревьев и кустарников</t>
  </si>
  <si>
    <t>Общая площадь восстановленных, в том числе рекультивированных земель подверженных негативному воздействию накопленного вреда окружающей среде</t>
  </si>
  <si>
    <t xml:space="preserve">Количество благоустроенных дворовых и общественных территорий </t>
  </si>
  <si>
    <t>Доля граждан, принявших участие в решении вопросов развития городской среды от общего количества граждан в возрасте от 14 лет, проживающих в муниципальных образованиях, на территории которых реализуются проекты по созданию комфортной городской среды</t>
  </si>
  <si>
    <t>Удовлетворенность населения деятельностью органов местного самоуправления (процентов от числа опрошенных) (по сферам деятельности)</t>
  </si>
  <si>
    <t>Доля замены ветхих инженерных сетей теплоснабжения, водоснабжения, водоотведения от общей протяженности ветхих инженерных сетей теплоснабжения, водоснабжения, водоотведения</t>
  </si>
  <si>
    <t>Выполнение капитального ремонта объектов централизованных систем водоснабжения и водоотведения, предусмотренных к реализации планом мероприятий по капитальному ремонту (не менее 100% от плана мероприятий)</t>
  </si>
  <si>
    <t>Доля населения, обеспеченного качественной питьевой водой из систем централизованного водоснабжения</t>
  </si>
  <si>
    <t>километр</t>
  </si>
  <si>
    <t>кВт*ч/м²</t>
  </si>
  <si>
    <t>Гкал/м²</t>
  </si>
  <si>
    <t>ОКК</t>
  </si>
  <si>
    <t>ДДА 
ДО
КФКиС
ККиТ
ДЖКХ
ДМИ
ДГиЗО
ОКК
УК и ТСЖ
РО</t>
  </si>
  <si>
    <t xml:space="preserve">ДЖКХ
ОКК
УК и ТСЖ
РО
</t>
  </si>
  <si>
    <t>ДДА
ДО
КФКиС
ККиТ
ДЖКХ        ДМИ
ДГиЗО</t>
  </si>
  <si>
    <t>м³/чел</t>
  </si>
  <si>
    <t>УК и ТСЖ ОКК
РО</t>
  </si>
  <si>
    <t>УК и ТСЖ
ОКК
РО</t>
  </si>
  <si>
    <t>кВт*ч/куб.м</t>
  </si>
  <si>
    <t>тыс. м2</t>
  </si>
  <si>
    <t>тыс. м3</t>
  </si>
  <si>
    <t>куб. м</t>
  </si>
  <si>
    <t>км</t>
  </si>
  <si>
    <t>10/300</t>
  </si>
  <si>
    <t>Процент горения (не менее 95%) от всех объектов уличного, дворового освещения и иллюминации в городе Нефтеюганске, находящихся на обслуживании получателя субсидии</t>
  </si>
  <si>
    <t>га</t>
  </si>
  <si>
    <t>«Профилактика правонарушений в сфере общественного порядка, профилактика незаконного оборота и потребления наркотических средств и                                                          психотропных веществ в городе Нефтеюганске»</t>
  </si>
  <si>
    <t>Адм</t>
  </si>
  <si>
    <t xml:space="preserve">«Защита населения и территории от чрезвычайных ситуаций, обеспечение первичных мер пожарной безопасности в городе Нефтеюганске»
</t>
  </si>
  <si>
    <t>Организация и проведение исполнителями мероприятий по гражданской обороне, защите населения и территорий города Нефтеюганска от чрезвычайных ситуаций</t>
  </si>
  <si>
    <t>Адм         ДО            ККиТ            КФКиС        ДГиЗО       ДЖКХ      ДМИ</t>
  </si>
  <si>
    <t>«Социально-экономическое развитие города Нефтеюганска»</t>
  </si>
  <si>
    <t xml:space="preserve">«Развитие транспортной системы в городе Нефтеюганске»
</t>
  </si>
  <si>
    <t>Протяженность сети автомобильных дорог общего пользования местного значения</t>
  </si>
  <si>
    <t>Объемы ввода в эксплуатацию после строительства и реконструкции автомобильных дорог общего пользования местного значения</t>
  </si>
  <si>
    <t>Прирост протяженности сети автомобильных дорог общего пользования местного значения в результате строительства новых автомобильных дорог</t>
  </si>
  <si>
    <t>Прирост протяженности автомобильных дорог общего пользования местного значения, соответствующих нормативным требованиям к транспортно-эксплуатационным показателям, в результате капитального ремонта и ремонта автомобильных дорог</t>
  </si>
  <si>
    <t>Общая протяженность автомобильных дорог общего пользования местного значения, не соответствующих нормативным требованиям к транспортно-эксплуатационным показателям на 31 декабря отчетного года</t>
  </si>
  <si>
    <t>Доля дорожной сети в крупнейших городских агломерациях, соответствующая нормативам</t>
  </si>
  <si>
    <t>Доля протяженности автомобильных дорог общего пользования местного значения, несоответствующих нормативным требованиям к транспортно-эксплуатационным показателям, в общей протяженности дорог</t>
  </si>
  <si>
    <t xml:space="preserve">Объем пассажирских перевозок автомобильным транспортом </t>
  </si>
  <si>
    <t>Снижение количества мест концентрации дорожно-транспортных происшествий (аварийно-опасных участков) на УДС</t>
  </si>
  <si>
    <t xml:space="preserve">Снижение количества погибших в дорожно-транспортных происшествиях </t>
  </si>
  <si>
    <t>Удовлетворенность населения деятельностью органов местного самоуправления (процентов от числа опрошенных)</t>
  </si>
  <si>
    <t>ДЖКХ           ДГиЗО</t>
  </si>
  <si>
    <t>тыс. чел</t>
  </si>
  <si>
    <t>чел./ 100 тыс. чел.</t>
  </si>
  <si>
    <t>«Управление муниципальными финансами города Нефтеюганска»</t>
  </si>
  <si>
    <t>Отношение объема муниципального долга к общему объему доходов бюджета, не более</t>
  </si>
  <si>
    <t>ДФ</t>
  </si>
  <si>
    <t>&lt;=50</t>
  </si>
  <si>
    <t>«Развитие гражданского общества»</t>
  </si>
  <si>
    <t>Количество социально значимых проектов социально ориентированных некоммерческих организаций, получивших финансовую поддержку в форме субсидий</t>
  </si>
  <si>
    <t>Количество субсидий социально ориентированным некоммерческим организациям, не являющимся муниципальными учреждениями, осуществляющим на основании лицензии образовательную деятельность в качестве основного вида деятельности</t>
  </si>
  <si>
    <t>Количество предоставляемых помещений, находящихся в муниципальной собственности, в пользование социально ориентированным некоммерческим организациям</t>
  </si>
  <si>
    <t>Количество размещенного информационного материала в СМИ о деятельности и проектах социально ориентированных некоммерческих организаций</t>
  </si>
  <si>
    <t>Количество граждан, принимающих участие в деятельности социально ориентированных некоммерческих организаций</t>
  </si>
  <si>
    <t>% от общей численности населения</t>
  </si>
  <si>
    <t>Удовлетворенность граждан  информационной открытостью органов местного самоуправления города Нефтеюганска</t>
  </si>
  <si>
    <t>Объём эфирного времени в электронных средствах массовой информации города Нефтеюганска посредством телевещания</t>
  </si>
  <si>
    <t>Объём эфирного времени в электронных средствах массовой информации города Нефтеюганска посредством радиовещания</t>
  </si>
  <si>
    <t>Объём эфирного времени в электронных средствах массовой информации города Нефтеюганска</t>
  </si>
  <si>
    <t>Объем печатных изданий города Нефтеюганска</t>
  </si>
  <si>
    <t>Количество форм непосредственного осуществления местного самоуправления и участия населения в осуществлении местного самоуправления  в городе Нефтеюганске и случаев их применения</t>
  </si>
  <si>
    <t>Доля инициативных проектов, реализованных на условиях софинансирования из местного бюджета</t>
  </si>
  <si>
    <t>Количество изготовленных и размещенных баннеров с социальной рекламой</t>
  </si>
  <si>
    <t>Количество добровольцев (волонтеров), вовлеченных центрами (сообществами, объединениями) поддержки добровольчества (волонтерства), в добровольческую (волонтерскую) деятельность</t>
  </si>
  <si>
    <t>Численность молодых людей в возрасте от 14 до 35 лет, вовлеченных в реализуемые проекты и программы в сфере поддержки талантливой молодежи</t>
  </si>
  <si>
    <t>Количество мероприятий, проведенных с участием социально ориентированных некоммерческих организаций</t>
  </si>
  <si>
    <t>час</t>
  </si>
  <si>
    <t>минут</t>
  </si>
  <si>
    <t>Адм                 ДО</t>
  </si>
  <si>
    <t>«Управление муниципальным имуществом города Нефтеюганска»</t>
  </si>
  <si>
    <t>Доля неиспользуемого недвижимого имущества в общем количестве недвижимого имущества муниципального образования, за исключением жилых помещений</t>
  </si>
  <si>
    <t>Доля объектов недвижимого имущества, на которые зарегистрировано право собственности  муниципального образования в общем объеме объектов, подлежащих государственной регистрации за исключением земельных участков</t>
  </si>
  <si>
    <t>Доля объектов недвижимого имущества, на которое зарегистрировано право оперативного управления в общем количестве объектов, по которым принято решение о передаче в оперативное управление</t>
  </si>
  <si>
    <t>Доля отремонтированных объектов недвижимого имущества, переданного на праве оперативного управления администрации города Нефтеюганска, органам администрации города Нефтеюганска к объектам, переданным на праве оперативного управления администрации города Нефтеюганска, органам администрации города Нефтеюганска, требующих проведения капитального ремонта, реконструкции</t>
  </si>
  <si>
    <t>«Укрепление межнационального и межконфессионального согласия, профилактика экстремизма в городе Нефтеюганске»</t>
  </si>
  <si>
    <t xml:space="preserve">Доля граждан, положительно оценивающих состояние межнациональных отношений в муниципальном образовании </t>
  </si>
  <si>
    <t>ДО            Адм          ККиТ           КФКиС</t>
  </si>
  <si>
    <t>«Профилактика терроризма в городе Нефтеюганске»</t>
  </si>
  <si>
    <t>Доля граждан, положительно оценивающих деятельность органов местного самоуправления по обеспечению антитеррористической безопасности на территории муниципального образования</t>
  </si>
  <si>
    <t>Доля обеспеченности средствами антитеррористической защищенности объектов, находящихся в ведении муниципального образования</t>
  </si>
  <si>
    <t>ДО        ДДА       ДЭР         ККиТ          КФКиС</t>
  </si>
  <si>
    <t>ДО          ККиТ      КФКиС</t>
  </si>
  <si>
    <t>Наименование прокси-показателя</t>
  </si>
  <si>
    <t>Признак возрастания/убывания</t>
  </si>
  <si>
    <t>Единица измерения (по ОКЕИ)</t>
  </si>
  <si>
    <t>Фактическое значение на конец отчетного периода</t>
  </si>
  <si>
    <t>Показатель муниципальной программы «Наименование», ед. измерения по ОКЕИ</t>
  </si>
  <si>
    <t>Коментарий</t>
  </si>
  <si>
    <t>1.1</t>
  </si>
  <si>
    <t>1.1.1</t>
  </si>
  <si>
    <t>Плановое значение на конец отчетного периода</t>
  </si>
  <si>
    <t>Увеличение числа посещений культурных мероприятий</t>
  </si>
  <si>
    <t>2</t>
  </si>
  <si>
    <t>«Профилактика правонарушений в сфере общественного порядка, профилактика незаконного оборота и потребления наркотических средств и психотропных веществ в городе Нефтеюганске»</t>
  </si>
  <si>
    <t>2.1</t>
  </si>
  <si>
    <t>«Уровень преступности на улицах и в общественных местах (число зарегистрированных преступлений на 100 тыс. человек населения)», единиц</t>
  </si>
  <si>
    <t>2.1.1</t>
  </si>
  <si>
    <t>Сведения о достижении прокси-показателей муниципальной программы за 1 квартал 2024 года</t>
  </si>
  <si>
    <t>ОВОБ</t>
  </si>
  <si>
    <t>ДО                  Адм</t>
  </si>
  <si>
    <t>-</t>
  </si>
  <si>
    <t>Доля административных правонарушений, посягающих на общественный порядок и общественную безопасность, выявленных с участием народных дружинников (глава 20 КоАП РФ), в общем количестве таких правонарушений</t>
  </si>
  <si>
    <t>единиц на 100 тыс. человек</t>
  </si>
  <si>
    <t xml:space="preserve">Общая распространённость наркомании </t>
  </si>
  <si>
    <t>Доля преступлений, совершенных несовершеннолетними в общем количестве зарегистрированных преступлений</t>
  </si>
  <si>
    <t>ДО                             ККиТ</t>
  </si>
  <si>
    <t>Доля молодежи (в возрасте от 14 до 35 лет), вовлеченной в реализацию проектов по профилактике наркомании, в общей численности молодежи</t>
  </si>
  <si>
    <t>Вовлеченность населения в волонтерскую антинаркотическую деятельность</t>
  </si>
  <si>
    <t>2.1.2</t>
  </si>
  <si>
    <t>2.1.3</t>
  </si>
  <si>
    <t>2.1.4</t>
  </si>
  <si>
    <t>2.1.5</t>
  </si>
  <si>
    <t>3</t>
  </si>
  <si>
    <t>«Защита населения и территории от чрезвычайных ситуаций, обеспечение первичных мер пожарной безопасности в городе Нефтеюганске»</t>
  </si>
  <si>
    <t>3.1</t>
  </si>
  <si>
    <t>«Организация и проведение исполнителями мероприятий по гражданской обороне, защите населения и территорий города Нефтеюганска от чрезвычайных ситуаций (ежегодно), %                                                                                                                                                      Организация и проведение исполнителями мероприятий по обеспечению первичных мер пожарной безопасности (ежегодно), %»</t>
  </si>
  <si>
    <t>Снижение рисков и смягчение последствий чрезвычайных ситуаций природного и техногенного характера на территории города.</t>
  </si>
  <si>
    <t>Мероприятия по повышению уровня пожарной безопасности муниципальных учреждений города.</t>
  </si>
  <si>
    <t>3.1.1</t>
  </si>
  <si>
    <t>3.1.2</t>
  </si>
  <si>
    <t>Адм                               ДО                       ККиТ                  КФКиС               ДГиЗО                        ДЖКХ                ДМИ</t>
  </si>
  <si>
    <t>4.1</t>
  </si>
  <si>
    <t>"Доля граждан, положительно оценивающих состояние межнациональных отношений в муниципальном образовании, %"</t>
  </si>
  <si>
    <t>Количество участников мероприятий, направленных на укрепление общероссийского гражданского единства</t>
  </si>
  <si>
    <t>Численность участников мероприятий, направленных на этнокультурное развитие народов России, проживающих в муниципальном образовании</t>
  </si>
  <si>
    <t>Количество публикаций в муниципальных СМИ, направленных на формирование этнокультурной компетентности граждан и пропаганду ценностей добрососедства и взаимоуважения</t>
  </si>
  <si>
    <t>Количество участников мероприятий, проводимых при участии российского казачества, направленных на сохранение и развитие самобытной казачьей культуры, и воспитание подрастающего поколения в духе патриотизма</t>
  </si>
  <si>
    <t>4.1.1</t>
  </si>
  <si>
    <t>4.1.2</t>
  </si>
  <si>
    <t>4.1.3</t>
  </si>
  <si>
    <t>Количество молодых людей в возрасте от 14 до 30 лет, участвующих в проектах и программах по укреплению межнационального и межконфессионального согласия, поддержке и развитию языков и культуры народов Российской Федерации, проживающих на территории муниципального образования, обеспечению социальной и культурной адаптации иностранных граждан и профилактике экстремизма</t>
  </si>
  <si>
    <t>4.1.4</t>
  </si>
  <si>
    <t>4.1.5</t>
  </si>
  <si>
    <t>ДО
ККиТ
КФКиС
Адм</t>
  </si>
  <si>
    <t xml:space="preserve">ДО
ККиТ
КФКиС
</t>
  </si>
  <si>
    <t>Адм                                              ДО</t>
  </si>
  <si>
    <t>5</t>
  </si>
  <si>
    <t>5.1</t>
  </si>
  <si>
    <t>"Доля граждан, положительно оценивающих деятельность органов местного самоуправления по обеспечению антитеррористической безопасности на территории муниципального образования, %"</t>
  </si>
  <si>
    <t>Численность обучающихся и молодежи, вовлеченных в мероприятия, направленные на профилактику терроризма</t>
  </si>
  <si>
    <t>Количество детей иностранных граждан, трудовых мигрантов, принявших участие в мероприятиях, направленных на профилактику терроризма</t>
  </si>
  <si>
    <t>Количество муниципальных служащих и работников муниципальных учреждений, прошедших курсы повышения квалификации по вопросам профилактики терроризма</t>
  </si>
  <si>
    <t>Количество материалов, направленных на профилактику терроризма</t>
  </si>
  <si>
    <t>Количество преступлений террористической направленности</t>
  </si>
  <si>
    <t>5.1.1</t>
  </si>
  <si>
    <t>5.1.2</t>
  </si>
  <si>
    <t>5.1.3</t>
  </si>
  <si>
    <t>5.1.4</t>
  </si>
  <si>
    <t>5.1.5</t>
  </si>
  <si>
    <t>ДО
ККиТ
КФКиС</t>
  </si>
  <si>
    <t>ДО
КФКиС
ДЭР</t>
  </si>
  <si>
    <t>ДО
ККиТ
КФКиС
ДДА</t>
  </si>
  <si>
    <t>Сведения о достижении показателей муниципальной программы за 1 квартал 2024 года</t>
  </si>
  <si>
    <t>единиц на 10 тыс. населения</t>
  </si>
  <si>
    <t>кв. метров на 1000 жителей</t>
  </si>
  <si>
    <t>Обеспеченность населения торговой площадью</t>
  </si>
  <si>
    <t>единиц на 1000 жителей</t>
  </si>
  <si>
    <t>Обеспеченность населения посадочными местами в организациях общественного питания в общедоступной сети</t>
  </si>
  <si>
    <t>Развитие услуги доставки готовых блюд организаций общественного питания в общедоступной сети</t>
  </si>
  <si>
    <t>Число субъектов малого и среднего предпринимательства, в том числе физических лиц, применяющих "Налог на профессиональный доход"</t>
  </si>
  <si>
    <t>Уровень преступности на улицах и в общественных местах (число зарегистрированных преступлений</t>
  </si>
  <si>
    <t>единиц на 100 тыс. человек населения</t>
  </si>
  <si>
    <t>Устройство покрытия пешеходных дорожек, тротуаров (в т.ч.ремонт)</t>
  </si>
  <si>
    <t>Доля населения, получившего жилые помещения и улучшившего жилищные условия в отчетном году, в общей численности населения, состоящего на учете в качестве нуждающегося в жилых помещениях</t>
  </si>
  <si>
    <t>Наименование   
мероприятий</t>
  </si>
  <si>
    <t>Объем финансирования, тыс.рублей</t>
  </si>
  <si>
    <t>абсолютное
значение (+/-)</t>
  </si>
  <si>
    <t>Итого по программе:</t>
  </si>
  <si>
    <t>Усиление социальной направленности муниципальной политики в сфере физической культуры и спорта"</t>
  </si>
  <si>
    <t>Всего по программам:</t>
  </si>
  <si>
    <t>Сведения о финансовом обеспечении муниципальной программы за 1 квартал 2024 года</t>
  </si>
  <si>
    <t>"Развитие образования в городе Нефтеюганске"</t>
  </si>
  <si>
    <t>Региональный проект "Патриотическое воспитание граждан Российской Федерации"</t>
  </si>
  <si>
    <t>Обеспечение деятельности органов местного самоуправления города Нефтеюганска</t>
  </si>
  <si>
    <t>Содействие развитию дошкольного, общего и дополнительного образования детей и их воспитания</t>
  </si>
  <si>
    <t>Персонифицированное финансирование дополнительного образования</t>
  </si>
  <si>
    <t>Качество образования</t>
  </si>
  <si>
    <t>Содействие развитию летнего отдыха и оздоровления</t>
  </si>
  <si>
    <t>Обеспечение функционирования казённого учреждения</t>
  </si>
  <si>
    <t>Региональный проект "Укрепление материально-технической базы образовательных организаций, организаций для отдыха и оздоровления детей"</t>
  </si>
  <si>
    <t>"Развитие культуры и туризма в городе Нефтеюганске"</t>
  </si>
  <si>
    <t>Региональный проект "Сохранение культурного и исторического наследия"</t>
  </si>
  <si>
    <t>Обеспечение деятельности подведомственных учреждений культуры</t>
  </si>
  <si>
    <t>Обеспечение деятельности подведомственных учреждений дополнительного образования</t>
  </si>
  <si>
    <t>Усиление социальной направленности культурной политики</t>
  </si>
  <si>
    <t>"Развитие физической культуры и спорта в городе Нефтеюганске"</t>
  </si>
  <si>
    <t>Развитие физической культуры и массового спорта</t>
  </si>
  <si>
    <t>Содействие развитию физической культуры, спорта высших достижений</t>
  </si>
  <si>
    <t>Региональный проект "Укрепление материально-технической базы учреждений спорта"</t>
  </si>
  <si>
    <t>"Развитие жилищной сферы города Нефтеюганска"</t>
  </si>
  <si>
    <t>Региональный проект "Обеспечение устойчивого сокращения непригодного для проживания жилищного фонда"</t>
  </si>
  <si>
    <t>Региональный проект "Содействие субъектам Российской Федерации в реализации полномочий по оказанию государственной поддержки гражданам в обеспечении жильем и оплате жилищно-коммунальных услуг"</t>
  </si>
  <si>
    <t>Осуществление полномочий в области градостроительной деятельности</t>
  </si>
  <si>
    <t>Организационное обеспечение функционирования отрасли</t>
  </si>
  <si>
    <t>Изъятие земельных участков и расположенных на них объектов, в целях реализации полномочий в области жилищных отношений, установленных законодательством Российской Федерации</t>
  </si>
  <si>
    <t>"Развитие жилищно-коммунального комплекса и повышение энергетической эффективности в городе Нефтеюганске"</t>
  </si>
  <si>
    <t>Реконструкция, расширение, модернизация, строительство коммунальных объектов, в том числе объектов питьевого водоснабжения</t>
  </si>
  <si>
    <t>Предоставление субсидий организациям коммунального комплекса, предоставляющим коммунальные услуги населению</t>
  </si>
  <si>
    <t>Поддержка технического состояния жилищного фонда</t>
  </si>
  <si>
    <t>Реализация энергосберегающих мероприятий в муниципальном секторе</t>
  </si>
  <si>
    <t>Улучшение санитарного состояния городских территорий</t>
  </si>
  <si>
    <t>Благоустройство и озеленение города</t>
  </si>
  <si>
    <t>Региональный проект "Создание (реконструкция) коммунальных объектов"</t>
  </si>
  <si>
    <t>"Профилактика правонарушений в сфере общественного порядка, профилактика незаконного оборота и потребления наркотических средств и психотропных веществ в городе Нефтеюганске"</t>
  </si>
  <si>
    <t>Создание условий для деятельности народных дружин</t>
  </si>
  <si>
    <t>Обеспечение функционирования и развития систем видеонаблюдения в сфере общественного порядка в местах массового пребывания граждан, в наиболее криминогенных общественных местах и на улицах города</t>
  </si>
  <si>
    <t>"Защита населения и территории от чрезвычайных ситуаций, обеспечение первичных мер пожарной безопасности в городе Нефтеюганске"</t>
  </si>
  <si>
    <t>Мероприятия по повышению уровня пожарной безопасности муниципальных учреждений города</t>
  </si>
  <si>
    <t>"Социально-экономическое развитие города Нефтеюганска"</t>
  </si>
  <si>
    <t>Популяризация предпринимательства</t>
  </si>
  <si>
    <t>Выполнение других обязательств муниципального образования</t>
  </si>
  <si>
    <t>Обеспечение функций казенного учреждения</t>
  </si>
  <si>
    <t>Проведение работ по оценке и формированию земельных участков в целях эффективного управления земельными ресурсами</t>
  </si>
  <si>
    <t>Реализация переданных государственных полномочий на осуществление деятельности по содержанию штатных единиц органов местного самоуправления</t>
  </si>
  <si>
    <t>Развитие сельскохозяйственного производства, рыбохозяйственного комплекса и деятельности по заготовке и переработке дикоросов</t>
  </si>
  <si>
    <t>"Развитие транспортной системы в городе Нефтеюганске"</t>
  </si>
  <si>
    <t>Обеспечение доступности и повышение качества транспортных услуг автомобильным транспортом</t>
  </si>
  <si>
    <t>Обеспечение функционирования сети автомобильных дорог общего пользования местного значения</t>
  </si>
  <si>
    <t>Улучшение условий дорожного движения и устранение опасных участков на улично-дорожной сети</t>
  </si>
  <si>
    <t>"Управление муниципальными финансами города Нефтеюганска"</t>
  </si>
  <si>
    <t>"Развитие гражданского общества"</t>
  </si>
  <si>
    <t>Оказание финансовой и имущественной поддержки социально ориентированным некоммерческим организациям</t>
  </si>
  <si>
    <t>Создание условий для реализации целенаправленной информационной политики органов местного самоуправления муниципального образования город Нефтеюганск</t>
  </si>
  <si>
    <t>Поддержка и реализация потенциала молодежи на территории муниципального образования город Нефтеюганск</t>
  </si>
  <si>
    <t>"Управление муниципальным имуществом города Нефтеюганска"</t>
  </si>
  <si>
    <t>Управление и распоряжение муниципальным имуществом города Нефтеюганска</t>
  </si>
  <si>
    <t>Обеспечение надлежащего уровня эксплуатации недвижимого имущества казны или переданного на праве оперативного управления администрации города Нефтеюганска, органам администрации города Нефтеюганска, за исключением переданного в пользование муниципальным учреждениям</t>
  </si>
  <si>
    <t>"Укрепление межнационального и межконфессионального согласия, профилактика экстремизма в городе Нефтеюганске"</t>
  </si>
  <si>
    <t>Реализация мер, направленных на социальную и культурную адаптацию иностранных граждан</t>
  </si>
  <si>
    <t>Проведение в образовательных организациях мероприятий по воспитанию патриотизма, культуры мирного поведения, по обучению навыкам бесконфликтного общения, а также умению отстаивать собственное мнение, противодействовать социально опасному поведению, в том числе вовлечению в экстремистскую деятельность, всеми законными средствами</t>
  </si>
  <si>
    <t>Организация просветительской работы среди обучающихся общеобразовательных организаций, направленной на формирование знаний об ответственности за участие в экстремистской деятельности, разжигание межнациональной, межрелигиозной розни</t>
  </si>
  <si>
    <t>"Профилактика терроризма в городе Нефтеюганске"</t>
  </si>
  <si>
    <t>Повышение квалификации по вопросам профилактики терроризма для муниципальных служащих и работников муниципальных учреждений</t>
  </si>
  <si>
    <t>Повышение уровня антитеррористической защищенности муниципальных объектов</t>
  </si>
  <si>
    <t>* Указываются обоснования наличия отклонений фактических/прогнозных значений за отчетный период относительно планового значения за отчетный период, а также наличия отклонений прогнозных значений на конец текущего года относительно планового значений на конец текущего года</t>
  </si>
  <si>
    <r>
      <t xml:space="preserve">Комментарий </t>
    </r>
    <r>
      <rPr>
        <vertAlign val="superscript"/>
        <sz val="12"/>
        <color theme="1"/>
        <rFont val="Times New Roman"/>
        <family val="1"/>
        <charset val="204"/>
      </rPr>
      <t>1</t>
    </r>
  </si>
  <si>
    <t>ДДА
ДО
КФКиС
ККиТ
ДЖКХ        ДМИ
ДГиЗО
ОКК
 УК и ТСЖ
РО</t>
  </si>
  <si>
    <t>Доля объектов муниципального имущества города Нефтеюганска, для которых определена целевая функция, в том числе:
муниципальные унитарные предприятия, хозяйственные общества, акции (доли) которых находятся в собственности муниципального образования город Нефтеюганск (компании с муниципальным участием)</t>
  </si>
  <si>
    <t>Организация и проведение исполнителями мероприятий по обеспечению первичных мер пожарной безопасности (ежегодно)</t>
  </si>
  <si>
    <t>Организация и проведение мероприятий по защите населения и территории города Нефтеюганска от чрезвычайных ситуаций</t>
  </si>
  <si>
    <t>Финансирование на первый квартал не предусмотрено</t>
  </si>
  <si>
    <t xml:space="preserve">Низкое исполнение обусловлено экономией, сложившейся в результате проведения торгов, а также оплатой по факту исполненных работ  </t>
  </si>
  <si>
    <t>В связи с внеплановымувеличением освободившихся помещений от пользователей</t>
  </si>
  <si>
    <t>В соответствии с постановлением администрации города Нефтеюганска от 27.11.2023 № 1595-п «О внесении изменений в постановление администрации города Нефтеюганска от 01.10.2019 № 1039-п «Об утверждении муниципальной программы «Профилактика терроризма в городе Нефтеюганска» значение показателя установлены на год, без разделения по кварталам</t>
  </si>
  <si>
    <t>Исполнение на конец 2024 года</t>
  </si>
  <si>
    <t>При необходимости неотложной помощи</t>
  </si>
  <si>
    <t>Исполнение запланировано на 2,3,4 кв.</t>
  </si>
  <si>
    <t>Исполнение запланировано на 3 кв.</t>
  </si>
  <si>
    <t>В 2024 году содержание и обслуживание модульных туалетов будет осуществляться в рамках муниципального контракта.
(Ранее было субсидирование)</t>
  </si>
  <si>
    <t>Конкурс на предоставление субсидий из бюджета города на реализацию социально значимых проектов в 1 квартале не проводился</t>
  </si>
  <si>
    <t>Испонение запланировано в 3 кв.</t>
  </si>
  <si>
    <t>Носит заявительный характер</t>
  </si>
  <si>
    <t>"Доступная среда в городе Нефтеюганске"</t>
  </si>
  <si>
    <t xml:space="preserve">Доля доступных объектов социальной сферы, находящихся в муниципальной собственности, от общего объёма приоритетных объектов, доступных для инвалидов </t>
  </si>
  <si>
    <t xml:space="preserve">Количество приспособленных жилых помещений и общего имущества в многоквартирных домах для беспрепятственного доступа к ним инвалидов и других маломобильных групп населения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</si>
</sst>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\ _₽_-;\-* #,##0.00\ _₽_-;_-* &quot;-&quot;??\ _₽_-;_-@_-"/>
    <numFmt numFmtId="164" formatCode="#,##0.000"/>
    <numFmt numFmtId="165" formatCode="0.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vertAlign val="superscript"/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</cellStyleXfs>
  <cellXfs count="131">
    <xf numFmtId="0" fontId="0" fillId="0" borderId="0" xfId="0"/>
    <xf numFmtId="0" fontId="2" fillId="0" borderId="0" xfId="0" applyFont="1"/>
    <xf numFmtId="0" fontId="2" fillId="0" borderId="1" xfId="0" applyFont="1" applyBorder="1"/>
    <xf numFmtId="0" fontId="3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vertical="top" wrapText="1"/>
    </xf>
    <xf numFmtId="49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6" fillId="0" borderId="0" xfId="0" applyFont="1"/>
    <xf numFmtId="0" fontId="4" fillId="0" borderId="1" xfId="0" applyFont="1" applyBorder="1"/>
    <xf numFmtId="0" fontId="4" fillId="0" borderId="0" xfId="0" applyFont="1"/>
    <xf numFmtId="49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left" vertical="top" wrapText="1"/>
    </xf>
    <xf numFmtId="0" fontId="8" fillId="0" borderId="0" xfId="1" applyFont="1" applyFill="1"/>
    <xf numFmtId="0" fontId="9" fillId="0" borderId="1" xfId="1" applyFont="1" applyFill="1" applyBorder="1" applyAlignment="1">
      <alignment horizontal="center" vertical="top"/>
    </xf>
    <xf numFmtId="0" fontId="7" fillId="0" borderId="1" xfId="1" applyFont="1" applyFill="1" applyBorder="1" applyAlignment="1">
      <alignment horizontal="left" vertical="center" wrapText="1"/>
    </xf>
    <xf numFmtId="0" fontId="9" fillId="0" borderId="1" xfId="1" applyFont="1" applyFill="1" applyBorder="1" applyAlignment="1">
      <alignment horizontal="left" vertical="top" wrapText="1"/>
    </xf>
    <xf numFmtId="164" fontId="9" fillId="0" borderId="1" xfId="2" applyNumberFormat="1" applyFont="1" applyFill="1" applyBorder="1" applyAlignment="1">
      <alignment horizontal="center" vertical="center"/>
    </xf>
    <xf numFmtId="164" fontId="9" fillId="0" borderId="1" xfId="1" applyNumberFormat="1" applyFont="1" applyFill="1" applyBorder="1" applyAlignment="1">
      <alignment horizontal="center" vertical="center"/>
    </xf>
    <xf numFmtId="2" fontId="8" fillId="0" borderId="0" xfId="1" applyNumberFormat="1" applyFont="1" applyFill="1" applyAlignment="1">
      <alignment horizontal="center" vertical="center"/>
    </xf>
    <xf numFmtId="0" fontId="7" fillId="0" borderId="1" xfId="1" applyFont="1" applyFill="1" applyBorder="1" applyAlignment="1">
      <alignment horizontal="right" vertical="center" wrapText="1"/>
    </xf>
    <xf numFmtId="164" fontId="7" fillId="0" borderId="1" xfId="1" applyNumberFormat="1" applyFont="1" applyFill="1" applyBorder="1" applyAlignment="1">
      <alignment horizontal="center" vertical="center"/>
    </xf>
    <xf numFmtId="164" fontId="9" fillId="0" borderId="1" xfId="1" applyNumberFormat="1" applyFont="1" applyFill="1" applyBorder="1" applyAlignment="1">
      <alignment horizontal="center" vertical="center" wrapText="1"/>
    </xf>
    <xf numFmtId="164" fontId="7" fillId="0" borderId="1" xfId="1" applyNumberFormat="1" applyFont="1" applyFill="1" applyBorder="1" applyAlignment="1">
      <alignment horizontal="center" vertical="center" wrapText="1"/>
    </xf>
    <xf numFmtId="4" fontId="9" fillId="0" borderId="1" xfId="1" applyNumberFormat="1" applyFont="1" applyFill="1" applyBorder="1" applyAlignment="1">
      <alignment horizontal="center" vertical="center"/>
    </xf>
    <xf numFmtId="4" fontId="7" fillId="0" borderId="1" xfId="1" applyNumberFormat="1" applyFont="1" applyFill="1" applyBorder="1" applyAlignment="1">
      <alignment horizontal="center" vertical="center"/>
    </xf>
    <xf numFmtId="0" fontId="9" fillId="0" borderId="1" xfId="1" applyFont="1" applyFill="1" applyBorder="1" applyAlignment="1">
      <alignment horizontal="left" vertical="center" wrapText="1"/>
    </xf>
    <xf numFmtId="0" fontId="10" fillId="0" borderId="0" xfId="1" applyFont="1" applyFill="1"/>
    <xf numFmtId="0" fontId="7" fillId="0" borderId="0" xfId="1" applyFont="1" applyFill="1" applyBorder="1"/>
    <xf numFmtId="0" fontId="7" fillId="0" borderId="0" xfId="1" applyFont="1" applyFill="1" applyBorder="1" applyAlignment="1">
      <alignment horizontal="left" vertical="top" wrapText="1"/>
    </xf>
    <xf numFmtId="4" fontId="7" fillId="0" borderId="0" xfId="1" applyNumberFormat="1" applyFont="1" applyFill="1" applyBorder="1" applyAlignment="1">
      <alignment horizontal="center"/>
    </xf>
    <xf numFmtId="2" fontId="7" fillId="0" borderId="0" xfId="1" applyNumberFormat="1" applyFont="1" applyFill="1" applyBorder="1" applyAlignment="1">
      <alignment horizontal="center"/>
    </xf>
    <xf numFmtId="0" fontId="7" fillId="0" borderId="1" xfId="1" applyFont="1" applyFill="1" applyBorder="1" applyAlignment="1">
      <alignment horizontal="center" vertical="center"/>
    </xf>
    <xf numFmtId="0" fontId="9" fillId="0" borderId="1" xfId="1" applyFont="1" applyFill="1" applyBorder="1" applyAlignment="1">
      <alignment horizontal="center" vertical="center"/>
    </xf>
    <xf numFmtId="4" fontId="9" fillId="0" borderId="1" xfId="1" applyNumberFormat="1" applyFont="1" applyFill="1" applyBorder="1" applyAlignment="1">
      <alignment horizontal="center" vertical="center" wrapText="1"/>
    </xf>
    <xf numFmtId="4" fontId="7" fillId="0" borderId="1" xfId="1" applyNumberFormat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right" vertical="top" wrapText="1"/>
    </xf>
    <xf numFmtId="0" fontId="7" fillId="0" borderId="1" xfId="1" applyFont="1" applyFill="1" applyBorder="1" applyAlignment="1">
      <alignment vertical="center"/>
    </xf>
    <xf numFmtId="0" fontId="9" fillId="0" borderId="1" xfId="1" applyFont="1" applyFill="1" applyBorder="1" applyAlignment="1">
      <alignment horizontal="center" vertical="center"/>
    </xf>
    <xf numFmtId="0" fontId="9" fillId="0" borderId="1" xfId="1" applyFont="1" applyFill="1" applyBorder="1" applyAlignment="1">
      <alignment horizontal="center" vertical="top" wrapText="1"/>
    </xf>
    <xf numFmtId="0" fontId="9" fillId="0" borderId="1" xfId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top"/>
    </xf>
    <xf numFmtId="0" fontId="4" fillId="0" borderId="1" xfId="0" applyFont="1" applyBorder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  <xf numFmtId="0" fontId="4" fillId="0" borderId="2" xfId="0" applyFont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4" fillId="0" borderId="1" xfId="0" applyFont="1" applyFill="1" applyBorder="1" applyAlignment="1">
      <alignment horizontal="center" vertical="top" wrapText="1"/>
    </xf>
    <xf numFmtId="0" fontId="9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top"/>
    </xf>
    <xf numFmtId="0" fontId="4" fillId="0" borderId="0" xfId="0" applyFont="1" applyAlignment="1">
      <alignment wrapText="1"/>
    </xf>
    <xf numFmtId="0" fontId="4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165" fontId="4" fillId="0" borderId="1" xfId="0" applyNumberFormat="1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wrapText="1"/>
    </xf>
    <xf numFmtId="0" fontId="4" fillId="0" borderId="0" xfId="0" applyFont="1" applyFill="1" applyAlignment="1">
      <alignment wrapText="1"/>
    </xf>
    <xf numFmtId="0" fontId="4" fillId="0" borderId="0" xfId="0" applyFont="1" applyFill="1"/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3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2" fontId="4" fillId="0" borderId="1" xfId="0" applyNumberFormat="1" applyFont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/>
    <xf numFmtId="0" fontId="2" fillId="0" borderId="0" xfId="0" applyFont="1" applyFill="1"/>
    <xf numFmtId="0" fontId="4" fillId="0" borderId="1" xfId="0" applyNumberFormat="1" applyFont="1" applyFill="1" applyBorder="1" applyAlignment="1">
      <alignment vertical="top" wrapText="1"/>
    </xf>
    <xf numFmtId="0" fontId="4" fillId="0" borderId="1" xfId="0" applyNumberFormat="1" applyFont="1" applyFill="1" applyBorder="1" applyAlignment="1">
      <alignment vertical="center" wrapText="1"/>
    </xf>
    <xf numFmtId="0" fontId="13" fillId="0" borderId="3" xfId="0" applyFont="1" applyBorder="1" applyAlignment="1">
      <alignment horizontal="center" vertical="top"/>
    </xf>
    <xf numFmtId="0" fontId="13" fillId="0" borderId="4" xfId="0" applyFont="1" applyBorder="1" applyAlignment="1">
      <alignment horizontal="center" vertical="top"/>
    </xf>
    <xf numFmtId="0" fontId="13" fillId="0" borderId="5" xfId="0" applyFont="1" applyBorder="1" applyAlignment="1">
      <alignment horizontal="center" vertical="top"/>
    </xf>
    <xf numFmtId="0" fontId="13" fillId="0" borderId="3" xfId="0" applyFont="1" applyBorder="1" applyAlignment="1">
      <alignment horizontal="center" vertical="top" wrapText="1"/>
    </xf>
    <xf numFmtId="0" fontId="13" fillId="0" borderId="4" xfId="0" applyFont="1" applyBorder="1" applyAlignment="1">
      <alignment horizontal="center" vertical="top" wrapText="1"/>
    </xf>
    <xf numFmtId="0" fontId="13" fillId="0" borderId="5" xfId="0" applyFont="1" applyBorder="1" applyAlignment="1">
      <alignment horizontal="center" vertical="top" wrapText="1"/>
    </xf>
    <xf numFmtId="0" fontId="6" fillId="0" borderId="0" xfId="0" applyFont="1" applyAlignment="1">
      <alignment horizontal="center"/>
    </xf>
    <xf numFmtId="0" fontId="4" fillId="0" borderId="1" xfId="0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 wrapText="1"/>
    </xf>
    <xf numFmtId="0" fontId="4" fillId="0" borderId="0" xfId="0" applyFont="1" applyAlignment="1">
      <alignment horizontal="left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left" vertical="top" wrapText="1"/>
    </xf>
    <xf numFmtId="0" fontId="6" fillId="0" borderId="5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left" vertical="top" wrapText="1"/>
    </xf>
    <xf numFmtId="0" fontId="5" fillId="0" borderId="0" xfId="0" applyFont="1" applyAlignment="1">
      <alignment horizontal="center"/>
    </xf>
    <xf numFmtId="0" fontId="6" fillId="0" borderId="3" xfId="0" applyNumberFormat="1" applyFont="1" applyBorder="1" applyAlignment="1">
      <alignment horizontal="left" vertical="top" wrapText="1"/>
    </xf>
    <xf numFmtId="0" fontId="6" fillId="0" borderId="4" xfId="0" applyNumberFormat="1" applyFont="1" applyBorder="1" applyAlignment="1">
      <alignment horizontal="left" vertical="top" wrapText="1"/>
    </xf>
    <xf numFmtId="0" fontId="6" fillId="0" borderId="5" xfId="0" applyNumberFormat="1" applyFont="1" applyBorder="1" applyAlignment="1">
      <alignment horizontal="left" vertical="top" wrapText="1"/>
    </xf>
    <xf numFmtId="0" fontId="4" fillId="0" borderId="3" xfId="0" applyNumberFormat="1" applyFont="1" applyBorder="1" applyAlignment="1">
      <alignment horizontal="left" vertical="top" wrapText="1"/>
    </xf>
    <xf numFmtId="0" fontId="4" fillId="0" borderId="4" xfId="0" applyNumberFormat="1" applyFont="1" applyBorder="1" applyAlignment="1">
      <alignment horizontal="left" vertical="top" wrapText="1"/>
    </xf>
    <xf numFmtId="0" fontId="4" fillId="0" borderId="5" xfId="0" applyNumberFormat="1" applyFont="1" applyBorder="1" applyAlignment="1">
      <alignment horizontal="left" vertical="top" wrapText="1"/>
    </xf>
    <xf numFmtId="0" fontId="6" fillId="0" borderId="3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1" xfId="0" applyFont="1" applyFill="1" applyBorder="1" applyAlignment="1">
      <alignment vertical="top" wrapText="1"/>
    </xf>
    <xf numFmtId="0" fontId="4" fillId="0" borderId="3" xfId="0" applyNumberFormat="1" applyFont="1" applyBorder="1" applyAlignment="1">
      <alignment horizontal="left" vertical="center" wrapText="1"/>
    </xf>
    <xf numFmtId="0" fontId="4" fillId="0" borderId="4" xfId="0" applyNumberFormat="1" applyFont="1" applyBorder="1" applyAlignment="1">
      <alignment horizontal="left" vertical="center" wrapText="1"/>
    </xf>
    <xf numFmtId="0" fontId="4" fillId="0" borderId="5" xfId="0" applyNumberFormat="1" applyFont="1" applyBorder="1" applyAlignment="1">
      <alignment horizontal="left" vertical="center" wrapText="1"/>
    </xf>
    <xf numFmtId="0" fontId="7" fillId="0" borderId="1" xfId="1" applyFont="1" applyFill="1" applyBorder="1" applyAlignment="1">
      <alignment horizontal="left" vertical="center" wrapText="1"/>
    </xf>
    <xf numFmtId="0" fontId="7" fillId="0" borderId="1" xfId="1" applyFont="1" applyFill="1" applyBorder="1" applyAlignment="1">
      <alignment horizontal="left" vertical="center"/>
    </xf>
    <xf numFmtId="0" fontId="7" fillId="0" borderId="0" xfId="1" applyFont="1" applyFill="1" applyAlignment="1">
      <alignment horizontal="center" vertical="center" wrapText="1"/>
    </xf>
    <xf numFmtId="0" fontId="9" fillId="0" borderId="1" xfId="1" applyFont="1" applyFill="1" applyBorder="1" applyAlignment="1">
      <alignment horizontal="center" vertical="center"/>
    </xf>
    <xf numFmtId="0" fontId="9" fillId="0" borderId="1" xfId="1" applyFont="1" applyFill="1" applyBorder="1" applyAlignment="1">
      <alignment horizontal="center" vertical="center" wrapText="1"/>
    </xf>
    <xf numFmtId="0" fontId="9" fillId="0" borderId="1" xfId="1" applyFont="1" applyFill="1" applyBorder="1" applyAlignment="1">
      <alignment horizontal="center" vertical="top"/>
    </xf>
    <xf numFmtId="0" fontId="9" fillId="0" borderId="1" xfId="1" applyFont="1" applyFill="1" applyBorder="1" applyAlignment="1">
      <alignment horizontal="center" vertical="top" wrapText="1"/>
    </xf>
    <xf numFmtId="0" fontId="9" fillId="0" borderId="1" xfId="1" applyFont="1" applyFill="1" applyBorder="1" applyAlignment="1">
      <alignment horizontal="left" vertical="center"/>
    </xf>
  </cellXfs>
  <cellStyles count="4">
    <cellStyle name="Обычный" xfId="0" builtinId="0"/>
    <cellStyle name="Обычный 2" xfId="1"/>
    <cellStyle name="Финансовый" xfId="3" builtinId="3"/>
    <cellStyle name="Финансовый 2" xfId="2"/>
  </cellStyles>
  <dxfs count="0"/>
  <tableStyles count="0" defaultTableStyle="TableStyleMedium2" defaultPivotStyle="PivotStyleLight16"/>
  <colors>
    <mruColors>
      <color rgb="FFFF66FF"/>
      <color rgb="FFFFCCFF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90"/>
  <sheetViews>
    <sheetView zoomScale="70" zoomScaleNormal="70" zoomScaleSheetLayoutView="110" workbookViewId="0">
      <pane ySplit="5" topLeftCell="A6" activePane="bottomLeft" state="frozen"/>
      <selection pane="bottomLeft" activeCell="N3" sqref="N3"/>
    </sheetView>
  </sheetViews>
  <sheetFormatPr defaultRowHeight="15.75" x14ac:dyDescent="0.25"/>
  <cols>
    <col min="1" max="1" width="5.28515625" style="50" customWidth="1"/>
    <col min="2" max="2" width="45.5703125" style="15" customWidth="1"/>
    <col min="3" max="3" width="9.5703125" style="15" customWidth="1"/>
    <col min="4" max="4" width="14.28515625" style="15" customWidth="1"/>
    <col min="5" max="5" width="14.42578125" style="15" customWidth="1"/>
    <col min="6" max="6" width="10.28515625" style="15" customWidth="1"/>
    <col min="7" max="7" width="12.5703125" style="72" customWidth="1"/>
    <col min="8" max="8" width="13.7109375" style="72" customWidth="1"/>
    <col min="9" max="9" width="16.85546875" style="15" customWidth="1"/>
    <col min="10" max="10" width="16.5703125" style="15" customWidth="1"/>
    <col min="11" max="11" width="23.7109375" style="15" customWidth="1"/>
    <col min="12" max="16384" width="9.140625" style="15"/>
  </cols>
  <sheetData>
    <row r="1" spans="1:11" x14ac:dyDescent="0.25">
      <c r="B1" s="90" t="s">
        <v>290</v>
      </c>
      <c r="C1" s="90"/>
      <c r="D1" s="90"/>
      <c r="E1" s="90"/>
      <c r="F1" s="90"/>
      <c r="G1" s="90"/>
      <c r="H1" s="90"/>
      <c r="I1" s="90"/>
      <c r="J1" s="90"/>
      <c r="K1" s="90"/>
    </row>
    <row r="3" spans="1:11" ht="46.5" customHeight="1" x14ac:dyDescent="0.25">
      <c r="A3" s="93" t="s">
        <v>0</v>
      </c>
      <c r="B3" s="93" t="s">
        <v>15</v>
      </c>
      <c r="C3" s="93" t="s">
        <v>2</v>
      </c>
      <c r="D3" s="93" t="s">
        <v>1</v>
      </c>
      <c r="E3" s="93" t="s">
        <v>94</v>
      </c>
      <c r="F3" s="93" t="s">
        <v>3</v>
      </c>
      <c r="G3" s="91" t="s">
        <v>20</v>
      </c>
      <c r="H3" s="91"/>
      <c r="I3" s="92" t="s">
        <v>21</v>
      </c>
      <c r="J3" s="92"/>
      <c r="K3" s="93" t="s">
        <v>373</v>
      </c>
    </row>
    <row r="4" spans="1:11" s="52" customFormat="1" ht="33.75" customHeight="1" x14ac:dyDescent="0.25">
      <c r="A4" s="93"/>
      <c r="B4" s="93"/>
      <c r="C4" s="93"/>
      <c r="D4" s="93"/>
      <c r="E4" s="93"/>
      <c r="F4" s="93"/>
      <c r="G4" s="57" t="s">
        <v>16</v>
      </c>
      <c r="H4" s="57" t="s">
        <v>17</v>
      </c>
      <c r="I4" s="51" t="s">
        <v>18</v>
      </c>
      <c r="J4" s="51" t="s">
        <v>19</v>
      </c>
      <c r="K4" s="93"/>
    </row>
    <row r="5" spans="1:11" s="52" customFormat="1" x14ac:dyDescent="0.25">
      <c r="A5" s="51">
        <v>1</v>
      </c>
      <c r="B5" s="51">
        <v>2</v>
      </c>
      <c r="C5" s="51">
        <v>3</v>
      </c>
      <c r="D5" s="51">
        <v>4</v>
      </c>
      <c r="E5" s="51">
        <v>5</v>
      </c>
      <c r="F5" s="51">
        <v>6</v>
      </c>
      <c r="G5" s="57">
        <v>7</v>
      </c>
      <c r="H5" s="57">
        <v>8</v>
      </c>
      <c r="I5" s="51">
        <v>9</v>
      </c>
      <c r="J5" s="51">
        <v>10</v>
      </c>
      <c r="K5" s="51">
        <v>11</v>
      </c>
    </row>
    <row r="6" spans="1:11" s="54" customFormat="1" ht="19.5" customHeight="1" x14ac:dyDescent="0.25">
      <c r="A6" s="87" t="s">
        <v>36</v>
      </c>
      <c r="B6" s="88"/>
      <c r="C6" s="88"/>
      <c r="D6" s="88"/>
      <c r="E6" s="88"/>
      <c r="F6" s="88"/>
      <c r="G6" s="88"/>
      <c r="H6" s="88"/>
      <c r="I6" s="88"/>
      <c r="J6" s="88"/>
      <c r="K6" s="89"/>
    </row>
    <row r="7" spans="1:11" s="52" customFormat="1" ht="78.75" x14ac:dyDescent="0.25">
      <c r="A7" s="53">
        <v>1</v>
      </c>
      <c r="B7" s="55" t="s">
        <v>22</v>
      </c>
      <c r="C7" s="51" t="s">
        <v>13</v>
      </c>
      <c r="D7" s="51" t="s">
        <v>10</v>
      </c>
      <c r="E7" s="51" t="s">
        <v>33</v>
      </c>
      <c r="F7" s="51" t="s">
        <v>35</v>
      </c>
      <c r="G7" s="57">
        <v>53.8</v>
      </c>
      <c r="H7" s="57">
        <v>23</v>
      </c>
      <c r="I7" s="51">
        <f>H7-G7</f>
        <v>-30.799999999999997</v>
      </c>
      <c r="J7" s="63">
        <f>H7/G7*100-100</f>
        <v>-57.249070631970255</v>
      </c>
      <c r="K7" s="51"/>
    </row>
    <row r="8" spans="1:11" s="52" customFormat="1" ht="31.5" x14ac:dyDescent="0.25">
      <c r="A8" s="53">
        <v>2</v>
      </c>
      <c r="B8" s="55" t="s">
        <v>23</v>
      </c>
      <c r="C8" s="51" t="s">
        <v>13</v>
      </c>
      <c r="D8" s="51" t="s">
        <v>10</v>
      </c>
      <c r="E8" s="51" t="s">
        <v>33</v>
      </c>
      <c r="F8" s="51" t="s">
        <v>35</v>
      </c>
      <c r="G8" s="57">
        <v>100</v>
      </c>
      <c r="H8" s="57">
        <v>100</v>
      </c>
      <c r="I8" s="51">
        <f t="shared" ref="I8:I15" si="0">H8-G8</f>
        <v>0</v>
      </c>
      <c r="J8" s="63">
        <f t="shared" ref="J8:J15" si="1">H8/G8*100-100</f>
        <v>0</v>
      </c>
      <c r="K8" s="51"/>
    </row>
    <row r="9" spans="1:11" s="52" customFormat="1" ht="31.5" x14ac:dyDescent="0.25">
      <c r="A9" s="53">
        <v>3</v>
      </c>
      <c r="B9" s="55" t="s">
        <v>24</v>
      </c>
      <c r="C9" s="51" t="s">
        <v>13</v>
      </c>
      <c r="D9" s="51"/>
      <c r="E9" s="51" t="s">
        <v>33</v>
      </c>
      <c r="F9" s="51" t="s">
        <v>35</v>
      </c>
      <c r="G9" s="57">
        <v>100</v>
      </c>
      <c r="H9" s="57">
        <v>100</v>
      </c>
      <c r="I9" s="51">
        <f t="shared" si="0"/>
        <v>0</v>
      </c>
      <c r="J9" s="63">
        <f t="shared" si="1"/>
        <v>0</v>
      </c>
      <c r="K9" s="51"/>
    </row>
    <row r="10" spans="1:11" s="52" customFormat="1" ht="110.25" x14ac:dyDescent="0.25">
      <c r="A10" s="53">
        <v>4</v>
      </c>
      <c r="B10" s="55" t="s">
        <v>25</v>
      </c>
      <c r="C10" s="51" t="s">
        <v>32</v>
      </c>
      <c r="D10" s="51" t="s">
        <v>10</v>
      </c>
      <c r="E10" s="51" t="s">
        <v>33</v>
      </c>
      <c r="F10" s="51" t="s">
        <v>35</v>
      </c>
      <c r="G10" s="57">
        <v>30</v>
      </c>
      <c r="H10" s="57">
        <v>88</v>
      </c>
      <c r="I10" s="51">
        <f t="shared" si="0"/>
        <v>58</v>
      </c>
      <c r="J10" s="63">
        <f t="shared" si="1"/>
        <v>193.33333333333331</v>
      </c>
      <c r="K10" s="51"/>
    </row>
    <row r="11" spans="1:11" s="52" customFormat="1" ht="50.25" customHeight="1" x14ac:dyDescent="0.25">
      <c r="A11" s="53">
        <v>5</v>
      </c>
      <c r="B11" s="55" t="s">
        <v>27</v>
      </c>
      <c r="C11" s="51" t="s">
        <v>32</v>
      </c>
      <c r="D11" s="51" t="s">
        <v>10</v>
      </c>
      <c r="E11" s="51" t="s">
        <v>34</v>
      </c>
      <c r="F11" s="51" t="s">
        <v>11</v>
      </c>
      <c r="G11" s="57">
        <v>300</v>
      </c>
      <c r="H11" s="57">
        <v>0</v>
      </c>
      <c r="I11" s="51">
        <f t="shared" si="0"/>
        <v>-300</v>
      </c>
      <c r="J11" s="51">
        <f t="shared" si="1"/>
        <v>-100</v>
      </c>
      <c r="K11" s="51"/>
    </row>
    <row r="12" spans="1:11" s="52" customFormat="1" ht="94.5" x14ac:dyDescent="0.25">
      <c r="A12" s="53">
        <v>6</v>
      </c>
      <c r="B12" s="55" t="s">
        <v>28</v>
      </c>
      <c r="C12" s="51"/>
      <c r="D12" s="51" t="s">
        <v>10</v>
      </c>
      <c r="E12" s="51" t="s">
        <v>33</v>
      </c>
      <c r="F12" s="51" t="s">
        <v>35</v>
      </c>
      <c r="G12" s="57">
        <v>34</v>
      </c>
      <c r="H12" s="57">
        <v>34</v>
      </c>
      <c r="I12" s="51">
        <f t="shared" si="0"/>
        <v>0</v>
      </c>
      <c r="J12" s="51">
        <f t="shared" si="1"/>
        <v>0</v>
      </c>
      <c r="K12" s="51"/>
    </row>
    <row r="13" spans="1:11" s="52" customFormat="1" ht="78.75" x14ac:dyDescent="0.25">
      <c r="A13" s="53">
        <v>7</v>
      </c>
      <c r="B13" s="55" t="s">
        <v>26</v>
      </c>
      <c r="C13" s="51"/>
      <c r="D13" s="51" t="s">
        <v>10</v>
      </c>
      <c r="E13" s="51" t="s">
        <v>33</v>
      </c>
      <c r="F13" s="51" t="s">
        <v>35</v>
      </c>
      <c r="G13" s="57">
        <v>100</v>
      </c>
      <c r="H13" s="57">
        <v>100</v>
      </c>
      <c r="I13" s="51">
        <f t="shared" si="0"/>
        <v>0</v>
      </c>
      <c r="J13" s="51">
        <f t="shared" si="1"/>
        <v>0</v>
      </c>
      <c r="K13" s="51"/>
    </row>
    <row r="14" spans="1:11" s="52" customFormat="1" ht="31.5" x14ac:dyDescent="0.25">
      <c r="A14" s="53">
        <v>8</v>
      </c>
      <c r="B14" s="55" t="s">
        <v>29</v>
      </c>
      <c r="C14" s="51" t="s">
        <v>13</v>
      </c>
      <c r="D14" s="51"/>
      <c r="E14" s="51" t="s">
        <v>33</v>
      </c>
      <c r="F14" s="51" t="s">
        <v>35</v>
      </c>
      <c r="G14" s="57">
        <v>87.5</v>
      </c>
      <c r="H14" s="57">
        <v>62</v>
      </c>
      <c r="I14" s="51">
        <f t="shared" si="0"/>
        <v>-25.5</v>
      </c>
      <c r="J14" s="63">
        <f t="shared" si="1"/>
        <v>-29.142857142857153</v>
      </c>
      <c r="K14" s="51"/>
    </row>
    <row r="15" spans="1:11" s="52" customFormat="1" ht="47.25" x14ac:dyDescent="0.25">
      <c r="A15" s="53">
        <v>9</v>
      </c>
      <c r="B15" s="55" t="s">
        <v>30</v>
      </c>
      <c r="C15" s="51" t="s">
        <v>31</v>
      </c>
      <c r="D15" s="51"/>
      <c r="E15" s="51" t="s">
        <v>33</v>
      </c>
      <c r="F15" s="51" t="s">
        <v>35</v>
      </c>
      <c r="G15" s="57">
        <v>43.96</v>
      </c>
      <c r="H15" s="57">
        <v>18.2</v>
      </c>
      <c r="I15" s="51">
        <f t="shared" si="0"/>
        <v>-25.76</v>
      </c>
      <c r="J15" s="63">
        <f t="shared" si="1"/>
        <v>-58.598726114649686</v>
      </c>
      <c r="K15" s="51"/>
    </row>
    <row r="16" spans="1:11" s="56" customFormat="1" ht="18.75" customHeight="1" x14ac:dyDescent="0.25">
      <c r="A16" s="87" t="s">
        <v>37</v>
      </c>
      <c r="B16" s="88"/>
      <c r="C16" s="88"/>
      <c r="D16" s="88"/>
      <c r="E16" s="88"/>
      <c r="F16" s="88"/>
      <c r="G16" s="88"/>
      <c r="H16" s="88"/>
      <c r="I16" s="88"/>
      <c r="J16" s="88"/>
      <c r="K16" s="89"/>
    </row>
    <row r="17" spans="1:11" s="52" customFormat="1" ht="31.5" x14ac:dyDescent="0.25">
      <c r="A17" s="53">
        <v>1</v>
      </c>
      <c r="B17" s="55" t="s">
        <v>38</v>
      </c>
      <c r="C17" s="51" t="s">
        <v>31</v>
      </c>
      <c r="D17" s="51" t="s">
        <v>10</v>
      </c>
      <c r="E17" s="51" t="s">
        <v>44</v>
      </c>
      <c r="F17" s="51" t="s">
        <v>49</v>
      </c>
      <c r="G17" s="57">
        <v>547</v>
      </c>
      <c r="H17" s="76">
        <v>141.69999999999999</v>
      </c>
      <c r="I17" s="51">
        <f t="shared" ref="I17:I22" si="2">H17-G17</f>
        <v>-405.3</v>
      </c>
      <c r="J17" s="63">
        <f t="shared" ref="J17:J22" si="3">H17/G17*100-100</f>
        <v>-74.095063985374779</v>
      </c>
      <c r="K17" s="51"/>
    </row>
    <row r="18" spans="1:11" s="52" customFormat="1" ht="33" customHeight="1" x14ac:dyDescent="0.25">
      <c r="A18" s="53">
        <v>2</v>
      </c>
      <c r="B18" s="55" t="s">
        <v>39</v>
      </c>
      <c r="C18" s="51" t="s">
        <v>31</v>
      </c>
      <c r="D18" s="51"/>
      <c r="E18" s="51" t="s">
        <v>45</v>
      </c>
      <c r="F18" s="51" t="s">
        <v>49</v>
      </c>
      <c r="G18" s="57">
        <v>1969</v>
      </c>
      <c r="H18" s="57">
        <v>1442</v>
      </c>
      <c r="I18" s="51">
        <f t="shared" si="2"/>
        <v>-527</v>
      </c>
      <c r="J18" s="63">
        <f t="shared" si="3"/>
        <v>-26.764855256475371</v>
      </c>
      <c r="K18" s="51"/>
    </row>
    <row r="19" spans="1:11" s="52" customFormat="1" ht="94.5" x14ac:dyDescent="0.25">
      <c r="A19" s="53">
        <v>3</v>
      </c>
      <c r="B19" s="55" t="s">
        <v>40</v>
      </c>
      <c r="C19" s="51" t="s">
        <v>31</v>
      </c>
      <c r="D19" s="51"/>
      <c r="E19" s="51" t="s">
        <v>46</v>
      </c>
      <c r="F19" s="51" t="s">
        <v>49</v>
      </c>
      <c r="G19" s="57">
        <v>1</v>
      </c>
      <c r="H19" s="57">
        <v>1</v>
      </c>
      <c r="I19" s="51">
        <f t="shared" si="2"/>
        <v>0</v>
      </c>
      <c r="J19" s="51">
        <f t="shared" si="3"/>
        <v>0</v>
      </c>
      <c r="K19" s="51"/>
    </row>
    <row r="20" spans="1:11" s="52" customFormat="1" ht="46.5" customHeight="1" x14ac:dyDescent="0.25">
      <c r="A20" s="53">
        <v>4</v>
      </c>
      <c r="B20" s="55" t="s">
        <v>41</v>
      </c>
      <c r="C20" s="51" t="s">
        <v>31</v>
      </c>
      <c r="D20" s="51"/>
      <c r="E20" s="51" t="s">
        <v>47</v>
      </c>
      <c r="F20" s="51" t="s">
        <v>49</v>
      </c>
      <c r="G20" s="57">
        <v>86</v>
      </c>
      <c r="H20" s="57">
        <v>95</v>
      </c>
      <c r="I20" s="51">
        <f t="shared" si="2"/>
        <v>9</v>
      </c>
      <c r="J20" s="63">
        <f t="shared" si="3"/>
        <v>10.465116279069761</v>
      </c>
      <c r="K20" s="51"/>
    </row>
    <row r="21" spans="1:11" s="52" customFormat="1" ht="78.75" x14ac:dyDescent="0.25">
      <c r="A21" s="53">
        <v>5</v>
      </c>
      <c r="B21" s="55" t="s">
        <v>42</v>
      </c>
      <c r="C21" s="51" t="s">
        <v>31</v>
      </c>
      <c r="D21" s="51" t="s">
        <v>10</v>
      </c>
      <c r="E21" s="51" t="s">
        <v>47</v>
      </c>
      <c r="F21" s="51" t="s">
        <v>49</v>
      </c>
      <c r="G21" s="57">
        <v>65</v>
      </c>
      <c r="H21" s="57">
        <v>81</v>
      </c>
      <c r="I21" s="51">
        <f t="shared" si="2"/>
        <v>16</v>
      </c>
      <c r="J21" s="63">
        <f t="shared" si="3"/>
        <v>24.615384615384613</v>
      </c>
      <c r="K21" s="51"/>
    </row>
    <row r="22" spans="1:11" s="52" customFormat="1" ht="94.5" x14ac:dyDescent="0.25">
      <c r="A22" s="53">
        <v>6</v>
      </c>
      <c r="B22" s="55" t="s">
        <v>43</v>
      </c>
      <c r="C22" s="51" t="s">
        <v>31</v>
      </c>
      <c r="D22" s="51" t="s">
        <v>10</v>
      </c>
      <c r="E22" s="51" t="s">
        <v>48</v>
      </c>
      <c r="F22" s="51" t="s">
        <v>49</v>
      </c>
      <c r="G22" s="57">
        <v>1</v>
      </c>
      <c r="H22" s="57">
        <v>1</v>
      </c>
      <c r="I22" s="51">
        <f t="shared" si="2"/>
        <v>0</v>
      </c>
      <c r="J22" s="51">
        <f t="shared" si="3"/>
        <v>0</v>
      </c>
      <c r="K22" s="51"/>
    </row>
    <row r="23" spans="1:11" s="54" customFormat="1" ht="18.75" customHeight="1" x14ac:dyDescent="0.25">
      <c r="A23" s="87" t="s">
        <v>67</v>
      </c>
      <c r="B23" s="88"/>
      <c r="C23" s="88"/>
      <c r="D23" s="88"/>
      <c r="E23" s="88"/>
      <c r="F23" s="88"/>
      <c r="G23" s="88"/>
      <c r="H23" s="88"/>
      <c r="I23" s="88"/>
      <c r="J23" s="88"/>
      <c r="K23" s="89"/>
    </row>
    <row r="24" spans="1:11" s="52" customFormat="1" ht="47.25" x14ac:dyDescent="0.25">
      <c r="A24" s="53">
        <v>1</v>
      </c>
      <c r="B24" s="55" t="s">
        <v>50</v>
      </c>
      <c r="C24" s="51" t="s">
        <v>68</v>
      </c>
      <c r="D24" s="51" t="s">
        <v>10</v>
      </c>
      <c r="E24" s="51" t="s">
        <v>33</v>
      </c>
      <c r="F24" s="51" t="s">
        <v>72</v>
      </c>
      <c r="G24" s="69">
        <v>42</v>
      </c>
      <c r="H24" s="69">
        <v>50.2</v>
      </c>
      <c r="I24" s="51">
        <f>H24-G24</f>
        <v>8.2000000000000028</v>
      </c>
      <c r="J24" s="63">
        <f>H24/G24*100-100</f>
        <v>19.523809523809518</v>
      </c>
      <c r="K24" s="51"/>
    </row>
    <row r="25" spans="1:11" s="52" customFormat="1" ht="63" x14ac:dyDescent="0.25">
      <c r="A25" s="53">
        <v>2</v>
      </c>
      <c r="B25" s="55" t="s">
        <v>51</v>
      </c>
      <c r="C25" s="51" t="s">
        <v>69</v>
      </c>
      <c r="D25" s="51" t="s">
        <v>10</v>
      </c>
      <c r="E25" s="51" t="s">
        <v>33</v>
      </c>
      <c r="F25" s="51" t="s">
        <v>72</v>
      </c>
      <c r="G25" s="78">
        <v>33</v>
      </c>
      <c r="H25" s="78">
        <v>36.6</v>
      </c>
      <c r="I25" s="51">
        <f t="shared" ref="I25:I40" si="4">H25-G25</f>
        <v>3.6000000000000014</v>
      </c>
      <c r="J25" s="63">
        <f t="shared" ref="J25:J88" si="5">H25/G25*100-100</f>
        <v>10.909090909090907</v>
      </c>
      <c r="K25" s="51"/>
    </row>
    <row r="26" spans="1:11" s="52" customFormat="1" ht="94.5" x14ac:dyDescent="0.25">
      <c r="A26" s="53">
        <v>3</v>
      </c>
      <c r="B26" s="55" t="s">
        <v>52</v>
      </c>
      <c r="C26" s="51" t="s">
        <v>69</v>
      </c>
      <c r="D26" s="51" t="s">
        <v>10</v>
      </c>
      <c r="E26" s="51" t="s">
        <v>33</v>
      </c>
      <c r="F26" s="51" t="s">
        <v>72</v>
      </c>
      <c r="G26" s="78">
        <v>40</v>
      </c>
      <c r="H26" s="78">
        <v>44.29</v>
      </c>
      <c r="I26" s="51">
        <f t="shared" si="4"/>
        <v>4.2899999999999991</v>
      </c>
      <c r="J26" s="63">
        <f t="shared" si="5"/>
        <v>10.725000000000009</v>
      </c>
      <c r="K26" s="51"/>
    </row>
    <row r="27" spans="1:11" s="52" customFormat="1" ht="94.5" x14ac:dyDescent="0.25">
      <c r="A27" s="53">
        <v>4</v>
      </c>
      <c r="B27" s="55" t="s">
        <v>53</v>
      </c>
      <c r="C27" s="51" t="s">
        <v>69</v>
      </c>
      <c r="D27" s="51" t="s">
        <v>10</v>
      </c>
      <c r="E27" s="51" t="s">
        <v>33</v>
      </c>
      <c r="F27" s="51" t="s">
        <v>72</v>
      </c>
      <c r="G27" s="78">
        <v>6</v>
      </c>
      <c r="H27" s="78">
        <v>11.41</v>
      </c>
      <c r="I27" s="51">
        <f t="shared" si="4"/>
        <v>5.41</v>
      </c>
      <c r="J27" s="63">
        <f t="shared" si="5"/>
        <v>90.166666666666657</v>
      </c>
      <c r="K27" s="51"/>
    </row>
    <row r="28" spans="1:11" s="52" customFormat="1" ht="63" x14ac:dyDescent="0.25">
      <c r="A28" s="53">
        <v>5</v>
      </c>
      <c r="B28" s="55" t="s">
        <v>54</v>
      </c>
      <c r="C28" s="95" t="s">
        <v>69</v>
      </c>
      <c r="D28" s="51" t="s">
        <v>10</v>
      </c>
      <c r="E28" s="51" t="s">
        <v>33</v>
      </c>
      <c r="F28" s="51" t="s">
        <v>72</v>
      </c>
      <c r="G28" s="78">
        <v>60</v>
      </c>
      <c r="H28" s="78">
        <v>85.71</v>
      </c>
      <c r="I28" s="51">
        <f t="shared" si="4"/>
        <v>25.709999999999994</v>
      </c>
      <c r="J28" s="63">
        <f t="shared" si="5"/>
        <v>42.849999999999994</v>
      </c>
      <c r="K28" s="51"/>
    </row>
    <row r="29" spans="1:11" s="52" customFormat="1" x14ac:dyDescent="0.25">
      <c r="A29" s="53"/>
      <c r="B29" s="55" t="s">
        <v>55</v>
      </c>
      <c r="C29" s="96"/>
      <c r="D29" s="51" t="s">
        <v>10</v>
      </c>
      <c r="E29" s="51" t="s">
        <v>33</v>
      </c>
      <c r="F29" s="51" t="s">
        <v>72</v>
      </c>
      <c r="G29" s="78">
        <v>80.2</v>
      </c>
      <c r="H29" s="78">
        <v>95.36</v>
      </c>
      <c r="I29" s="51">
        <f t="shared" si="4"/>
        <v>15.159999999999997</v>
      </c>
      <c r="J29" s="63">
        <f t="shared" si="5"/>
        <v>18.902743142144644</v>
      </c>
      <c r="K29" s="51"/>
    </row>
    <row r="30" spans="1:11" s="52" customFormat="1" ht="110.25" x14ac:dyDescent="0.25">
      <c r="A30" s="53">
        <v>6</v>
      </c>
      <c r="B30" s="55" t="s">
        <v>56</v>
      </c>
      <c r="C30" s="51" t="s">
        <v>70</v>
      </c>
      <c r="D30" s="51" t="s">
        <v>10</v>
      </c>
      <c r="E30" s="51" t="s">
        <v>33</v>
      </c>
      <c r="F30" s="51" t="s">
        <v>72</v>
      </c>
      <c r="G30" s="78">
        <v>20.399999999999999</v>
      </c>
      <c r="H30" s="78">
        <v>20.399999999999999</v>
      </c>
      <c r="I30" s="51">
        <f t="shared" si="4"/>
        <v>0</v>
      </c>
      <c r="J30" s="63">
        <f t="shared" si="5"/>
        <v>0</v>
      </c>
      <c r="K30" s="51"/>
    </row>
    <row r="31" spans="1:11" s="52" customFormat="1" ht="110.25" x14ac:dyDescent="0.25">
      <c r="A31" s="95">
        <v>7</v>
      </c>
      <c r="B31" s="55" t="s">
        <v>57</v>
      </c>
      <c r="C31" s="95" t="s">
        <v>69</v>
      </c>
      <c r="D31" s="51" t="s">
        <v>10</v>
      </c>
      <c r="E31" s="51" t="s">
        <v>33</v>
      </c>
      <c r="F31" s="51" t="s">
        <v>72</v>
      </c>
      <c r="G31" s="69">
        <v>42</v>
      </c>
      <c r="H31" s="69">
        <v>51.04</v>
      </c>
      <c r="I31" s="51">
        <f t="shared" si="4"/>
        <v>9.0399999999999991</v>
      </c>
      <c r="J31" s="63">
        <f t="shared" si="5"/>
        <v>21.523809523809518</v>
      </c>
      <c r="K31" s="51"/>
    </row>
    <row r="32" spans="1:11" s="52" customFormat="1" x14ac:dyDescent="0.25">
      <c r="A32" s="96"/>
      <c r="B32" s="55" t="s">
        <v>58</v>
      </c>
      <c r="C32" s="96"/>
      <c r="D32" s="51" t="s">
        <v>10</v>
      </c>
      <c r="E32" s="51" t="s">
        <v>33</v>
      </c>
      <c r="F32" s="51" t="s">
        <v>72</v>
      </c>
      <c r="G32" s="69">
        <v>72</v>
      </c>
      <c r="H32" s="69">
        <v>75.12</v>
      </c>
      <c r="I32" s="51">
        <f t="shared" si="4"/>
        <v>3.1200000000000045</v>
      </c>
      <c r="J32" s="63">
        <f t="shared" si="5"/>
        <v>4.3333333333333428</v>
      </c>
      <c r="K32" s="51"/>
    </row>
    <row r="33" spans="1:11" s="52" customFormat="1" ht="110.25" x14ac:dyDescent="0.25">
      <c r="A33" s="53">
        <v>8</v>
      </c>
      <c r="B33" s="55" t="s">
        <v>59</v>
      </c>
      <c r="C33" s="51" t="s">
        <v>69</v>
      </c>
      <c r="D33" s="51" t="s">
        <v>10</v>
      </c>
      <c r="E33" s="51" t="s">
        <v>33</v>
      </c>
      <c r="F33" s="51" t="s">
        <v>72</v>
      </c>
      <c r="G33" s="69">
        <v>59</v>
      </c>
      <c r="H33" s="69">
        <v>90</v>
      </c>
      <c r="I33" s="51">
        <f t="shared" si="4"/>
        <v>31</v>
      </c>
      <c r="J33" s="63">
        <f t="shared" si="5"/>
        <v>52.542372881355931</v>
      </c>
      <c r="K33" s="51"/>
    </row>
    <row r="34" spans="1:11" s="52" customFormat="1" ht="63" customHeight="1" x14ac:dyDescent="0.25">
      <c r="A34" s="95">
        <v>9</v>
      </c>
      <c r="B34" s="55" t="s">
        <v>60</v>
      </c>
      <c r="C34" s="95" t="s">
        <v>70</v>
      </c>
      <c r="D34" s="51" t="s">
        <v>10</v>
      </c>
      <c r="E34" s="51" t="s">
        <v>45</v>
      </c>
      <c r="F34" s="51" t="s">
        <v>72</v>
      </c>
      <c r="G34" s="69">
        <v>1610</v>
      </c>
      <c r="H34" s="69">
        <v>2264</v>
      </c>
      <c r="I34" s="51">
        <f t="shared" si="4"/>
        <v>654</v>
      </c>
      <c r="J34" s="63">
        <f t="shared" si="5"/>
        <v>40.621118012422357</v>
      </c>
      <c r="K34" s="51"/>
    </row>
    <row r="35" spans="1:11" s="52" customFormat="1" ht="97.5" customHeight="1" x14ac:dyDescent="0.25">
      <c r="A35" s="96"/>
      <c r="B35" s="55" t="s">
        <v>61</v>
      </c>
      <c r="C35" s="96"/>
      <c r="D35" s="51" t="s">
        <v>10</v>
      </c>
      <c r="E35" s="51" t="s">
        <v>45</v>
      </c>
      <c r="F35" s="51" t="s">
        <v>72</v>
      </c>
      <c r="G35" s="69">
        <v>424</v>
      </c>
      <c r="H35" s="69">
        <v>250</v>
      </c>
      <c r="I35" s="51">
        <f t="shared" si="4"/>
        <v>-174</v>
      </c>
      <c r="J35" s="63">
        <f t="shared" si="5"/>
        <v>-41.037735849056602</v>
      </c>
      <c r="K35" s="64"/>
    </row>
    <row r="36" spans="1:11" s="52" customFormat="1" ht="50.25" customHeight="1" x14ac:dyDescent="0.25">
      <c r="A36" s="53">
        <v>10</v>
      </c>
      <c r="B36" s="55" t="s">
        <v>62</v>
      </c>
      <c r="C36" s="51" t="s">
        <v>70</v>
      </c>
      <c r="D36" s="51" t="s">
        <v>10</v>
      </c>
      <c r="E36" s="51" t="s">
        <v>47</v>
      </c>
      <c r="F36" s="51" t="s">
        <v>72</v>
      </c>
      <c r="G36" s="78">
        <v>86</v>
      </c>
      <c r="H36" s="78">
        <v>86</v>
      </c>
      <c r="I36" s="51">
        <f t="shared" si="4"/>
        <v>0</v>
      </c>
      <c r="J36" s="63">
        <f t="shared" si="5"/>
        <v>0</v>
      </c>
      <c r="K36" s="51"/>
    </row>
    <row r="37" spans="1:11" s="52" customFormat="1" ht="66" customHeight="1" x14ac:dyDescent="0.25">
      <c r="A37" s="53">
        <v>11</v>
      </c>
      <c r="B37" s="55" t="s">
        <v>63</v>
      </c>
      <c r="C37" s="51" t="s">
        <v>13</v>
      </c>
      <c r="D37" s="51" t="s">
        <v>10</v>
      </c>
      <c r="E37" s="51" t="s">
        <v>33</v>
      </c>
      <c r="F37" s="51" t="s">
        <v>72</v>
      </c>
      <c r="G37" s="78">
        <v>58.5</v>
      </c>
      <c r="H37" s="78">
        <v>58.5</v>
      </c>
      <c r="I37" s="51">
        <f t="shared" si="4"/>
        <v>0</v>
      </c>
      <c r="J37" s="63">
        <f t="shared" si="5"/>
        <v>0</v>
      </c>
      <c r="K37" s="51"/>
    </row>
    <row r="38" spans="1:11" s="52" customFormat="1" ht="63" x14ac:dyDescent="0.25">
      <c r="A38" s="53">
        <v>12</v>
      </c>
      <c r="B38" s="55" t="s">
        <v>64</v>
      </c>
      <c r="C38" s="51" t="s">
        <v>70</v>
      </c>
      <c r="D38" s="51" t="s">
        <v>10</v>
      </c>
      <c r="E38" s="51" t="s">
        <v>48</v>
      </c>
      <c r="F38" s="51" t="s">
        <v>72</v>
      </c>
      <c r="G38" s="78">
        <v>2</v>
      </c>
      <c r="H38" s="78">
        <v>0</v>
      </c>
      <c r="I38" s="51">
        <f t="shared" si="4"/>
        <v>-2</v>
      </c>
      <c r="J38" s="63">
        <f t="shared" si="5"/>
        <v>-100</v>
      </c>
      <c r="K38" s="21" t="s">
        <v>388</v>
      </c>
    </row>
    <row r="39" spans="1:11" s="52" customFormat="1" ht="78.75" x14ac:dyDescent="0.25">
      <c r="A39" s="53">
        <v>13</v>
      </c>
      <c r="B39" s="55" t="s">
        <v>65</v>
      </c>
      <c r="C39" s="51" t="s">
        <v>70</v>
      </c>
      <c r="D39" s="51" t="s">
        <v>10</v>
      </c>
      <c r="E39" s="51" t="s">
        <v>48</v>
      </c>
      <c r="F39" s="51" t="s">
        <v>73</v>
      </c>
      <c r="G39" s="78">
        <v>1</v>
      </c>
      <c r="H39" s="78">
        <v>0</v>
      </c>
      <c r="I39" s="51">
        <f t="shared" si="4"/>
        <v>-1</v>
      </c>
      <c r="J39" s="63">
        <f t="shared" si="5"/>
        <v>-100</v>
      </c>
      <c r="K39" s="21" t="s">
        <v>388</v>
      </c>
    </row>
    <row r="40" spans="1:11" s="52" customFormat="1" ht="80.25" customHeight="1" x14ac:dyDescent="0.25">
      <c r="A40" s="53">
        <v>14</v>
      </c>
      <c r="B40" s="55" t="s">
        <v>66</v>
      </c>
      <c r="C40" s="51" t="s">
        <v>71</v>
      </c>
      <c r="D40" s="51" t="s">
        <v>10</v>
      </c>
      <c r="E40" s="51" t="s">
        <v>33</v>
      </c>
      <c r="F40" s="51" t="s">
        <v>72</v>
      </c>
      <c r="G40" s="78">
        <v>11</v>
      </c>
      <c r="H40" s="78">
        <v>14.7</v>
      </c>
      <c r="I40" s="51">
        <f t="shared" si="4"/>
        <v>3.6999999999999993</v>
      </c>
      <c r="J40" s="63">
        <f t="shared" si="5"/>
        <v>33.636363636363626</v>
      </c>
      <c r="K40" s="21"/>
    </row>
    <row r="41" spans="1:11" s="54" customFormat="1" ht="19.5" customHeight="1" x14ac:dyDescent="0.25">
      <c r="A41" s="87" t="s">
        <v>74</v>
      </c>
      <c r="B41" s="88"/>
      <c r="C41" s="88"/>
      <c r="D41" s="88"/>
      <c r="E41" s="88"/>
      <c r="F41" s="88"/>
      <c r="G41" s="88"/>
      <c r="H41" s="88"/>
      <c r="I41" s="88"/>
      <c r="J41" s="88"/>
      <c r="K41" s="89"/>
    </row>
    <row r="42" spans="1:11" s="52" customFormat="1" ht="31.5" x14ac:dyDescent="0.25">
      <c r="A42" s="53">
        <v>1</v>
      </c>
      <c r="B42" s="55" t="s">
        <v>75</v>
      </c>
      <c r="C42" s="51" t="s">
        <v>87</v>
      </c>
      <c r="D42" s="51" t="s">
        <v>10</v>
      </c>
      <c r="E42" s="51" t="s">
        <v>89</v>
      </c>
      <c r="F42" s="51" t="s">
        <v>11</v>
      </c>
      <c r="G42" s="57">
        <v>49</v>
      </c>
      <c r="H42" s="57">
        <v>0</v>
      </c>
      <c r="I42" s="51">
        <f>H42-G42</f>
        <v>-49</v>
      </c>
      <c r="J42" s="51">
        <f t="shared" si="5"/>
        <v>-100</v>
      </c>
      <c r="K42" s="51"/>
    </row>
    <row r="43" spans="1:11" s="52" customFormat="1" ht="141.75" x14ac:dyDescent="0.25">
      <c r="A43" s="53">
        <v>2</v>
      </c>
      <c r="B43" s="55" t="s">
        <v>76</v>
      </c>
      <c r="C43" s="51" t="s">
        <v>31</v>
      </c>
      <c r="D43" s="51" t="s">
        <v>88</v>
      </c>
      <c r="E43" s="51" t="s">
        <v>90</v>
      </c>
      <c r="F43" s="51" t="s">
        <v>11</v>
      </c>
      <c r="G43" s="57">
        <v>0</v>
      </c>
      <c r="H43" s="57">
        <v>0</v>
      </c>
      <c r="I43" s="51">
        <f t="shared" ref="I43:I54" si="6">H43-G43</f>
        <v>0</v>
      </c>
      <c r="J43" s="75">
        <v>0</v>
      </c>
      <c r="K43" s="51"/>
    </row>
    <row r="44" spans="1:11" s="52" customFormat="1" ht="141.75" x14ac:dyDescent="0.25">
      <c r="A44" s="53">
        <v>3</v>
      </c>
      <c r="B44" s="55" t="s">
        <v>77</v>
      </c>
      <c r="C44" s="51" t="s">
        <v>31</v>
      </c>
      <c r="D44" s="51" t="s">
        <v>88</v>
      </c>
      <c r="E44" s="51" t="s">
        <v>90</v>
      </c>
      <c r="F44" s="51" t="s">
        <v>11</v>
      </c>
      <c r="G44" s="57">
        <v>0</v>
      </c>
      <c r="H44" s="57">
        <v>0</v>
      </c>
      <c r="I44" s="51">
        <f t="shared" si="6"/>
        <v>0</v>
      </c>
      <c r="J44" s="75">
        <v>0</v>
      </c>
      <c r="K44" s="51"/>
    </row>
    <row r="45" spans="1:11" s="52" customFormat="1" ht="126" x14ac:dyDescent="0.25">
      <c r="A45" s="53">
        <v>4</v>
      </c>
      <c r="B45" s="55" t="s">
        <v>78</v>
      </c>
      <c r="C45" s="51" t="s">
        <v>31</v>
      </c>
      <c r="D45" s="51" t="s">
        <v>88</v>
      </c>
      <c r="E45" s="51" t="s">
        <v>90</v>
      </c>
      <c r="F45" s="51" t="s">
        <v>11</v>
      </c>
      <c r="G45" s="57">
        <v>0</v>
      </c>
      <c r="H45" s="57">
        <v>0</v>
      </c>
      <c r="I45" s="51">
        <f t="shared" si="6"/>
        <v>0</v>
      </c>
      <c r="J45" s="75">
        <v>0</v>
      </c>
      <c r="K45" s="51"/>
    </row>
    <row r="46" spans="1:11" s="52" customFormat="1" ht="31.5" x14ac:dyDescent="0.25">
      <c r="A46" s="53">
        <v>5</v>
      </c>
      <c r="B46" s="55" t="s">
        <v>79</v>
      </c>
      <c r="C46" s="51"/>
      <c r="D46" s="51" t="s">
        <v>10</v>
      </c>
      <c r="E46" s="51" t="s">
        <v>91</v>
      </c>
      <c r="F46" s="51" t="s">
        <v>96</v>
      </c>
      <c r="G46" s="57">
        <v>34</v>
      </c>
      <c r="H46" s="57">
        <v>0</v>
      </c>
      <c r="I46" s="51">
        <f t="shared" si="6"/>
        <v>-34</v>
      </c>
      <c r="J46" s="75">
        <f t="shared" si="5"/>
        <v>-100</v>
      </c>
      <c r="K46" s="51"/>
    </row>
    <row r="47" spans="1:11" s="52" customFormat="1" ht="31.5" x14ac:dyDescent="0.25">
      <c r="A47" s="53">
        <v>6</v>
      </c>
      <c r="B47" s="55" t="s">
        <v>80</v>
      </c>
      <c r="C47" s="51" t="s">
        <v>70</v>
      </c>
      <c r="D47" s="51" t="s">
        <v>10</v>
      </c>
      <c r="E47" s="51" t="s">
        <v>92</v>
      </c>
      <c r="F47" s="51" t="s">
        <v>11</v>
      </c>
      <c r="G47" s="57">
        <v>0</v>
      </c>
      <c r="H47" s="57">
        <v>0</v>
      </c>
      <c r="I47" s="51">
        <f t="shared" si="6"/>
        <v>0</v>
      </c>
      <c r="J47" s="75">
        <v>0</v>
      </c>
      <c r="K47" s="51"/>
    </row>
    <row r="48" spans="1:11" s="52" customFormat="1" ht="63" x14ac:dyDescent="0.25">
      <c r="A48" s="53">
        <v>7</v>
      </c>
      <c r="B48" s="55" t="s">
        <v>81</v>
      </c>
      <c r="C48" s="51"/>
      <c r="D48" s="51" t="s">
        <v>10</v>
      </c>
      <c r="E48" s="51" t="s">
        <v>91</v>
      </c>
      <c r="F48" s="51" t="s">
        <v>97</v>
      </c>
      <c r="G48" s="57">
        <v>2</v>
      </c>
      <c r="H48" s="57">
        <v>0</v>
      </c>
      <c r="I48" s="51">
        <f t="shared" si="6"/>
        <v>-2</v>
      </c>
      <c r="J48" s="75">
        <f t="shared" si="5"/>
        <v>-100</v>
      </c>
      <c r="K48" s="51"/>
    </row>
    <row r="49" spans="1:11" s="52" customFormat="1" ht="47.25" x14ac:dyDescent="0.25">
      <c r="A49" s="53">
        <v>8</v>
      </c>
      <c r="B49" s="55" t="s">
        <v>82</v>
      </c>
      <c r="C49" s="51" t="s">
        <v>31</v>
      </c>
      <c r="D49" s="51" t="s">
        <v>10</v>
      </c>
      <c r="E49" s="51" t="s">
        <v>47</v>
      </c>
      <c r="F49" s="51" t="s">
        <v>11</v>
      </c>
      <c r="G49" s="57">
        <v>86</v>
      </c>
      <c r="H49" s="57">
        <v>0</v>
      </c>
      <c r="I49" s="51">
        <f t="shared" si="6"/>
        <v>-86</v>
      </c>
      <c r="J49" s="75">
        <f t="shared" si="5"/>
        <v>-100</v>
      </c>
      <c r="K49" s="51"/>
    </row>
    <row r="50" spans="1:11" s="52" customFormat="1" ht="47.25" x14ac:dyDescent="0.25">
      <c r="A50" s="53">
        <v>9</v>
      </c>
      <c r="B50" s="55" t="s">
        <v>83</v>
      </c>
      <c r="C50" s="51" t="s">
        <v>70</v>
      </c>
      <c r="D50" s="51" t="s">
        <v>10</v>
      </c>
      <c r="E50" s="51" t="s">
        <v>93</v>
      </c>
      <c r="F50" s="51" t="s">
        <v>97</v>
      </c>
      <c r="G50" s="57">
        <v>2</v>
      </c>
      <c r="H50" s="57">
        <v>0</v>
      </c>
      <c r="I50" s="51">
        <f t="shared" si="6"/>
        <v>-2</v>
      </c>
      <c r="J50" s="75">
        <f t="shared" si="5"/>
        <v>-100</v>
      </c>
      <c r="K50" s="51"/>
    </row>
    <row r="51" spans="1:11" s="52" customFormat="1" ht="110.25" x14ac:dyDescent="0.25">
      <c r="A51" s="53">
        <v>10</v>
      </c>
      <c r="B51" s="55" t="s">
        <v>84</v>
      </c>
      <c r="C51" s="51" t="s">
        <v>70</v>
      </c>
      <c r="D51" s="51" t="s">
        <v>10</v>
      </c>
      <c r="E51" s="51" t="s">
        <v>45</v>
      </c>
      <c r="F51" s="51" t="s">
        <v>97</v>
      </c>
      <c r="G51" s="57">
        <v>2</v>
      </c>
      <c r="H51" s="57">
        <v>0</v>
      </c>
      <c r="I51" s="51">
        <f t="shared" si="6"/>
        <v>-2</v>
      </c>
      <c r="J51" s="75">
        <f t="shared" si="5"/>
        <v>-100</v>
      </c>
      <c r="K51" s="51"/>
    </row>
    <row r="52" spans="1:11" s="52" customFormat="1" ht="94.5" x14ac:dyDescent="0.25">
      <c r="A52" s="53">
        <v>11</v>
      </c>
      <c r="B52" s="55" t="s">
        <v>301</v>
      </c>
      <c r="C52" s="51" t="s">
        <v>31</v>
      </c>
      <c r="D52" s="51" t="s">
        <v>10</v>
      </c>
      <c r="E52" s="51" t="s">
        <v>33</v>
      </c>
      <c r="F52" s="51" t="s">
        <v>97</v>
      </c>
      <c r="G52" s="57">
        <v>2.5</v>
      </c>
      <c r="H52" s="57">
        <v>0</v>
      </c>
      <c r="I52" s="51">
        <f t="shared" si="6"/>
        <v>-2.5</v>
      </c>
      <c r="J52" s="75">
        <f t="shared" si="5"/>
        <v>-100</v>
      </c>
      <c r="K52" s="51"/>
    </row>
    <row r="53" spans="1:11" s="52" customFormat="1" ht="51" customHeight="1" x14ac:dyDescent="0.25">
      <c r="A53" s="53">
        <v>12</v>
      </c>
      <c r="B53" s="55" t="s">
        <v>85</v>
      </c>
      <c r="C53" s="51" t="s">
        <v>31</v>
      </c>
      <c r="D53" s="51" t="s">
        <v>10</v>
      </c>
      <c r="E53" s="51" t="s">
        <v>90</v>
      </c>
      <c r="F53" s="51" t="s">
        <v>96</v>
      </c>
      <c r="G53" s="57">
        <v>18.3</v>
      </c>
      <c r="H53" s="57">
        <v>0</v>
      </c>
      <c r="I53" s="51">
        <f t="shared" si="6"/>
        <v>-18.3</v>
      </c>
      <c r="J53" s="75">
        <f t="shared" si="5"/>
        <v>-100</v>
      </c>
      <c r="K53" s="51"/>
    </row>
    <row r="54" spans="1:11" s="52" customFormat="1" ht="63" x14ac:dyDescent="0.25">
      <c r="A54" s="53">
        <v>13</v>
      </c>
      <c r="B54" s="55" t="s">
        <v>86</v>
      </c>
      <c r="C54" s="51"/>
      <c r="D54" s="51" t="s">
        <v>10</v>
      </c>
      <c r="E54" s="51" t="s">
        <v>95</v>
      </c>
      <c r="F54" s="51" t="s">
        <v>97</v>
      </c>
      <c r="G54" s="57">
        <v>1</v>
      </c>
      <c r="H54" s="57">
        <v>0</v>
      </c>
      <c r="I54" s="51">
        <f t="shared" si="6"/>
        <v>-1</v>
      </c>
      <c r="J54" s="75">
        <f t="shared" si="5"/>
        <v>-100</v>
      </c>
      <c r="K54" s="51"/>
    </row>
    <row r="55" spans="1:11" s="54" customFormat="1" ht="23.25" customHeight="1" x14ac:dyDescent="0.25">
      <c r="A55" s="87" t="s">
        <v>98</v>
      </c>
      <c r="B55" s="88"/>
      <c r="C55" s="88"/>
      <c r="D55" s="88"/>
      <c r="E55" s="88"/>
      <c r="F55" s="88"/>
      <c r="G55" s="88"/>
      <c r="H55" s="88"/>
      <c r="I55" s="88"/>
      <c r="J55" s="88"/>
      <c r="K55" s="89"/>
    </row>
    <row r="56" spans="1:11" s="52" customFormat="1" ht="31.5" x14ac:dyDescent="0.25">
      <c r="A56" s="53">
        <v>1</v>
      </c>
      <c r="B56" s="55" t="s">
        <v>99</v>
      </c>
      <c r="C56" s="51" t="s">
        <v>70</v>
      </c>
      <c r="D56" s="51"/>
      <c r="E56" s="51" t="s">
        <v>91</v>
      </c>
      <c r="F56" s="51" t="s">
        <v>11</v>
      </c>
      <c r="G56" s="57">
        <v>1</v>
      </c>
      <c r="H56" s="57">
        <v>0</v>
      </c>
      <c r="I56" s="51">
        <f>H56-G56</f>
        <v>-1</v>
      </c>
      <c r="J56" s="51">
        <f t="shared" si="5"/>
        <v>-100</v>
      </c>
      <c r="K56" s="21"/>
    </row>
    <row r="57" spans="1:11" s="52" customFormat="1" ht="78.75" x14ac:dyDescent="0.25">
      <c r="A57" s="53">
        <v>2</v>
      </c>
      <c r="B57" s="55" t="s">
        <v>100</v>
      </c>
      <c r="C57" s="51"/>
      <c r="D57" s="51"/>
      <c r="E57" s="51" t="s">
        <v>33</v>
      </c>
      <c r="F57" s="51" t="s">
        <v>96</v>
      </c>
      <c r="G57" s="57">
        <v>100</v>
      </c>
      <c r="H57" s="57">
        <v>100</v>
      </c>
      <c r="I57" s="51">
        <f t="shared" ref="I57:I101" si="7">H57-G57</f>
        <v>0</v>
      </c>
      <c r="J57" s="75">
        <f t="shared" si="5"/>
        <v>0</v>
      </c>
      <c r="K57" s="21"/>
    </row>
    <row r="58" spans="1:11" s="52" customFormat="1" ht="173.25" x14ac:dyDescent="0.25">
      <c r="A58" s="53">
        <v>3</v>
      </c>
      <c r="B58" s="55" t="s">
        <v>102</v>
      </c>
      <c r="C58" s="51"/>
      <c r="D58" s="51"/>
      <c r="E58" s="51" t="s">
        <v>33</v>
      </c>
      <c r="F58" s="51" t="s">
        <v>96</v>
      </c>
      <c r="G58" s="57">
        <v>100</v>
      </c>
      <c r="H58" s="57">
        <v>100</v>
      </c>
      <c r="I58" s="51">
        <f t="shared" si="7"/>
        <v>0</v>
      </c>
      <c r="J58" s="75">
        <f t="shared" si="5"/>
        <v>0</v>
      </c>
      <c r="K58" s="21"/>
    </row>
    <row r="59" spans="1:11" s="52" customFormat="1" ht="33.75" customHeight="1" x14ac:dyDescent="0.25">
      <c r="A59" s="53">
        <v>4</v>
      </c>
      <c r="B59" s="55" t="s">
        <v>101</v>
      </c>
      <c r="C59" s="51"/>
      <c r="D59" s="51" t="s">
        <v>10</v>
      </c>
      <c r="E59" s="51" t="s">
        <v>143</v>
      </c>
      <c r="F59" s="51" t="s">
        <v>11</v>
      </c>
      <c r="G59" s="57">
        <v>0.112</v>
      </c>
      <c r="H59" s="57">
        <v>0</v>
      </c>
      <c r="I59" s="51">
        <f t="shared" si="7"/>
        <v>-0.112</v>
      </c>
      <c r="J59" s="75">
        <f t="shared" si="5"/>
        <v>-100</v>
      </c>
      <c r="K59" s="21"/>
    </row>
    <row r="60" spans="1:11" s="52" customFormat="1" ht="47.25" x14ac:dyDescent="0.25">
      <c r="A60" s="53">
        <v>5</v>
      </c>
      <c r="B60" s="55" t="s">
        <v>103</v>
      </c>
      <c r="C60" s="51"/>
      <c r="D60" s="51"/>
      <c r="E60" s="51" t="s">
        <v>91</v>
      </c>
      <c r="F60" s="51" t="s">
        <v>96</v>
      </c>
      <c r="G60" s="57">
        <v>20</v>
      </c>
      <c r="H60" s="57">
        <v>0</v>
      </c>
      <c r="I60" s="51">
        <f t="shared" si="7"/>
        <v>-20</v>
      </c>
      <c r="J60" s="75">
        <f t="shared" si="5"/>
        <v>-100</v>
      </c>
      <c r="K60" s="21"/>
    </row>
    <row r="61" spans="1:11" s="52" customFormat="1" ht="110.25" x14ac:dyDescent="0.25">
      <c r="A61" s="53">
        <v>6</v>
      </c>
      <c r="B61" s="55" t="s">
        <v>104</v>
      </c>
      <c r="C61" s="51"/>
      <c r="D61" s="51"/>
      <c r="E61" s="51" t="s">
        <v>33</v>
      </c>
      <c r="F61" s="51" t="s">
        <v>96</v>
      </c>
      <c r="G61" s="57">
        <v>100</v>
      </c>
      <c r="H61" s="57">
        <v>0</v>
      </c>
      <c r="I61" s="51">
        <f t="shared" si="7"/>
        <v>-100</v>
      </c>
      <c r="J61" s="75">
        <f t="shared" si="5"/>
        <v>-100</v>
      </c>
      <c r="K61" s="21" t="s">
        <v>382</v>
      </c>
    </row>
    <row r="62" spans="1:11" s="52" customFormat="1" ht="63" x14ac:dyDescent="0.25">
      <c r="A62" s="53">
        <v>7</v>
      </c>
      <c r="B62" s="55" t="s">
        <v>105</v>
      </c>
      <c r="C62" s="51"/>
      <c r="D62" s="51"/>
      <c r="E62" s="51" t="s">
        <v>33</v>
      </c>
      <c r="F62" s="51" t="s">
        <v>96</v>
      </c>
      <c r="G62" s="57">
        <v>100</v>
      </c>
      <c r="H62" s="57">
        <v>0</v>
      </c>
      <c r="I62" s="51">
        <f t="shared" si="7"/>
        <v>-100</v>
      </c>
      <c r="J62" s="75">
        <f t="shared" si="5"/>
        <v>-100</v>
      </c>
      <c r="K62" s="21" t="s">
        <v>383</v>
      </c>
    </row>
    <row r="63" spans="1:11" s="52" customFormat="1" ht="173.25" x14ac:dyDescent="0.25">
      <c r="A63" s="53">
        <v>8</v>
      </c>
      <c r="B63" s="55" t="s">
        <v>106</v>
      </c>
      <c r="C63" s="51"/>
      <c r="D63" s="51" t="s">
        <v>10</v>
      </c>
      <c r="E63" s="51" t="s">
        <v>33</v>
      </c>
      <c r="F63" s="57" t="s">
        <v>147</v>
      </c>
      <c r="G63" s="57">
        <v>97.5</v>
      </c>
      <c r="H63" s="57">
        <v>0</v>
      </c>
      <c r="I63" s="51">
        <f t="shared" si="7"/>
        <v>-97.5</v>
      </c>
      <c r="J63" s="75">
        <f t="shared" si="5"/>
        <v>-100</v>
      </c>
      <c r="K63" s="21" t="s">
        <v>382</v>
      </c>
    </row>
    <row r="64" spans="1:11" s="52" customFormat="1" ht="173.25" x14ac:dyDescent="0.25">
      <c r="A64" s="53">
        <v>9</v>
      </c>
      <c r="B64" s="55" t="s">
        <v>107</v>
      </c>
      <c r="C64" s="51"/>
      <c r="D64" s="51" t="s">
        <v>10</v>
      </c>
      <c r="E64" s="57" t="s">
        <v>33</v>
      </c>
      <c r="F64" s="57" t="s">
        <v>374</v>
      </c>
      <c r="G64" s="57">
        <v>83.2</v>
      </c>
      <c r="H64" s="57">
        <v>0</v>
      </c>
      <c r="I64" s="51">
        <f t="shared" si="7"/>
        <v>-83.2</v>
      </c>
      <c r="J64" s="75">
        <f t="shared" si="5"/>
        <v>-100</v>
      </c>
      <c r="K64" s="21" t="s">
        <v>382</v>
      </c>
    </row>
    <row r="65" spans="1:11" s="52" customFormat="1" ht="173.25" x14ac:dyDescent="0.25">
      <c r="A65" s="53">
        <v>10</v>
      </c>
      <c r="B65" s="55" t="s">
        <v>108</v>
      </c>
      <c r="C65" s="51"/>
      <c r="D65" s="51" t="s">
        <v>10</v>
      </c>
      <c r="E65" s="57" t="s">
        <v>33</v>
      </c>
      <c r="F65" s="57" t="s">
        <v>374</v>
      </c>
      <c r="G65" s="57">
        <v>93.6</v>
      </c>
      <c r="H65" s="57">
        <v>0</v>
      </c>
      <c r="I65" s="51">
        <f t="shared" si="7"/>
        <v>-93.6</v>
      </c>
      <c r="J65" s="75">
        <f t="shared" si="5"/>
        <v>-100</v>
      </c>
      <c r="K65" s="21" t="s">
        <v>382</v>
      </c>
    </row>
    <row r="66" spans="1:11" s="52" customFormat="1" ht="173.25" x14ac:dyDescent="0.25">
      <c r="A66" s="53">
        <v>11</v>
      </c>
      <c r="B66" s="55" t="s">
        <v>109</v>
      </c>
      <c r="C66" s="51"/>
      <c r="D66" s="51" t="s">
        <v>10</v>
      </c>
      <c r="E66" s="57" t="s">
        <v>33</v>
      </c>
      <c r="F66" s="57" t="s">
        <v>374</v>
      </c>
      <c r="G66" s="57">
        <v>85.5</v>
      </c>
      <c r="H66" s="57">
        <v>0</v>
      </c>
      <c r="I66" s="51">
        <f t="shared" si="7"/>
        <v>-85.5</v>
      </c>
      <c r="J66" s="75">
        <f t="shared" si="5"/>
        <v>-100</v>
      </c>
      <c r="K66" s="21" t="s">
        <v>382</v>
      </c>
    </row>
    <row r="67" spans="1:11" s="52" customFormat="1" ht="94.5" x14ac:dyDescent="0.25">
      <c r="A67" s="53">
        <v>12</v>
      </c>
      <c r="B67" s="55" t="s">
        <v>110</v>
      </c>
      <c r="C67" s="51"/>
      <c r="D67" s="51" t="s">
        <v>10</v>
      </c>
      <c r="E67" s="51" t="s">
        <v>33</v>
      </c>
      <c r="F67" s="57" t="s">
        <v>148</v>
      </c>
      <c r="G67" s="57">
        <v>97</v>
      </c>
      <c r="H67" s="57">
        <v>0</v>
      </c>
      <c r="I67" s="51">
        <f t="shared" si="7"/>
        <v>-97</v>
      </c>
      <c r="J67" s="75">
        <f t="shared" si="5"/>
        <v>-100</v>
      </c>
      <c r="K67" s="21" t="s">
        <v>382</v>
      </c>
    </row>
    <row r="68" spans="1:11" s="52" customFormat="1" ht="110.25" x14ac:dyDescent="0.25">
      <c r="A68" s="53">
        <v>13</v>
      </c>
      <c r="B68" s="55" t="s">
        <v>111</v>
      </c>
      <c r="C68" s="51"/>
      <c r="D68" s="51" t="s">
        <v>88</v>
      </c>
      <c r="E68" s="51" t="s">
        <v>144</v>
      </c>
      <c r="F68" s="57" t="s">
        <v>149</v>
      </c>
      <c r="G68" s="57">
        <v>48.44</v>
      </c>
      <c r="H68" s="57">
        <v>0</v>
      </c>
      <c r="I68" s="51">
        <f t="shared" si="7"/>
        <v>-48.44</v>
      </c>
      <c r="J68" s="75">
        <f t="shared" si="5"/>
        <v>-100</v>
      </c>
      <c r="K68" s="21" t="s">
        <v>382</v>
      </c>
    </row>
    <row r="69" spans="1:11" s="52" customFormat="1" ht="110.25" x14ac:dyDescent="0.25">
      <c r="A69" s="53">
        <v>14</v>
      </c>
      <c r="B69" s="55" t="s">
        <v>114</v>
      </c>
      <c r="C69" s="51"/>
      <c r="D69" s="51"/>
      <c r="E69" s="51" t="s">
        <v>145</v>
      </c>
      <c r="F69" s="57" t="s">
        <v>149</v>
      </c>
      <c r="G69" s="57">
        <v>0.22</v>
      </c>
      <c r="H69" s="57">
        <v>0</v>
      </c>
      <c r="I69" s="51">
        <f t="shared" si="7"/>
        <v>-0.22</v>
      </c>
      <c r="J69" s="75">
        <f t="shared" si="5"/>
        <v>-100</v>
      </c>
      <c r="K69" s="21" t="s">
        <v>382</v>
      </c>
    </row>
    <row r="70" spans="1:11" s="52" customFormat="1" ht="110.25" x14ac:dyDescent="0.25">
      <c r="A70" s="53">
        <v>15</v>
      </c>
      <c r="B70" s="55" t="s">
        <v>115</v>
      </c>
      <c r="C70" s="51"/>
      <c r="D70" s="51" t="s">
        <v>88</v>
      </c>
      <c r="E70" s="51" t="s">
        <v>150</v>
      </c>
      <c r="F70" s="51" t="s">
        <v>149</v>
      </c>
      <c r="G70" s="57">
        <v>4.7300000000000004</v>
      </c>
      <c r="H70" s="57">
        <v>0</v>
      </c>
      <c r="I70" s="51">
        <f t="shared" si="7"/>
        <v>-4.7300000000000004</v>
      </c>
      <c r="J70" s="75">
        <f t="shared" si="5"/>
        <v>-100</v>
      </c>
      <c r="K70" s="21" t="s">
        <v>382</v>
      </c>
    </row>
    <row r="71" spans="1:11" s="52" customFormat="1" ht="110.25" x14ac:dyDescent="0.25">
      <c r="A71" s="53">
        <v>16</v>
      </c>
      <c r="B71" s="55" t="s">
        <v>112</v>
      </c>
      <c r="C71" s="51"/>
      <c r="D71" s="51"/>
      <c r="E71" s="51" t="s">
        <v>150</v>
      </c>
      <c r="F71" s="51" t="s">
        <v>149</v>
      </c>
      <c r="G71" s="57">
        <v>0.66</v>
      </c>
      <c r="H71" s="57">
        <v>0</v>
      </c>
      <c r="I71" s="51">
        <f t="shared" si="7"/>
        <v>-0.66</v>
      </c>
      <c r="J71" s="75">
        <f t="shared" si="5"/>
        <v>-100</v>
      </c>
      <c r="K71" s="21" t="s">
        <v>382</v>
      </c>
    </row>
    <row r="72" spans="1:11" s="52" customFormat="1" ht="63" x14ac:dyDescent="0.25">
      <c r="A72" s="53">
        <v>17</v>
      </c>
      <c r="B72" s="55" t="s">
        <v>113</v>
      </c>
      <c r="C72" s="51"/>
      <c r="D72" s="51" t="s">
        <v>88</v>
      </c>
      <c r="E72" s="51" t="s">
        <v>145</v>
      </c>
      <c r="F72" s="51" t="s">
        <v>151</v>
      </c>
      <c r="G72" s="57">
        <v>0.33</v>
      </c>
      <c r="H72" s="57">
        <v>0</v>
      </c>
      <c r="I72" s="51">
        <f t="shared" si="7"/>
        <v>-0.33</v>
      </c>
      <c r="J72" s="75">
        <f t="shared" si="5"/>
        <v>-100</v>
      </c>
      <c r="K72" s="21" t="s">
        <v>382</v>
      </c>
    </row>
    <row r="73" spans="1:11" s="52" customFormat="1" ht="63" x14ac:dyDescent="0.25">
      <c r="A73" s="53">
        <v>18</v>
      </c>
      <c r="B73" s="55" t="s">
        <v>116</v>
      </c>
      <c r="C73" s="51"/>
      <c r="D73" s="51" t="s">
        <v>88</v>
      </c>
      <c r="E73" s="51" t="s">
        <v>150</v>
      </c>
      <c r="F73" s="51" t="s">
        <v>152</v>
      </c>
      <c r="G73" s="57">
        <v>30.5</v>
      </c>
      <c r="H73" s="57">
        <v>0</v>
      </c>
      <c r="I73" s="51">
        <f t="shared" si="7"/>
        <v>-30.5</v>
      </c>
      <c r="J73" s="75">
        <f t="shared" si="5"/>
        <v>-100</v>
      </c>
      <c r="K73" s="21" t="s">
        <v>382</v>
      </c>
    </row>
    <row r="74" spans="1:11" s="52" customFormat="1" ht="63" x14ac:dyDescent="0.25">
      <c r="A74" s="53">
        <v>19</v>
      </c>
      <c r="B74" s="55" t="s">
        <v>117</v>
      </c>
      <c r="C74" s="51"/>
      <c r="D74" s="51" t="s">
        <v>88</v>
      </c>
      <c r="E74" s="51" t="s">
        <v>150</v>
      </c>
      <c r="F74" s="51" t="s">
        <v>152</v>
      </c>
      <c r="G74" s="57">
        <v>15.16</v>
      </c>
      <c r="H74" s="57">
        <v>0</v>
      </c>
      <c r="I74" s="51">
        <f t="shared" si="7"/>
        <v>-15.16</v>
      </c>
      <c r="J74" s="75">
        <f t="shared" si="5"/>
        <v>-100</v>
      </c>
      <c r="K74" s="21" t="s">
        <v>382</v>
      </c>
    </row>
    <row r="75" spans="1:11" s="52" customFormat="1" ht="63" x14ac:dyDescent="0.25">
      <c r="A75" s="53">
        <v>20</v>
      </c>
      <c r="B75" s="55" t="s">
        <v>118</v>
      </c>
      <c r="C75" s="51"/>
      <c r="D75" s="51"/>
      <c r="E75" s="51" t="s">
        <v>144</v>
      </c>
      <c r="F75" s="51" t="s">
        <v>152</v>
      </c>
      <c r="G75" s="57">
        <v>40.700000000000003</v>
      </c>
      <c r="H75" s="57">
        <v>0</v>
      </c>
      <c r="I75" s="51">
        <f t="shared" si="7"/>
        <v>-40.700000000000003</v>
      </c>
      <c r="J75" s="75">
        <f t="shared" si="5"/>
        <v>-100</v>
      </c>
      <c r="K75" s="21" t="s">
        <v>382</v>
      </c>
    </row>
    <row r="76" spans="1:11" s="52" customFormat="1" ht="47.25" x14ac:dyDescent="0.25">
      <c r="A76" s="53">
        <v>21</v>
      </c>
      <c r="B76" s="55" t="s">
        <v>119</v>
      </c>
      <c r="C76" s="51"/>
      <c r="D76" s="51" t="s">
        <v>88</v>
      </c>
      <c r="E76" s="51" t="s">
        <v>33</v>
      </c>
      <c r="F76" s="51" t="s">
        <v>146</v>
      </c>
      <c r="G76" s="57">
        <v>9.36</v>
      </c>
      <c r="H76" s="57">
        <v>0</v>
      </c>
      <c r="I76" s="51">
        <f t="shared" si="7"/>
        <v>-9.36</v>
      </c>
      <c r="J76" s="75">
        <f t="shared" si="5"/>
        <v>-100</v>
      </c>
      <c r="K76" s="21" t="s">
        <v>382</v>
      </c>
    </row>
    <row r="77" spans="1:11" s="52" customFormat="1" ht="31.5" x14ac:dyDescent="0.25">
      <c r="A77" s="53">
        <v>22</v>
      </c>
      <c r="B77" s="55" t="s">
        <v>120</v>
      </c>
      <c r="C77" s="51"/>
      <c r="D77" s="51" t="s">
        <v>88</v>
      </c>
      <c r="E77" s="51" t="s">
        <v>33</v>
      </c>
      <c r="F77" s="51" t="s">
        <v>146</v>
      </c>
      <c r="G77" s="57">
        <v>13.1</v>
      </c>
      <c r="H77" s="57">
        <v>0</v>
      </c>
      <c r="I77" s="51">
        <f t="shared" si="7"/>
        <v>-13.1</v>
      </c>
      <c r="J77" s="75">
        <f t="shared" si="5"/>
        <v>-100</v>
      </c>
      <c r="K77" s="21" t="s">
        <v>382</v>
      </c>
    </row>
    <row r="78" spans="1:11" s="52" customFormat="1" ht="63" x14ac:dyDescent="0.25">
      <c r="A78" s="53">
        <v>23</v>
      </c>
      <c r="B78" s="55" t="s">
        <v>121</v>
      </c>
      <c r="C78" s="51"/>
      <c r="D78" s="51" t="s">
        <v>88</v>
      </c>
      <c r="E78" s="51" t="s">
        <v>153</v>
      </c>
      <c r="F78" s="51" t="s">
        <v>146</v>
      </c>
      <c r="G78" s="57">
        <v>0.33</v>
      </c>
      <c r="H78" s="57">
        <v>0</v>
      </c>
      <c r="I78" s="51">
        <f t="shared" si="7"/>
        <v>-0.33</v>
      </c>
      <c r="J78" s="75">
        <f t="shared" si="5"/>
        <v>-100</v>
      </c>
      <c r="K78" s="21" t="s">
        <v>382</v>
      </c>
    </row>
    <row r="79" spans="1:11" s="52" customFormat="1" ht="31.5" x14ac:dyDescent="0.25">
      <c r="A79" s="53">
        <v>24</v>
      </c>
      <c r="B79" s="55" t="s">
        <v>122</v>
      </c>
      <c r="C79" s="51"/>
      <c r="D79" s="51"/>
      <c r="E79" s="51" t="s">
        <v>154</v>
      </c>
      <c r="F79" s="51" t="s">
        <v>96</v>
      </c>
      <c r="G79" s="57">
        <v>1977.73</v>
      </c>
      <c r="H79" s="57">
        <v>1977.73</v>
      </c>
      <c r="I79" s="51">
        <f t="shared" si="7"/>
        <v>0</v>
      </c>
      <c r="J79" s="75">
        <f t="shared" si="5"/>
        <v>0</v>
      </c>
      <c r="K79" s="21"/>
    </row>
    <row r="80" spans="1:11" s="52" customFormat="1" ht="31.5" x14ac:dyDescent="0.25">
      <c r="A80" s="53">
        <v>25</v>
      </c>
      <c r="B80" s="55" t="s">
        <v>123</v>
      </c>
      <c r="C80" s="51"/>
      <c r="D80" s="51"/>
      <c r="E80" s="51" t="s">
        <v>155</v>
      </c>
      <c r="F80" s="51" t="s">
        <v>96</v>
      </c>
      <c r="G80" s="57">
        <v>1151.6500000000001</v>
      </c>
      <c r="H80" s="57">
        <v>1151.6500000000001</v>
      </c>
      <c r="I80" s="51">
        <f t="shared" si="7"/>
        <v>0</v>
      </c>
      <c r="J80" s="75">
        <f t="shared" si="5"/>
        <v>0</v>
      </c>
      <c r="K80" s="21"/>
    </row>
    <row r="81" spans="1:11" s="52" customFormat="1" ht="47.25" x14ac:dyDescent="0.25">
      <c r="A81" s="53">
        <v>26</v>
      </c>
      <c r="B81" s="55" t="s">
        <v>124</v>
      </c>
      <c r="C81" s="51"/>
      <c r="D81" s="51" t="s">
        <v>10</v>
      </c>
      <c r="E81" s="51" t="s">
        <v>91</v>
      </c>
      <c r="F81" s="51" t="s">
        <v>96</v>
      </c>
      <c r="G81" s="57">
        <v>140</v>
      </c>
      <c r="H81" s="57">
        <v>0</v>
      </c>
      <c r="I81" s="51">
        <f t="shared" si="7"/>
        <v>-140</v>
      </c>
      <c r="J81" s="75">
        <f t="shared" si="5"/>
        <v>-100</v>
      </c>
      <c r="K81" s="21" t="s">
        <v>384</v>
      </c>
    </row>
    <row r="82" spans="1:11" s="52" customFormat="1" ht="50.25" customHeight="1" x14ac:dyDescent="0.25">
      <c r="A82" s="53">
        <v>27</v>
      </c>
      <c r="B82" s="55" t="s">
        <v>125</v>
      </c>
      <c r="C82" s="51"/>
      <c r="D82" s="51"/>
      <c r="E82" s="51" t="s">
        <v>91</v>
      </c>
      <c r="F82" s="51" t="s">
        <v>96</v>
      </c>
      <c r="G82" s="57">
        <v>385</v>
      </c>
      <c r="H82" s="57">
        <v>199</v>
      </c>
      <c r="I82" s="51">
        <f t="shared" si="7"/>
        <v>-186</v>
      </c>
      <c r="J82" s="63">
        <f t="shared" si="5"/>
        <v>-48.311688311688314</v>
      </c>
      <c r="K82" s="21" t="s">
        <v>382</v>
      </c>
    </row>
    <row r="83" spans="1:11" s="52" customFormat="1" ht="47.25" x14ac:dyDescent="0.25">
      <c r="A83" s="53">
        <v>28</v>
      </c>
      <c r="B83" s="55" t="s">
        <v>126</v>
      </c>
      <c r="C83" s="51"/>
      <c r="D83" s="51" t="s">
        <v>88</v>
      </c>
      <c r="E83" s="51" t="s">
        <v>156</v>
      </c>
      <c r="F83" s="51" t="s">
        <v>96</v>
      </c>
      <c r="G83" s="57">
        <v>10000</v>
      </c>
      <c r="H83" s="57">
        <v>0</v>
      </c>
      <c r="I83" s="51">
        <f t="shared" si="7"/>
        <v>-10000</v>
      </c>
      <c r="J83" s="75">
        <f t="shared" si="5"/>
        <v>-100</v>
      </c>
      <c r="K83" s="21" t="s">
        <v>384</v>
      </c>
    </row>
    <row r="84" spans="1:11" s="52" customFormat="1" ht="33" customHeight="1" x14ac:dyDescent="0.25">
      <c r="A84" s="53">
        <v>29</v>
      </c>
      <c r="B84" s="55" t="s">
        <v>127</v>
      </c>
      <c r="C84" s="51"/>
      <c r="D84" s="51"/>
      <c r="E84" s="51" t="s">
        <v>154</v>
      </c>
      <c r="F84" s="51" t="s">
        <v>96</v>
      </c>
      <c r="G84" s="57">
        <v>4436</v>
      </c>
      <c r="H84" s="57">
        <v>0</v>
      </c>
      <c r="I84" s="51">
        <f t="shared" si="7"/>
        <v>-4436</v>
      </c>
      <c r="J84" s="75">
        <f t="shared" si="5"/>
        <v>-100</v>
      </c>
      <c r="K84" s="21" t="s">
        <v>385</v>
      </c>
    </row>
    <row r="85" spans="1:11" s="52" customFormat="1" ht="162" customHeight="1" x14ac:dyDescent="0.25">
      <c r="A85" s="53">
        <v>30</v>
      </c>
      <c r="B85" s="55" t="s">
        <v>128</v>
      </c>
      <c r="C85" s="51"/>
      <c r="D85" s="51"/>
      <c r="E85" s="51" t="s">
        <v>33</v>
      </c>
      <c r="F85" s="51" t="s">
        <v>96</v>
      </c>
      <c r="G85" s="57">
        <v>100</v>
      </c>
      <c r="H85" s="57">
        <v>0</v>
      </c>
      <c r="I85" s="51">
        <f t="shared" si="7"/>
        <v>-100</v>
      </c>
      <c r="J85" s="75">
        <f t="shared" si="5"/>
        <v>-100</v>
      </c>
      <c r="K85" s="21" t="s">
        <v>386</v>
      </c>
    </row>
    <row r="86" spans="1:11" s="52" customFormat="1" ht="35.25" customHeight="1" x14ac:dyDescent="0.25">
      <c r="A86" s="53">
        <v>31</v>
      </c>
      <c r="B86" s="55" t="s">
        <v>129</v>
      </c>
      <c r="C86" s="51"/>
      <c r="D86" s="51"/>
      <c r="E86" s="51" t="s">
        <v>157</v>
      </c>
      <c r="F86" s="51" t="s">
        <v>96</v>
      </c>
      <c r="G86" s="57">
        <v>5.3</v>
      </c>
      <c r="H86" s="57">
        <v>0</v>
      </c>
      <c r="I86" s="51">
        <f t="shared" si="7"/>
        <v>-5.3</v>
      </c>
      <c r="J86" s="75">
        <f t="shared" si="5"/>
        <v>-100</v>
      </c>
      <c r="K86" s="21" t="s">
        <v>385</v>
      </c>
    </row>
    <row r="87" spans="1:11" s="52" customFormat="1" ht="34.5" hidden="1" customHeight="1" x14ac:dyDescent="0.25">
      <c r="A87" s="53">
        <v>32</v>
      </c>
      <c r="B87" s="55" t="s">
        <v>130</v>
      </c>
      <c r="C87" s="51"/>
      <c r="D87" s="51" t="s">
        <v>10</v>
      </c>
      <c r="E87" s="51" t="s">
        <v>91</v>
      </c>
      <c r="F87" s="51" t="s">
        <v>96</v>
      </c>
      <c r="G87" s="57">
        <v>0</v>
      </c>
      <c r="H87" s="57">
        <v>0</v>
      </c>
      <c r="I87" s="51">
        <f t="shared" si="7"/>
        <v>0</v>
      </c>
      <c r="J87" s="75" t="e">
        <f t="shared" si="5"/>
        <v>#DIV/0!</v>
      </c>
      <c r="K87" s="21"/>
    </row>
    <row r="88" spans="1:11" s="52" customFormat="1" ht="33" hidden="1" customHeight="1" x14ac:dyDescent="0.25">
      <c r="A88" s="53">
        <v>33</v>
      </c>
      <c r="B88" s="55" t="s">
        <v>131</v>
      </c>
      <c r="C88" s="51"/>
      <c r="D88" s="51" t="s">
        <v>10</v>
      </c>
      <c r="E88" s="51" t="s">
        <v>91</v>
      </c>
      <c r="F88" s="51" t="s">
        <v>96</v>
      </c>
      <c r="G88" s="57">
        <v>0</v>
      </c>
      <c r="H88" s="57">
        <v>0</v>
      </c>
      <c r="I88" s="51">
        <f t="shared" si="7"/>
        <v>0</v>
      </c>
      <c r="J88" s="75" t="e">
        <f t="shared" si="5"/>
        <v>#DIV/0!</v>
      </c>
      <c r="K88" s="21"/>
    </row>
    <row r="89" spans="1:11" s="52" customFormat="1" ht="34.5" hidden="1" customHeight="1" x14ac:dyDescent="0.25">
      <c r="A89" s="53">
        <v>34</v>
      </c>
      <c r="B89" s="55" t="s">
        <v>300</v>
      </c>
      <c r="C89" s="51"/>
      <c r="D89" s="51" t="s">
        <v>10</v>
      </c>
      <c r="E89" s="51" t="s">
        <v>154</v>
      </c>
      <c r="F89" s="51" t="s">
        <v>96</v>
      </c>
      <c r="G89" s="57">
        <v>0</v>
      </c>
      <c r="H89" s="57"/>
      <c r="I89" s="51">
        <f t="shared" si="7"/>
        <v>0</v>
      </c>
      <c r="J89" s="75" t="e">
        <f t="shared" ref="J89:J101" si="8">H89/G89*100-100</f>
        <v>#DIV/0!</v>
      </c>
      <c r="K89" s="21"/>
    </row>
    <row r="90" spans="1:11" s="52" customFormat="1" ht="33" hidden="1" customHeight="1" x14ac:dyDescent="0.25">
      <c r="A90" s="53">
        <v>35</v>
      </c>
      <c r="B90" s="55" t="s">
        <v>132</v>
      </c>
      <c r="C90" s="51"/>
      <c r="D90" s="51" t="s">
        <v>10</v>
      </c>
      <c r="E90" s="51" t="s">
        <v>155</v>
      </c>
      <c r="F90" s="51" t="s">
        <v>96</v>
      </c>
      <c r="G90" s="57">
        <v>0</v>
      </c>
      <c r="H90" s="57"/>
      <c r="I90" s="51">
        <f t="shared" si="7"/>
        <v>0</v>
      </c>
      <c r="J90" s="75" t="e">
        <f t="shared" si="8"/>
        <v>#DIV/0!</v>
      </c>
      <c r="K90" s="21"/>
    </row>
    <row r="91" spans="1:11" s="52" customFormat="1" ht="31.5" hidden="1" x14ac:dyDescent="0.25">
      <c r="A91" s="53">
        <v>36</v>
      </c>
      <c r="B91" s="55" t="s">
        <v>133</v>
      </c>
      <c r="C91" s="51"/>
      <c r="D91" s="51"/>
      <c r="E91" s="51" t="s">
        <v>91</v>
      </c>
      <c r="F91" s="51" t="s">
        <v>96</v>
      </c>
      <c r="G91" s="57">
        <v>0</v>
      </c>
      <c r="H91" s="57"/>
      <c r="I91" s="51">
        <f t="shared" si="7"/>
        <v>0</v>
      </c>
      <c r="J91" s="75" t="e">
        <f t="shared" si="8"/>
        <v>#DIV/0!</v>
      </c>
      <c r="K91" s="21"/>
    </row>
    <row r="92" spans="1:11" s="52" customFormat="1" ht="31.5" hidden="1" x14ac:dyDescent="0.25">
      <c r="A92" s="53">
        <v>37</v>
      </c>
      <c r="B92" s="55" t="s">
        <v>134</v>
      </c>
      <c r="C92" s="51"/>
      <c r="D92" s="51"/>
      <c r="E92" s="51" t="s">
        <v>91</v>
      </c>
      <c r="F92" s="51" t="s">
        <v>96</v>
      </c>
      <c r="G92" s="57">
        <v>0</v>
      </c>
      <c r="H92" s="57"/>
      <c r="I92" s="51">
        <f t="shared" si="7"/>
        <v>0</v>
      </c>
      <c r="J92" s="75" t="e">
        <f t="shared" si="8"/>
        <v>#DIV/0!</v>
      </c>
      <c r="K92" s="21"/>
    </row>
    <row r="93" spans="1:11" s="52" customFormat="1" ht="33" customHeight="1" x14ac:dyDescent="0.25">
      <c r="A93" s="53">
        <v>38</v>
      </c>
      <c r="B93" s="55" t="s">
        <v>135</v>
      </c>
      <c r="C93" s="51"/>
      <c r="D93" s="51" t="s">
        <v>10</v>
      </c>
      <c r="E93" s="51" t="s">
        <v>91</v>
      </c>
      <c r="F93" s="51" t="s">
        <v>96</v>
      </c>
      <c r="G93" s="57" t="s">
        <v>158</v>
      </c>
      <c r="H93" s="57">
        <v>0</v>
      </c>
      <c r="I93" s="51">
        <v>0</v>
      </c>
      <c r="J93" s="75">
        <v>0</v>
      </c>
      <c r="K93" s="21" t="s">
        <v>385</v>
      </c>
    </row>
    <row r="94" spans="1:11" s="52" customFormat="1" ht="78.75" x14ac:dyDescent="0.25">
      <c r="A94" s="53">
        <v>39</v>
      </c>
      <c r="B94" s="55" t="s">
        <v>159</v>
      </c>
      <c r="C94" s="51"/>
      <c r="D94" s="51"/>
      <c r="E94" s="51" t="s">
        <v>33</v>
      </c>
      <c r="F94" s="51" t="s">
        <v>96</v>
      </c>
      <c r="G94" s="57">
        <v>95</v>
      </c>
      <c r="H94" s="57">
        <v>0</v>
      </c>
      <c r="I94" s="51">
        <f t="shared" si="7"/>
        <v>-95</v>
      </c>
      <c r="J94" s="75">
        <f t="shared" si="8"/>
        <v>-100</v>
      </c>
      <c r="K94" s="21" t="s">
        <v>382</v>
      </c>
    </row>
    <row r="95" spans="1:11" s="52" customFormat="1" ht="63" x14ac:dyDescent="0.25">
      <c r="A95" s="53">
        <v>40</v>
      </c>
      <c r="B95" s="55" t="s">
        <v>136</v>
      </c>
      <c r="C95" s="51" t="s">
        <v>13</v>
      </c>
      <c r="D95" s="51" t="s">
        <v>88</v>
      </c>
      <c r="E95" s="51" t="s">
        <v>160</v>
      </c>
      <c r="F95" s="51" t="s">
        <v>96</v>
      </c>
      <c r="G95" s="57">
        <v>11</v>
      </c>
      <c r="H95" s="57">
        <v>11</v>
      </c>
      <c r="I95" s="51">
        <f t="shared" si="7"/>
        <v>0</v>
      </c>
      <c r="J95" s="75">
        <f t="shared" si="8"/>
        <v>0</v>
      </c>
      <c r="K95" s="21"/>
    </row>
    <row r="96" spans="1:11" s="52" customFormat="1" ht="31.5" x14ac:dyDescent="0.25">
      <c r="A96" s="53">
        <v>41</v>
      </c>
      <c r="B96" s="55" t="s">
        <v>137</v>
      </c>
      <c r="C96" s="51" t="s">
        <v>13</v>
      </c>
      <c r="D96" s="51" t="s">
        <v>88</v>
      </c>
      <c r="E96" s="51" t="s">
        <v>91</v>
      </c>
      <c r="F96" s="51" t="s">
        <v>96</v>
      </c>
      <c r="G96" s="57">
        <v>2</v>
      </c>
      <c r="H96" s="57">
        <v>0</v>
      </c>
      <c r="I96" s="51">
        <f t="shared" si="7"/>
        <v>-2</v>
      </c>
      <c r="J96" s="75">
        <f t="shared" si="8"/>
        <v>-100</v>
      </c>
      <c r="K96" s="21"/>
    </row>
    <row r="97" spans="1:11" s="52" customFormat="1" ht="110.25" x14ac:dyDescent="0.25">
      <c r="A97" s="53">
        <v>42</v>
      </c>
      <c r="B97" s="55" t="s">
        <v>138</v>
      </c>
      <c r="C97" s="51" t="s">
        <v>13</v>
      </c>
      <c r="D97" s="51"/>
      <c r="E97" s="51" t="s">
        <v>33</v>
      </c>
      <c r="F97" s="51" t="s">
        <v>96</v>
      </c>
      <c r="G97" s="57">
        <v>30</v>
      </c>
      <c r="H97" s="57">
        <v>0</v>
      </c>
      <c r="I97" s="51">
        <f t="shared" si="7"/>
        <v>-30</v>
      </c>
      <c r="J97" s="75">
        <f t="shared" si="8"/>
        <v>-100</v>
      </c>
      <c r="K97" s="21"/>
    </row>
    <row r="98" spans="1:11" s="52" customFormat="1" ht="63" x14ac:dyDescent="0.25">
      <c r="A98" s="53">
        <v>43</v>
      </c>
      <c r="B98" s="55" t="s">
        <v>139</v>
      </c>
      <c r="C98" s="51" t="s">
        <v>31</v>
      </c>
      <c r="D98" s="51" t="s">
        <v>10</v>
      </c>
      <c r="E98" s="51" t="s">
        <v>33</v>
      </c>
      <c r="F98" s="51" t="s">
        <v>96</v>
      </c>
      <c r="G98" s="57">
        <v>65</v>
      </c>
      <c r="H98" s="57">
        <v>0</v>
      </c>
      <c r="I98" s="51">
        <f t="shared" si="7"/>
        <v>-65</v>
      </c>
      <c r="J98" s="75">
        <f t="shared" si="8"/>
        <v>-100</v>
      </c>
      <c r="K98" s="21" t="s">
        <v>382</v>
      </c>
    </row>
    <row r="99" spans="1:11" s="52" customFormat="1" ht="78.75" x14ac:dyDescent="0.25">
      <c r="A99" s="53">
        <v>44</v>
      </c>
      <c r="B99" s="55" t="s">
        <v>140</v>
      </c>
      <c r="C99" s="51" t="s">
        <v>70</v>
      </c>
      <c r="D99" s="51" t="s">
        <v>10</v>
      </c>
      <c r="E99" s="51" t="s">
        <v>33</v>
      </c>
      <c r="F99" s="51" t="s">
        <v>96</v>
      </c>
      <c r="G99" s="57">
        <v>2.8</v>
      </c>
      <c r="H99" s="57">
        <v>0</v>
      </c>
      <c r="I99" s="51">
        <f t="shared" si="7"/>
        <v>-2.8</v>
      </c>
      <c r="J99" s="75">
        <f t="shared" si="8"/>
        <v>-100</v>
      </c>
      <c r="K99" s="21" t="s">
        <v>382</v>
      </c>
    </row>
    <row r="100" spans="1:11" s="52" customFormat="1" ht="94.5" x14ac:dyDescent="0.25">
      <c r="A100" s="53">
        <v>45</v>
      </c>
      <c r="B100" s="55" t="s">
        <v>141</v>
      </c>
      <c r="C100" s="51"/>
      <c r="D100" s="51"/>
      <c r="E100" s="51" t="s">
        <v>33</v>
      </c>
      <c r="F100" s="51" t="s">
        <v>96</v>
      </c>
      <c r="G100" s="57">
        <v>100</v>
      </c>
      <c r="H100" s="57">
        <v>0</v>
      </c>
      <c r="I100" s="51">
        <f t="shared" si="7"/>
        <v>-100</v>
      </c>
      <c r="J100" s="75">
        <f t="shared" si="8"/>
        <v>-100</v>
      </c>
      <c r="K100" s="21" t="s">
        <v>382</v>
      </c>
    </row>
    <row r="101" spans="1:11" s="52" customFormat="1" ht="47.25" x14ac:dyDescent="0.25">
      <c r="A101" s="53">
        <v>46</v>
      </c>
      <c r="B101" s="55" t="s">
        <v>142</v>
      </c>
      <c r="C101" s="51"/>
      <c r="D101" s="51"/>
      <c r="E101" s="51" t="s">
        <v>33</v>
      </c>
      <c r="F101" s="51" t="s">
        <v>96</v>
      </c>
      <c r="G101" s="57">
        <v>100</v>
      </c>
      <c r="H101" s="57">
        <v>0</v>
      </c>
      <c r="I101" s="51">
        <f t="shared" si="7"/>
        <v>-100</v>
      </c>
      <c r="J101" s="75">
        <f t="shared" si="8"/>
        <v>-100</v>
      </c>
      <c r="K101" s="21" t="s">
        <v>382</v>
      </c>
    </row>
    <row r="102" spans="1:11" s="54" customFormat="1" ht="41.25" customHeight="1" x14ac:dyDescent="0.25">
      <c r="A102" s="87" t="s">
        <v>161</v>
      </c>
      <c r="B102" s="88"/>
      <c r="C102" s="88"/>
      <c r="D102" s="88"/>
      <c r="E102" s="88"/>
      <c r="F102" s="88"/>
      <c r="G102" s="88"/>
      <c r="H102" s="88"/>
      <c r="I102" s="88"/>
      <c r="J102" s="88"/>
      <c r="K102" s="89"/>
    </row>
    <row r="103" spans="1:11" s="52" customFormat="1" ht="63" x14ac:dyDescent="0.25">
      <c r="A103" s="53">
        <v>1</v>
      </c>
      <c r="B103" s="55" t="s">
        <v>298</v>
      </c>
      <c r="C103" s="51" t="s">
        <v>70</v>
      </c>
      <c r="D103" s="51" t="s">
        <v>88</v>
      </c>
      <c r="E103" s="51" t="s">
        <v>299</v>
      </c>
      <c r="F103" s="51" t="s">
        <v>162</v>
      </c>
      <c r="G103" s="57">
        <v>174.6</v>
      </c>
      <c r="H103" s="57">
        <v>41.6</v>
      </c>
      <c r="I103" s="51">
        <f>H103-G103</f>
        <v>-133</v>
      </c>
      <c r="J103" s="63">
        <f>H103/G103*100</f>
        <v>23.825887743413517</v>
      </c>
      <c r="K103" s="51"/>
    </row>
    <row r="104" spans="1:11" s="54" customFormat="1" ht="23.25" customHeight="1" x14ac:dyDescent="0.25">
      <c r="A104" s="87" t="s">
        <v>163</v>
      </c>
      <c r="B104" s="88"/>
      <c r="C104" s="88"/>
      <c r="D104" s="88"/>
      <c r="E104" s="88"/>
      <c r="F104" s="88"/>
      <c r="G104" s="88"/>
      <c r="H104" s="88"/>
      <c r="I104" s="88"/>
      <c r="J104" s="88"/>
      <c r="K104" s="89"/>
    </row>
    <row r="105" spans="1:11" s="52" customFormat="1" ht="63" x14ac:dyDescent="0.25">
      <c r="A105" s="53">
        <v>1</v>
      </c>
      <c r="B105" s="55" t="s">
        <v>164</v>
      </c>
      <c r="C105" s="51"/>
      <c r="D105" s="51"/>
      <c r="E105" s="51" t="s">
        <v>33</v>
      </c>
      <c r="F105" s="51" t="s">
        <v>162</v>
      </c>
      <c r="G105" s="57">
        <v>100</v>
      </c>
      <c r="H105" s="57">
        <v>0</v>
      </c>
      <c r="I105" s="51">
        <f>H105-G105</f>
        <v>-100</v>
      </c>
      <c r="J105" s="51">
        <f>H105/G105*100</f>
        <v>0</v>
      </c>
      <c r="K105" s="68" t="s">
        <v>378</v>
      </c>
    </row>
    <row r="106" spans="1:11" s="52" customFormat="1" ht="47.25" x14ac:dyDescent="0.25">
      <c r="A106" s="62">
        <v>2</v>
      </c>
      <c r="B106" s="55" t="s">
        <v>377</v>
      </c>
      <c r="C106" s="61"/>
      <c r="D106" s="61"/>
      <c r="E106" s="61" t="s">
        <v>33</v>
      </c>
      <c r="F106" s="61" t="s">
        <v>11</v>
      </c>
      <c r="G106" s="57">
        <v>100</v>
      </c>
      <c r="H106" s="57">
        <v>0</v>
      </c>
      <c r="I106" s="61">
        <f>H106-G106</f>
        <v>-100</v>
      </c>
      <c r="J106" s="61">
        <f>H106/G106*100</f>
        <v>0</v>
      </c>
      <c r="K106" s="68" t="s">
        <v>378</v>
      </c>
    </row>
    <row r="107" spans="1:11" s="52" customFormat="1" ht="128.25" customHeight="1" x14ac:dyDescent="0.25">
      <c r="A107" s="53">
        <v>3</v>
      </c>
      <c r="B107" s="55" t="s">
        <v>376</v>
      </c>
      <c r="C107" s="51"/>
      <c r="D107" s="51"/>
      <c r="E107" s="51" t="s">
        <v>33</v>
      </c>
      <c r="F107" s="51" t="s">
        <v>165</v>
      </c>
      <c r="G107" s="57">
        <v>100</v>
      </c>
      <c r="H107" s="57">
        <v>84.4</v>
      </c>
      <c r="I107" s="51">
        <f>H107-G107</f>
        <v>-15.599999999999994</v>
      </c>
      <c r="J107" s="61">
        <f>H107/G107*100</f>
        <v>84.4</v>
      </c>
      <c r="K107" s="67" t="s">
        <v>379</v>
      </c>
    </row>
    <row r="108" spans="1:11" s="54" customFormat="1" ht="18.75" customHeight="1" x14ac:dyDescent="0.25">
      <c r="A108" s="87" t="s">
        <v>166</v>
      </c>
      <c r="B108" s="88"/>
      <c r="C108" s="88"/>
      <c r="D108" s="88"/>
      <c r="E108" s="88"/>
      <c r="F108" s="88"/>
      <c r="G108" s="88"/>
      <c r="H108" s="88"/>
      <c r="I108" s="88"/>
      <c r="J108" s="88"/>
      <c r="K108" s="89"/>
    </row>
    <row r="109" spans="1:11" ht="63" x14ac:dyDescent="0.25">
      <c r="A109" s="53">
        <v>1</v>
      </c>
      <c r="B109" s="55" t="s">
        <v>4</v>
      </c>
      <c r="C109" s="51"/>
      <c r="D109" s="51" t="s">
        <v>10</v>
      </c>
      <c r="E109" s="51" t="s">
        <v>33</v>
      </c>
      <c r="F109" s="51" t="s">
        <v>12</v>
      </c>
      <c r="G109" s="57">
        <v>37</v>
      </c>
      <c r="H109" s="57">
        <v>37</v>
      </c>
      <c r="I109" s="51">
        <f>H109-G109</f>
        <v>0</v>
      </c>
      <c r="J109" s="51">
        <f>H109/G109*100-100</f>
        <v>0</v>
      </c>
      <c r="K109" s="51"/>
    </row>
    <row r="110" spans="1:11" ht="32.25" customHeight="1" x14ac:dyDescent="0.25">
      <c r="A110" s="51">
        <v>2</v>
      </c>
      <c r="B110" s="21" t="s">
        <v>293</v>
      </c>
      <c r="C110" s="51"/>
      <c r="D110" s="51" t="s">
        <v>10</v>
      </c>
      <c r="E110" s="51" t="s">
        <v>292</v>
      </c>
      <c r="F110" s="51" t="s">
        <v>12</v>
      </c>
      <c r="G110" s="57">
        <v>1025</v>
      </c>
      <c r="H110" s="57">
        <v>1097.7</v>
      </c>
      <c r="I110" s="51">
        <f t="shared" ref="I110:I119" si="9">H110-G110</f>
        <v>72.700000000000045</v>
      </c>
      <c r="J110" s="63">
        <f t="shared" ref="J110:J119" si="10">H110/G110*100-100</f>
        <v>7.0926829268292693</v>
      </c>
      <c r="K110" s="51"/>
    </row>
    <row r="111" spans="1:11" ht="47.25" x14ac:dyDescent="0.25">
      <c r="A111" s="51">
        <v>3</v>
      </c>
      <c r="B111" s="21" t="s">
        <v>295</v>
      </c>
      <c r="C111" s="51"/>
      <c r="D111" s="51" t="s">
        <v>10</v>
      </c>
      <c r="E111" s="51" t="s">
        <v>294</v>
      </c>
      <c r="F111" s="51" t="s">
        <v>12</v>
      </c>
      <c r="G111" s="57">
        <v>36</v>
      </c>
      <c r="H111" s="57">
        <v>42.3</v>
      </c>
      <c r="I111" s="51">
        <f t="shared" si="9"/>
        <v>6.2999999999999972</v>
      </c>
      <c r="J111" s="63">
        <f t="shared" si="10"/>
        <v>17.499999999999986</v>
      </c>
      <c r="K111" s="51"/>
    </row>
    <row r="112" spans="1:11" ht="47.25" x14ac:dyDescent="0.25">
      <c r="A112" s="51">
        <v>4</v>
      </c>
      <c r="B112" s="21" t="s">
        <v>296</v>
      </c>
      <c r="C112" s="51"/>
      <c r="D112" s="51" t="s">
        <v>10</v>
      </c>
      <c r="E112" s="51" t="s">
        <v>294</v>
      </c>
      <c r="F112" s="51" t="s">
        <v>12</v>
      </c>
      <c r="G112" s="57">
        <v>28</v>
      </c>
      <c r="H112" s="57">
        <v>28</v>
      </c>
      <c r="I112" s="51">
        <f t="shared" si="9"/>
        <v>0</v>
      </c>
      <c r="J112" s="63">
        <f t="shared" si="10"/>
        <v>0</v>
      </c>
      <c r="K112" s="51"/>
    </row>
    <row r="113" spans="1:11" ht="63" x14ac:dyDescent="0.25">
      <c r="A113" s="51">
        <v>5</v>
      </c>
      <c r="B113" s="21" t="s">
        <v>297</v>
      </c>
      <c r="C113" s="51" t="s">
        <v>13</v>
      </c>
      <c r="D113" s="51" t="s">
        <v>10</v>
      </c>
      <c r="E113" s="51" t="s">
        <v>291</v>
      </c>
      <c r="F113" s="51" t="s">
        <v>12</v>
      </c>
      <c r="G113" s="57">
        <v>410.1</v>
      </c>
      <c r="H113" s="57">
        <v>355.3</v>
      </c>
      <c r="I113" s="51">
        <f t="shared" si="9"/>
        <v>-54.800000000000011</v>
      </c>
      <c r="J113" s="63">
        <f t="shared" si="10"/>
        <v>-13.362594489148989</v>
      </c>
      <c r="K113" s="51"/>
    </row>
    <row r="114" spans="1:11" ht="47.25" x14ac:dyDescent="0.25">
      <c r="A114" s="51">
        <v>6</v>
      </c>
      <c r="B114" s="21" t="s">
        <v>5</v>
      </c>
      <c r="C114" s="51" t="s">
        <v>13</v>
      </c>
      <c r="D114" s="51" t="s">
        <v>10</v>
      </c>
      <c r="E114" s="51" t="s">
        <v>33</v>
      </c>
      <c r="F114" s="51" t="s">
        <v>12</v>
      </c>
      <c r="G114" s="57">
        <v>25</v>
      </c>
      <c r="H114" s="57">
        <v>26</v>
      </c>
      <c r="I114" s="51">
        <f t="shared" si="9"/>
        <v>1</v>
      </c>
      <c r="J114" s="63">
        <f t="shared" si="10"/>
        <v>4</v>
      </c>
      <c r="K114" s="51"/>
    </row>
    <row r="115" spans="1:11" ht="63" x14ac:dyDescent="0.25">
      <c r="A115" s="51">
        <v>7</v>
      </c>
      <c r="B115" s="21" t="s">
        <v>6</v>
      </c>
      <c r="C115" s="51"/>
      <c r="D115" s="51" t="s">
        <v>10</v>
      </c>
      <c r="E115" s="51" t="s">
        <v>33</v>
      </c>
      <c r="F115" s="51" t="s">
        <v>12</v>
      </c>
      <c r="G115" s="57">
        <v>90.9</v>
      </c>
      <c r="H115" s="57">
        <v>95</v>
      </c>
      <c r="I115" s="51">
        <f t="shared" si="9"/>
        <v>4.0999999999999943</v>
      </c>
      <c r="J115" s="63">
        <f t="shared" si="10"/>
        <v>4.510451045104503</v>
      </c>
      <c r="K115" s="51"/>
    </row>
    <row r="116" spans="1:11" ht="78.75" x14ac:dyDescent="0.25">
      <c r="A116" s="51">
        <v>8</v>
      </c>
      <c r="B116" s="58" t="s">
        <v>14</v>
      </c>
      <c r="C116" s="51"/>
      <c r="D116" s="51" t="s">
        <v>10</v>
      </c>
      <c r="E116" s="51" t="s">
        <v>33</v>
      </c>
      <c r="F116" s="51" t="s">
        <v>162</v>
      </c>
      <c r="G116" s="57">
        <v>7</v>
      </c>
      <c r="H116" s="57">
        <v>0</v>
      </c>
      <c r="I116" s="51">
        <f t="shared" si="9"/>
        <v>-7</v>
      </c>
      <c r="J116" s="63">
        <f t="shared" si="10"/>
        <v>-100</v>
      </c>
      <c r="K116" s="51"/>
    </row>
    <row r="117" spans="1:11" ht="78.75" x14ac:dyDescent="0.25">
      <c r="A117" s="51">
        <v>9</v>
      </c>
      <c r="B117" s="21" t="s">
        <v>7</v>
      </c>
      <c r="C117" s="51"/>
      <c r="D117" s="51" t="s">
        <v>10</v>
      </c>
      <c r="E117" s="51" t="s">
        <v>33</v>
      </c>
      <c r="F117" s="51" t="s">
        <v>11</v>
      </c>
      <c r="G117" s="57">
        <v>100</v>
      </c>
      <c r="H117" s="57">
        <v>13</v>
      </c>
      <c r="I117" s="51">
        <f t="shared" si="9"/>
        <v>-87</v>
      </c>
      <c r="J117" s="63">
        <f t="shared" si="10"/>
        <v>-87</v>
      </c>
      <c r="K117" s="21" t="s">
        <v>389</v>
      </c>
    </row>
    <row r="118" spans="1:11" x14ac:dyDescent="0.25">
      <c r="A118" s="51">
        <v>10</v>
      </c>
      <c r="B118" s="21" t="s">
        <v>8</v>
      </c>
      <c r="C118" s="51"/>
      <c r="D118" s="51" t="s">
        <v>10</v>
      </c>
      <c r="E118" s="51" t="s">
        <v>33</v>
      </c>
      <c r="F118" s="51" t="s">
        <v>12</v>
      </c>
      <c r="G118" s="57">
        <v>95</v>
      </c>
      <c r="H118" s="57">
        <v>95</v>
      </c>
      <c r="I118" s="51">
        <f t="shared" si="9"/>
        <v>0</v>
      </c>
      <c r="J118" s="63">
        <f t="shared" si="10"/>
        <v>0</v>
      </c>
      <c r="K118" s="51"/>
    </row>
    <row r="119" spans="1:11" ht="78.75" x14ac:dyDescent="0.25">
      <c r="A119" s="51">
        <v>11</v>
      </c>
      <c r="B119" s="21" t="s">
        <v>9</v>
      </c>
      <c r="C119" s="51"/>
      <c r="D119" s="51" t="s">
        <v>10</v>
      </c>
      <c r="E119" s="51" t="s">
        <v>33</v>
      </c>
      <c r="F119" s="51" t="s">
        <v>12</v>
      </c>
      <c r="G119" s="57">
        <v>61</v>
      </c>
      <c r="H119" s="57">
        <v>61</v>
      </c>
      <c r="I119" s="51">
        <f t="shared" si="9"/>
        <v>0</v>
      </c>
      <c r="J119" s="63">
        <f t="shared" si="10"/>
        <v>0</v>
      </c>
      <c r="K119" s="51"/>
    </row>
    <row r="120" spans="1:11" s="13" customFormat="1" ht="20.25" customHeight="1" x14ac:dyDescent="0.25">
      <c r="A120" s="87" t="s">
        <v>167</v>
      </c>
      <c r="B120" s="88"/>
      <c r="C120" s="88"/>
      <c r="D120" s="88"/>
      <c r="E120" s="88"/>
      <c r="F120" s="88"/>
      <c r="G120" s="88"/>
      <c r="H120" s="88"/>
      <c r="I120" s="88"/>
      <c r="J120" s="88"/>
      <c r="K120" s="89"/>
    </row>
    <row r="121" spans="1:11" ht="31.5" x14ac:dyDescent="0.25">
      <c r="A121" s="51">
        <v>1</v>
      </c>
      <c r="B121" s="21" t="s">
        <v>168</v>
      </c>
      <c r="C121" s="51"/>
      <c r="D121" s="51" t="s">
        <v>10</v>
      </c>
      <c r="E121" s="51" t="s">
        <v>143</v>
      </c>
      <c r="F121" s="51" t="s">
        <v>11</v>
      </c>
      <c r="G121" s="57">
        <v>60.023000000000003</v>
      </c>
      <c r="H121" s="57">
        <v>0</v>
      </c>
      <c r="I121" s="51">
        <f>H121-G121</f>
        <v>-60.023000000000003</v>
      </c>
      <c r="J121" s="51">
        <f>H121/G121*100-100</f>
        <v>-100</v>
      </c>
      <c r="K121" s="51"/>
    </row>
    <row r="122" spans="1:11" ht="63" x14ac:dyDescent="0.25">
      <c r="A122" s="51">
        <v>2</v>
      </c>
      <c r="B122" s="21" t="s">
        <v>169</v>
      </c>
      <c r="C122" s="51"/>
      <c r="D122" s="51" t="s">
        <v>10</v>
      </c>
      <c r="E122" s="51" t="s">
        <v>143</v>
      </c>
      <c r="F122" s="51" t="s">
        <v>11</v>
      </c>
      <c r="G122" s="57">
        <v>0.96699999999999997</v>
      </c>
      <c r="H122" s="57">
        <v>0</v>
      </c>
      <c r="I122" s="51">
        <f t="shared" ref="I122:I130" si="11">H122-G122</f>
        <v>-0.96699999999999997</v>
      </c>
      <c r="J122" s="51">
        <f t="shared" ref="J122:J131" si="12">H122/G122*100-100</f>
        <v>-100</v>
      </c>
      <c r="K122" s="51"/>
    </row>
    <row r="123" spans="1:11" ht="63" x14ac:dyDescent="0.25">
      <c r="A123" s="51">
        <v>3</v>
      </c>
      <c r="B123" s="21" t="s">
        <v>170</v>
      </c>
      <c r="C123" s="51"/>
      <c r="D123" s="51" t="s">
        <v>10</v>
      </c>
      <c r="E123" s="51" t="s">
        <v>143</v>
      </c>
      <c r="F123" s="51" t="s">
        <v>11</v>
      </c>
      <c r="G123" s="57">
        <v>0.96699999999999997</v>
      </c>
      <c r="H123" s="57">
        <v>0</v>
      </c>
      <c r="I123" s="51">
        <f t="shared" si="11"/>
        <v>-0.96699999999999997</v>
      </c>
      <c r="J123" s="51">
        <f t="shared" si="12"/>
        <v>-100</v>
      </c>
      <c r="K123" s="51"/>
    </row>
    <row r="124" spans="1:11" ht="110.25" x14ac:dyDescent="0.25">
      <c r="A124" s="51">
        <v>4</v>
      </c>
      <c r="B124" s="21" t="s">
        <v>171</v>
      </c>
      <c r="C124" s="51" t="s">
        <v>69</v>
      </c>
      <c r="D124" s="51" t="s">
        <v>10</v>
      </c>
      <c r="E124" s="51" t="s">
        <v>143</v>
      </c>
      <c r="F124" s="51" t="s">
        <v>96</v>
      </c>
      <c r="G124" s="69">
        <v>7.6959999999999997</v>
      </c>
      <c r="H124" s="69">
        <v>0</v>
      </c>
      <c r="I124" s="51">
        <f t="shared" si="11"/>
        <v>-7.6959999999999997</v>
      </c>
      <c r="J124" s="51">
        <f t="shared" si="12"/>
        <v>-100</v>
      </c>
      <c r="K124" s="51"/>
    </row>
    <row r="125" spans="1:11" ht="82.5" customHeight="1" x14ac:dyDescent="0.25">
      <c r="A125" s="51">
        <v>5</v>
      </c>
      <c r="B125" s="21" t="s">
        <v>172</v>
      </c>
      <c r="C125" s="51" t="s">
        <v>69</v>
      </c>
      <c r="D125" s="51" t="s">
        <v>88</v>
      </c>
      <c r="E125" s="51" t="s">
        <v>143</v>
      </c>
      <c r="F125" s="51" t="s">
        <v>179</v>
      </c>
      <c r="G125" s="69">
        <v>22.53</v>
      </c>
      <c r="H125" s="69">
        <v>0</v>
      </c>
      <c r="I125" s="51">
        <f t="shared" si="11"/>
        <v>-22.53</v>
      </c>
      <c r="J125" s="51">
        <f t="shared" si="12"/>
        <v>-100</v>
      </c>
      <c r="K125" s="51"/>
    </row>
    <row r="126" spans="1:11" ht="33.75" customHeight="1" x14ac:dyDescent="0.25">
      <c r="A126" s="51">
        <v>6</v>
      </c>
      <c r="B126" s="21" t="s">
        <v>173</v>
      </c>
      <c r="C126" s="51" t="s">
        <v>69</v>
      </c>
      <c r="D126" s="51" t="s">
        <v>10</v>
      </c>
      <c r="E126" s="51" t="s">
        <v>33</v>
      </c>
      <c r="F126" s="51" t="s">
        <v>179</v>
      </c>
      <c r="G126" s="69">
        <v>46.363</v>
      </c>
      <c r="H126" s="69">
        <v>0</v>
      </c>
      <c r="I126" s="51">
        <f t="shared" si="11"/>
        <v>-46.363</v>
      </c>
      <c r="J126" s="51">
        <f t="shared" si="12"/>
        <v>-100</v>
      </c>
      <c r="K126" s="51"/>
    </row>
    <row r="127" spans="1:11" ht="94.5" x14ac:dyDescent="0.25">
      <c r="A127" s="51">
        <v>7</v>
      </c>
      <c r="B127" s="21" t="s">
        <v>174</v>
      </c>
      <c r="C127" s="51" t="s">
        <v>31</v>
      </c>
      <c r="D127" s="51" t="s">
        <v>88</v>
      </c>
      <c r="E127" s="51" t="s">
        <v>33</v>
      </c>
      <c r="F127" s="51" t="s">
        <v>179</v>
      </c>
      <c r="G127" s="69">
        <v>62.46</v>
      </c>
      <c r="H127" s="69">
        <v>0</v>
      </c>
      <c r="I127" s="51">
        <f t="shared" si="11"/>
        <v>-62.46</v>
      </c>
      <c r="J127" s="51">
        <f t="shared" si="12"/>
        <v>-100</v>
      </c>
      <c r="K127" s="51"/>
    </row>
    <row r="128" spans="1:11" ht="31.5" x14ac:dyDescent="0.25">
      <c r="A128" s="51">
        <v>8</v>
      </c>
      <c r="B128" s="21" t="s">
        <v>175</v>
      </c>
      <c r="C128" s="51"/>
      <c r="D128" s="51" t="s">
        <v>10</v>
      </c>
      <c r="E128" s="51" t="s">
        <v>180</v>
      </c>
      <c r="F128" s="51" t="s">
        <v>96</v>
      </c>
      <c r="G128" s="69">
        <v>3950</v>
      </c>
      <c r="H128" s="69">
        <v>840.37099999999998</v>
      </c>
      <c r="I128" s="51">
        <f t="shared" si="11"/>
        <v>-3109.6289999999999</v>
      </c>
      <c r="J128" s="77">
        <f t="shared" si="12"/>
        <v>-78.724784810126579</v>
      </c>
      <c r="K128" s="51"/>
    </row>
    <row r="129" spans="1:11" ht="47.25" x14ac:dyDescent="0.25">
      <c r="A129" s="51">
        <v>9</v>
      </c>
      <c r="B129" s="21" t="s">
        <v>176</v>
      </c>
      <c r="C129" s="51"/>
      <c r="D129" s="51" t="s">
        <v>88</v>
      </c>
      <c r="E129" s="51" t="s">
        <v>33</v>
      </c>
      <c r="F129" s="51" t="s">
        <v>96</v>
      </c>
      <c r="G129" s="69">
        <v>45</v>
      </c>
      <c r="H129" s="69">
        <v>0</v>
      </c>
      <c r="I129" s="51">
        <f t="shared" si="11"/>
        <v>-45</v>
      </c>
      <c r="J129" s="51">
        <f t="shared" si="12"/>
        <v>-100</v>
      </c>
      <c r="K129" s="51"/>
    </row>
    <row r="130" spans="1:11" ht="31.5" x14ac:dyDescent="0.25">
      <c r="A130" s="51">
        <v>10</v>
      </c>
      <c r="B130" s="21" t="s">
        <v>177</v>
      </c>
      <c r="C130" s="51"/>
      <c r="D130" s="51" t="s">
        <v>88</v>
      </c>
      <c r="E130" s="51" t="s">
        <v>181</v>
      </c>
      <c r="F130" s="51" t="s">
        <v>96</v>
      </c>
      <c r="G130" s="69">
        <v>2</v>
      </c>
      <c r="H130" s="69">
        <v>0</v>
      </c>
      <c r="I130" s="51">
        <f t="shared" si="11"/>
        <v>-2</v>
      </c>
      <c r="J130" s="51">
        <f t="shared" si="12"/>
        <v>-100</v>
      </c>
      <c r="K130" s="51"/>
    </row>
    <row r="131" spans="1:11" ht="50.25" customHeight="1" x14ac:dyDescent="0.25">
      <c r="A131" s="51">
        <v>11</v>
      </c>
      <c r="B131" s="21" t="s">
        <v>178</v>
      </c>
      <c r="C131" s="51" t="s">
        <v>31</v>
      </c>
      <c r="D131" s="51" t="s">
        <v>10</v>
      </c>
      <c r="E131" s="51" t="s">
        <v>33</v>
      </c>
      <c r="F131" s="51" t="s">
        <v>179</v>
      </c>
      <c r="G131" s="69">
        <v>65</v>
      </c>
      <c r="H131" s="69">
        <v>65</v>
      </c>
      <c r="I131" s="51">
        <f>H131-G131</f>
        <v>0</v>
      </c>
      <c r="J131" s="51">
        <f t="shared" si="12"/>
        <v>0</v>
      </c>
      <c r="K131" s="51"/>
    </row>
    <row r="132" spans="1:11" ht="19.5" customHeight="1" x14ac:dyDescent="0.25">
      <c r="A132" s="87" t="s">
        <v>182</v>
      </c>
      <c r="B132" s="88"/>
      <c r="C132" s="88"/>
      <c r="D132" s="88"/>
      <c r="E132" s="88"/>
      <c r="F132" s="88"/>
      <c r="G132" s="88"/>
      <c r="H132" s="88"/>
      <c r="I132" s="88"/>
      <c r="J132" s="88"/>
      <c r="K132" s="89"/>
    </row>
    <row r="133" spans="1:11" ht="47.25" customHeight="1" x14ac:dyDescent="0.25">
      <c r="A133" s="51">
        <v>1</v>
      </c>
      <c r="B133" s="21" t="s">
        <v>183</v>
      </c>
      <c r="C133" s="51"/>
      <c r="D133" s="51"/>
      <c r="E133" s="51" t="s">
        <v>33</v>
      </c>
      <c r="F133" s="51" t="s">
        <v>184</v>
      </c>
      <c r="G133" s="57" t="s">
        <v>185</v>
      </c>
      <c r="H133" s="57">
        <v>0</v>
      </c>
      <c r="I133" s="51">
        <f>H133-50</f>
        <v>-50</v>
      </c>
      <c r="J133" s="51"/>
      <c r="K133" s="51"/>
    </row>
    <row r="134" spans="1:11" s="13" customFormat="1" ht="20.25" customHeight="1" x14ac:dyDescent="0.25">
      <c r="A134" s="87" t="s">
        <v>186</v>
      </c>
      <c r="B134" s="88"/>
      <c r="C134" s="88"/>
      <c r="D134" s="88"/>
      <c r="E134" s="88"/>
      <c r="F134" s="88"/>
      <c r="G134" s="88"/>
      <c r="H134" s="88"/>
      <c r="I134" s="88"/>
      <c r="J134" s="88"/>
      <c r="K134" s="89"/>
    </row>
    <row r="135" spans="1:11" ht="110.25" x14ac:dyDescent="0.25">
      <c r="A135" s="51">
        <v>1</v>
      </c>
      <c r="B135" s="21" t="s">
        <v>187</v>
      </c>
      <c r="C135" s="51" t="s">
        <v>70</v>
      </c>
      <c r="D135" s="51" t="s">
        <v>10</v>
      </c>
      <c r="E135" s="51" t="s">
        <v>48</v>
      </c>
      <c r="F135" s="51" t="s">
        <v>162</v>
      </c>
      <c r="G135" s="57">
        <v>15</v>
      </c>
      <c r="H135" s="57">
        <v>0</v>
      </c>
      <c r="I135" s="51">
        <f>H135-G135</f>
        <v>-15</v>
      </c>
      <c r="J135" s="63">
        <f>H135/G135*100-100</f>
        <v>-100</v>
      </c>
      <c r="K135" s="21" t="s">
        <v>387</v>
      </c>
    </row>
    <row r="136" spans="1:11" ht="110.25" x14ac:dyDescent="0.25">
      <c r="A136" s="51">
        <v>2</v>
      </c>
      <c r="B136" s="21" t="s">
        <v>188</v>
      </c>
      <c r="C136" s="51" t="s">
        <v>70</v>
      </c>
      <c r="D136" s="51" t="s">
        <v>10</v>
      </c>
      <c r="E136" s="51" t="s">
        <v>48</v>
      </c>
      <c r="F136" s="51" t="s">
        <v>35</v>
      </c>
      <c r="G136" s="57">
        <v>1</v>
      </c>
      <c r="H136" s="57">
        <v>1</v>
      </c>
      <c r="I136" s="51">
        <f t="shared" ref="I136:I150" si="13">H136-G136</f>
        <v>0</v>
      </c>
      <c r="J136" s="63">
        <f t="shared" ref="J136:J150" si="14">H136/G136*100-100</f>
        <v>0</v>
      </c>
      <c r="K136" s="51"/>
    </row>
    <row r="137" spans="1:11" ht="78.75" x14ac:dyDescent="0.25">
      <c r="A137" s="51">
        <v>3</v>
      </c>
      <c r="B137" s="21" t="s">
        <v>189</v>
      </c>
      <c r="C137" s="51" t="s">
        <v>70</v>
      </c>
      <c r="D137" s="51" t="s">
        <v>10</v>
      </c>
      <c r="E137" s="51" t="s">
        <v>48</v>
      </c>
      <c r="F137" s="51" t="s">
        <v>97</v>
      </c>
      <c r="G137" s="57">
        <v>22</v>
      </c>
      <c r="H137" s="57">
        <v>29</v>
      </c>
      <c r="I137" s="51">
        <f t="shared" si="13"/>
        <v>7</v>
      </c>
      <c r="J137" s="63">
        <f t="shared" si="14"/>
        <v>31.818181818181813</v>
      </c>
      <c r="K137" s="51"/>
    </row>
    <row r="138" spans="1:11" ht="65.25" customHeight="1" x14ac:dyDescent="0.25">
      <c r="A138" s="51">
        <v>4</v>
      </c>
      <c r="B138" s="21" t="s">
        <v>190</v>
      </c>
      <c r="C138" s="51" t="s">
        <v>70</v>
      </c>
      <c r="D138" s="51" t="s">
        <v>10</v>
      </c>
      <c r="E138" s="51" t="s">
        <v>48</v>
      </c>
      <c r="F138" s="51" t="s">
        <v>162</v>
      </c>
      <c r="G138" s="57">
        <v>210</v>
      </c>
      <c r="H138" s="57">
        <v>55</v>
      </c>
      <c r="I138" s="51">
        <f t="shared" si="13"/>
        <v>-155</v>
      </c>
      <c r="J138" s="63">
        <f t="shared" si="14"/>
        <v>-73.80952380952381</v>
      </c>
      <c r="K138" s="51"/>
    </row>
    <row r="139" spans="1:11" ht="49.5" customHeight="1" x14ac:dyDescent="0.25">
      <c r="A139" s="51">
        <v>5</v>
      </c>
      <c r="B139" s="21" t="s">
        <v>191</v>
      </c>
      <c r="C139" s="51" t="s">
        <v>70</v>
      </c>
      <c r="D139" s="51" t="s">
        <v>10</v>
      </c>
      <c r="E139" s="51" t="s">
        <v>45</v>
      </c>
      <c r="F139" s="51" t="s">
        <v>162</v>
      </c>
      <c r="G139" s="57">
        <v>6300</v>
      </c>
      <c r="H139" s="57">
        <v>6300</v>
      </c>
      <c r="I139" s="51">
        <f t="shared" si="13"/>
        <v>0</v>
      </c>
      <c r="J139" s="63">
        <f t="shared" si="14"/>
        <v>0</v>
      </c>
      <c r="K139" s="51"/>
    </row>
    <row r="140" spans="1:11" ht="63" x14ac:dyDescent="0.25">
      <c r="A140" s="51">
        <v>6</v>
      </c>
      <c r="B140" s="21" t="s">
        <v>193</v>
      </c>
      <c r="C140" s="51" t="s">
        <v>70</v>
      </c>
      <c r="D140" s="51" t="s">
        <v>10</v>
      </c>
      <c r="E140" s="51" t="s">
        <v>192</v>
      </c>
      <c r="F140" s="51" t="s">
        <v>162</v>
      </c>
      <c r="G140" s="57">
        <v>66</v>
      </c>
      <c r="H140" s="57">
        <v>66</v>
      </c>
      <c r="I140" s="51">
        <f t="shared" si="13"/>
        <v>0</v>
      </c>
      <c r="J140" s="63">
        <f t="shared" si="14"/>
        <v>0</v>
      </c>
      <c r="K140" s="51"/>
    </row>
    <row r="141" spans="1:11" ht="47.25" x14ac:dyDescent="0.25">
      <c r="A141" s="51">
        <v>7</v>
      </c>
      <c r="B141" s="21" t="s">
        <v>194</v>
      </c>
      <c r="C141" s="51" t="s">
        <v>70</v>
      </c>
      <c r="D141" s="51" t="s">
        <v>10</v>
      </c>
      <c r="E141" s="51" t="s">
        <v>204</v>
      </c>
      <c r="F141" s="51" t="s">
        <v>162</v>
      </c>
      <c r="G141" s="57">
        <v>2216</v>
      </c>
      <c r="H141" s="57">
        <v>1444</v>
      </c>
      <c r="I141" s="51">
        <f t="shared" si="13"/>
        <v>-772</v>
      </c>
      <c r="J141" s="63">
        <f t="shared" si="14"/>
        <v>-34.837545126353788</v>
      </c>
      <c r="K141" s="51"/>
    </row>
    <row r="142" spans="1:11" ht="47.25" x14ac:dyDescent="0.25">
      <c r="A142" s="51">
        <v>8</v>
      </c>
      <c r="B142" s="21" t="s">
        <v>195</v>
      </c>
      <c r="C142" s="51" t="s">
        <v>70</v>
      </c>
      <c r="D142" s="51" t="s">
        <v>10</v>
      </c>
      <c r="E142" s="51" t="s">
        <v>205</v>
      </c>
      <c r="F142" s="51" t="s">
        <v>162</v>
      </c>
      <c r="G142" s="57">
        <v>4233</v>
      </c>
      <c r="H142" s="57">
        <v>2776</v>
      </c>
      <c r="I142" s="51">
        <f t="shared" si="13"/>
        <v>-1457</v>
      </c>
      <c r="J142" s="63">
        <f t="shared" si="14"/>
        <v>-34.420033073470364</v>
      </c>
      <c r="K142" s="51"/>
    </row>
    <row r="143" spans="1:11" ht="47.25" x14ac:dyDescent="0.25">
      <c r="A143" s="51">
        <v>9</v>
      </c>
      <c r="B143" s="21" t="s">
        <v>196</v>
      </c>
      <c r="C143" s="51" t="s">
        <v>70</v>
      </c>
      <c r="D143" s="51" t="s">
        <v>10</v>
      </c>
      <c r="E143" s="51" t="s">
        <v>205</v>
      </c>
      <c r="F143" s="51" t="s">
        <v>162</v>
      </c>
      <c r="G143" s="57">
        <v>1284</v>
      </c>
      <c r="H143" s="57">
        <v>159</v>
      </c>
      <c r="I143" s="51">
        <f t="shared" si="13"/>
        <v>-1125</v>
      </c>
      <c r="J143" s="63">
        <f t="shared" si="14"/>
        <v>-87.616822429906534</v>
      </c>
      <c r="K143" s="51"/>
    </row>
    <row r="144" spans="1:11" ht="31.5" x14ac:dyDescent="0.25">
      <c r="A144" s="51">
        <v>10</v>
      </c>
      <c r="B144" s="21" t="s">
        <v>197</v>
      </c>
      <c r="C144" s="51" t="s">
        <v>70</v>
      </c>
      <c r="D144" s="51" t="s">
        <v>10</v>
      </c>
      <c r="E144" s="51" t="s">
        <v>48</v>
      </c>
      <c r="F144" s="51" t="s">
        <v>162</v>
      </c>
      <c r="G144" s="57">
        <v>51</v>
      </c>
      <c r="H144" s="57">
        <v>12</v>
      </c>
      <c r="I144" s="51">
        <f t="shared" si="13"/>
        <v>-39</v>
      </c>
      <c r="J144" s="63">
        <f t="shared" si="14"/>
        <v>-76.470588235294116</v>
      </c>
      <c r="K144" s="51"/>
    </row>
    <row r="145" spans="1:11" ht="78.75" x14ac:dyDescent="0.25">
      <c r="A145" s="51">
        <v>11</v>
      </c>
      <c r="B145" s="21" t="s">
        <v>198</v>
      </c>
      <c r="C145" s="51" t="s">
        <v>70</v>
      </c>
      <c r="D145" s="51" t="s">
        <v>10</v>
      </c>
      <c r="E145" s="51" t="s">
        <v>48</v>
      </c>
      <c r="F145" s="51" t="s">
        <v>162</v>
      </c>
      <c r="G145" s="57">
        <v>36</v>
      </c>
      <c r="H145" s="57">
        <v>28</v>
      </c>
      <c r="I145" s="51">
        <f t="shared" si="13"/>
        <v>-8</v>
      </c>
      <c r="J145" s="63">
        <f t="shared" si="14"/>
        <v>-22.222222222222214</v>
      </c>
      <c r="K145" s="51"/>
    </row>
    <row r="146" spans="1:11" ht="47.25" x14ac:dyDescent="0.25">
      <c r="A146" s="51">
        <v>12</v>
      </c>
      <c r="B146" s="21" t="s">
        <v>199</v>
      </c>
      <c r="C146" s="51" t="s">
        <v>70</v>
      </c>
      <c r="D146" s="51" t="s">
        <v>10</v>
      </c>
      <c r="E146" s="51" t="s">
        <v>33</v>
      </c>
      <c r="F146" s="51" t="s">
        <v>162</v>
      </c>
      <c r="G146" s="57">
        <v>100</v>
      </c>
      <c r="H146" s="57">
        <v>0</v>
      </c>
      <c r="I146" s="51">
        <f t="shared" si="13"/>
        <v>-100</v>
      </c>
      <c r="J146" s="63">
        <f t="shared" si="14"/>
        <v>-100</v>
      </c>
      <c r="K146" s="51"/>
    </row>
    <row r="147" spans="1:11" ht="47.25" x14ac:dyDescent="0.25">
      <c r="A147" s="51">
        <v>13</v>
      </c>
      <c r="B147" s="21" t="s">
        <v>203</v>
      </c>
      <c r="C147" s="51" t="s">
        <v>70</v>
      </c>
      <c r="D147" s="51" t="s">
        <v>10</v>
      </c>
      <c r="E147" s="51" t="s">
        <v>48</v>
      </c>
      <c r="F147" s="51" t="s">
        <v>162</v>
      </c>
      <c r="G147" s="57">
        <v>40</v>
      </c>
      <c r="H147" s="57">
        <v>11</v>
      </c>
      <c r="I147" s="51">
        <f t="shared" si="13"/>
        <v>-29</v>
      </c>
      <c r="J147" s="63">
        <f t="shared" si="14"/>
        <v>-72.5</v>
      </c>
      <c r="K147" s="51"/>
    </row>
    <row r="148" spans="1:11" ht="63" x14ac:dyDescent="0.25">
      <c r="A148" s="51">
        <v>14</v>
      </c>
      <c r="B148" s="21" t="s">
        <v>202</v>
      </c>
      <c r="C148" s="51" t="s">
        <v>70</v>
      </c>
      <c r="D148" s="51" t="s">
        <v>10</v>
      </c>
      <c r="E148" s="51" t="s">
        <v>45</v>
      </c>
      <c r="F148" s="51" t="s">
        <v>162</v>
      </c>
      <c r="G148" s="57">
        <v>860</v>
      </c>
      <c r="H148" s="57">
        <v>602</v>
      </c>
      <c r="I148" s="51">
        <f t="shared" si="13"/>
        <v>-258</v>
      </c>
      <c r="J148" s="63">
        <f t="shared" si="14"/>
        <v>-30</v>
      </c>
      <c r="K148" s="51"/>
    </row>
    <row r="149" spans="1:11" ht="81" customHeight="1" x14ac:dyDescent="0.25">
      <c r="A149" s="51">
        <v>15</v>
      </c>
      <c r="B149" s="21" t="s">
        <v>201</v>
      </c>
      <c r="C149" s="51" t="s">
        <v>70</v>
      </c>
      <c r="D149" s="51" t="s">
        <v>10</v>
      </c>
      <c r="E149" s="51" t="s">
        <v>45</v>
      </c>
      <c r="F149" s="51" t="s">
        <v>206</v>
      </c>
      <c r="G149" s="57">
        <v>700</v>
      </c>
      <c r="H149" s="57">
        <v>560</v>
      </c>
      <c r="I149" s="51">
        <f t="shared" si="13"/>
        <v>-140</v>
      </c>
      <c r="J149" s="63">
        <f t="shared" si="14"/>
        <v>-20</v>
      </c>
      <c r="K149" s="51"/>
    </row>
    <row r="150" spans="1:11" ht="31.5" x14ac:dyDescent="0.25">
      <c r="A150" s="51">
        <v>16</v>
      </c>
      <c r="B150" s="21" t="s">
        <v>200</v>
      </c>
      <c r="C150" s="51" t="s">
        <v>70</v>
      </c>
      <c r="D150" s="51" t="s">
        <v>10</v>
      </c>
      <c r="E150" s="51" t="s">
        <v>48</v>
      </c>
      <c r="F150" s="51" t="s">
        <v>162</v>
      </c>
      <c r="G150" s="57">
        <v>2</v>
      </c>
      <c r="H150" s="57">
        <v>0</v>
      </c>
      <c r="I150" s="51">
        <f t="shared" si="13"/>
        <v>-2</v>
      </c>
      <c r="J150" s="63">
        <f t="shared" si="14"/>
        <v>-100</v>
      </c>
      <c r="K150" s="51"/>
    </row>
    <row r="151" spans="1:11" s="13" customFormat="1" ht="22.5" customHeight="1" x14ac:dyDescent="0.25">
      <c r="A151" s="87" t="s">
        <v>207</v>
      </c>
      <c r="B151" s="88"/>
      <c r="C151" s="88"/>
      <c r="D151" s="88"/>
      <c r="E151" s="88"/>
      <c r="F151" s="88"/>
      <c r="G151" s="88"/>
      <c r="H151" s="88"/>
      <c r="I151" s="88"/>
      <c r="J151" s="88"/>
      <c r="K151" s="89"/>
    </row>
    <row r="152" spans="1:11" ht="141.75" x14ac:dyDescent="0.25">
      <c r="A152" s="51">
        <v>1</v>
      </c>
      <c r="B152" s="21" t="s">
        <v>375</v>
      </c>
      <c r="C152" s="51"/>
      <c r="D152" s="51" t="s">
        <v>10</v>
      </c>
      <c r="E152" s="51" t="s">
        <v>33</v>
      </c>
      <c r="F152" s="51" t="s">
        <v>97</v>
      </c>
      <c r="G152" s="69">
        <v>44</v>
      </c>
      <c r="H152" s="69">
        <v>36</v>
      </c>
      <c r="I152" s="51">
        <f>H152-G152</f>
        <v>-8</v>
      </c>
      <c r="J152" s="63">
        <f>H152/G152*100-100</f>
        <v>-18.181818181818173</v>
      </c>
      <c r="K152" s="51"/>
    </row>
    <row r="153" spans="1:11" ht="78.75" x14ac:dyDescent="0.25">
      <c r="A153" s="51">
        <v>2</v>
      </c>
      <c r="B153" s="21" t="s">
        <v>208</v>
      </c>
      <c r="C153" s="51"/>
      <c r="D153" s="51" t="s">
        <v>88</v>
      </c>
      <c r="E153" s="51" t="s">
        <v>33</v>
      </c>
      <c r="F153" s="51" t="s">
        <v>97</v>
      </c>
      <c r="G153" s="69">
        <v>0.71</v>
      </c>
      <c r="H153" s="69">
        <v>1.0900000000000001</v>
      </c>
      <c r="I153" s="51">
        <f>H153-G153</f>
        <v>0.38000000000000012</v>
      </c>
      <c r="J153" s="63">
        <f>H153/G153*100-100</f>
        <v>53.521126760563391</v>
      </c>
      <c r="K153" s="21" t="s">
        <v>380</v>
      </c>
    </row>
    <row r="154" spans="1:11" ht="94.5" x14ac:dyDescent="0.25">
      <c r="A154" s="51">
        <v>3</v>
      </c>
      <c r="B154" s="21" t="s">
        <v>209</v>
      </c>
      <c r="C154" s="51"/>
      <c r="D154" s="51" t="s">
        <v>10</v>
      </c>
      <c r="E154" s="51" t="s">
        <v>33</v>
      </c>
      <c r="F154" s="51" t="s">
        <v>97</v>
      </c>
      <c r="G154" s="69">
        <v>88.4</v>
      </c>
      <c r="H154" s="69">
        <v>86.7</v>
      </c>
      <c r="I154" s="51">
        <f>H154-G154</f>
        <v>-1.7000000000000028</v>
      </c>
      <c r="J154" s="63">
        <f>H154/G154*100-100</f>
        <v>-1.923076923076934</v>
      </c>
      <c r="K154" s="51"/>
    </row>
    <row r="155" spans="1:11" ht="82.5" customHeight="1" x14ac:dyDescent="0.25">
      <c r="A155" s="51">
        <v>4</v>
      </c>
      <c r="B155" s="21" t="s">
        <v>210</v>
      </c>
      <c r="C155" s="51"/>
      <c r="D155" s="51" t="s">
        <v>10</v>
      </c>
      <c r="E155" s="51" t="s">
        <v>33</v>
      </c>
      <c r="F155" s="51" t="s">
        <v>97</v>
      </c>
      <c r="G155" s="57">
        <v>100</v>
      </c>
      <c r="H155" s="57">
        <v>100</v>
      </c>
      <c r="I155" s="51">
        <f>H155-G155</f>
        <v>0</v>
      </c>
      <c r="J155" s="51">
        <f>H155/G155*100-100</f>
        <v>0</v>
      </c>
      <c r="K155" s="51"/>
    </row>
    <row r="156" spans="1:11" ht="173.25" x14ac:dyDescent="0.25">
      <c r="A156" s="51">
        <v>5</v>
      </c>
      <c r="B156" s="21" t="s">
        <v>211</v>
      </c>
      <c r="C156" s="51"/>
      <c r="D156" s="51" t="s">
        <v>10</v>
      </c>
      <c r="E156" s="51" t="s">
        <v>33</v>
      </c>
      <c r="F156" s="51" t="s">
        <v>97</v>
      </c>
      <c r="G156" s="57">
        <v>78</v>
      </c>
      <c r="H156" s="57">
        <v>78</v>
      </c>
      <c r="I156" s="51">
        <f>H156-G156</f>
        <v>0</v>
      </c>
      <c r="J156" s="51">
        <f>H156/G156*100-100</f>
        <v>0</v>
      </c>
      <c r="K156" s="51"/>
    </row>
    <row r="157" spans="1:11" s="13" customFormat="1" ht="19.5" customHeight="1" x14ac:dyDescent="0.25">
      <c r="A157" s="87" t="s">
        <v>212</v>
      </c>
      <c r="B157" s="88"/>
      <c r="C157" s="88"/>
      <c r="D157" s="88"/>
      <c r="E157" s="88"/>
      <c r="F157" s="88"/>
      <c r="G157" s="88"/>
      <c r="H157" s="88"/>
      <c r="I157" s="88"/>
      <c r="J157" s="88"/>
      <c r="K157" s="89"/>
    </row>
    <row r="158" spans="1:11" ht="63" x14ac:dyDescent="0.25">
      <c r="A158" s="51"/>
      <c r="B158" s="21" t="s">
        <v>213</v>
      </c>
      <c r="C158" s="51" t="s">
        <v>70</v>
      </c>
      <c r="D158" s="51" t="s">
        <v>10</v>
      </c>
      <c r="E158" s="51" t="s">
        <v>33</v>
      </c>
      <c r="F158" s="51" t="s">
        <v>214</v>
      </c>
      <c r="G158" s="57">
        <v>75</v>
      </c>
      <c r="H158" s="57">
        <v>87</v>
      </c>
      <c r="I158" s="51">
        <f>H158-G158</f>
        <v>12</v>
      </c>
      <c r="J158" s="51">
        <f>H158/G158*100-100</f>
        <v>15.999999999999986</v>
      </c>
      <c r="K158" s="51"/>
    </row>
    <row r="159" spans="1:11" s="13" customFormat="1" ht="20.25" customHeight="1" x14ac:dyDescent="0.25">
      <c r="A159" s="87" t="s">
        <v>215</v>
      </c>
      <c r="B159" s="88"/>
      <c r="C159" s="88"/>
      <c r="D159" s="88"/>
      <c r="E159" s="88"/>
      <c r="F159" s="88"/>
      <c r="G159" s="88"/>
      <c r="H159" s="88"/>
      <c r="I159" s="88"/>
      <c r="J159" s="88"/>
      <c r="K159" s="89"/>
    </row>
    <row r="160" spans="1:11" ht="78.75" x14ac:dyDescent="0.25">
      <c r="A160" s="51">
        <v>1</v>
      </c>
      <c r="B160" s="21" t="s">
        <v>216</v>
      </c>
      <c r="C160" s="51"/>
      <c r="D160" s="51" t="s">
        <v>10</v>
      </c>
      <c r="E160" s="51" t="s">
        <v>33</v>
      </c>
      <c r="F160" s="51" t="s">
        <v>218</v>
      </c>
      <c r="G160" s="57">
        <v>61</v>
      </c>
      <c r="H160" s="57">
        <v>61</v>
      </c>
      <c r="I160" s="51">
        <f>H160-G160</f>
        <v>0</v>
      </c>
      <c r="J160" s="51">
        <f>H160/G160*100-100</f>
        <v>0</v>
      </c>
      <c r="K160" s="51"/>
    </row>
    <row r="161" spans="1:11" ht="63" x14ac:dyDescent="0.25">
      <c r="A161" s="51">
        <v>2</v>
      </c>
      <c r="B161" s="21" t="s">
        <v>217</v>
      </c>
      <c r="C161" s="51"/>
      <c r="D161" s="51" t="s">
        <v>10</v>
      </c>
      <c r="E161" s="51" t="s">
        <v>33</v>
      </c>
      <c r="F161" s="51" t="s">
        <v>219</v>
      </c>
      <c r="G161" s="57">
        <v>87.1</v>
      </c>
      <c r="H161" s="57">
        <v>85.6</v>
      </c>
      <c r="I161" s="51">
        <f>H161-G161</f>
        <v>-1.5</v>
      </c>
      <c r="J161" s="63">
        <f>H161/G161*100-100</f>
        <v>-1.7221584385763435</v>
      </c>
      <c r="K161" s="51"/>
    </row>
    <row r="162" spans="1:11" s="13" customFormat="1" ht="18.75" x14ac:dyDescent="0.25">
      <c r="A162" s="84" t="s">
        <v>390</v>
      </c>
      <c r="B162" s="85"/>
      <c r="C162" s="85"/>
      <c r="D162" s="85"/>
      <c r="E162" s="85"/>
      <c r="F162" s="85"/>
      <c r="G162" s="85"/>
      <c r="H162" s="85"/>
      <c r="I162" s="85"/>
      <c r="J162" s="85"/>
      <c r="K162" s="86"/>
    </row>
    <row r="163" spans="1:11" ht="78.75" x14ac:dyDescent="0.25">
      <c r="A163" s="59">
        <v>1</v>
      </c>
      <c r="B163" s="21" t="s">
        <v>391</v>
      </c>
      <c r="C163" s="51"/>
      <c r="D163" s="51" t="s">
        <v>10</v>
      </c>
      <c r="E163" s="51" t="s">
        <v>33</v>
      </c>
      <c r="F163" s="51" t="s">
        <v>49</v>
      </c>
      <c r="G163" s="57">
        <v>49</v>
      </c>
      <c r="H163" s="57">
        <v>0</v>
      </c>
      <c r="I163" s="66">
        <f>H163-G163</f>
        <v>-49</v>
      </c>
      <c r="J163" s="66">
        <f>H163/G163*100-100</f>
        <v>-100</v>
      </c>
      <c r="K163" s="14"/>
    </row>
    <row r="164" spans="1:11" ht="94.5" x14ac:dyDescent="0.25">
      <c r="A164" s="59">
        <v>2</v>
      </c>
      <c r="B164" s="21" t="s">
        <v>392</v>
      </c>
      <c r="C164" s="51"/>
      <c r="D164" s="65" t="s">
        <v>10</v>
      </c>
      <c r="E164" s="51" t="s">
        <v>48</v>
      </c>
      <c r="F164" s="51" t="s">
        <v>96</v>
      </c>
      <c r="G164" s="57">
        <v>38</v>
      </c>
      <c r="H164" s="57">
        <v>0</v>
      </c>
      <c r="I164" s="66">
        <f>H164-G164</f>
        <v>-38</v>
      </c>
      <c r="J164" s="66">
        <f>H164/G164*100-100</f>
        <v>-100</v>
      </c>
      <c r="K164" s="14"/>
    </row>
    <row r="165" spans="1:11" hidden="1" x14ac:dyDescent="0.25">
      <c r="A165" s="59"/>
      <c r="B165" s="21"/>
      <c r="C165" s="51"/>
      <c r="D165" s="51"/>
      <c r="E165" s="51"/>
      <c r="F165" s="51"/>
      <c r="G165" s="57"/>
      <c r="H165" s="70"/>
      <c r="I165" s="14"/>
      <c r="J165" s="14"/>
      <c r="K165" s="14"/>
    </row>
    <row r="166" spans="1:11" hidden="1" x14ac:dyDescent="0.25">
      <c r="A166" s="59"/>
      <c r="B166" s="21"/>
      <c r="C166" s="51"/>
      <c r="D166" s="51"/>
      <c r="E166" s="51"/>
      <c r="F166" s="51"/>
      <c r="G166" s="57"/>
      <c r="H166" s="70"/>
      <c r="I166" s="14"/>
      <c r="J166" s="14"/>
      <c r="K166" s="14"/>
    </row>
    <row r="167" spans="1:11" x14ac:dyDescent="0.25">
      <c r="C167" s="60"/>
      <c r="D167" s="60"/>
      <c r="E167" s="60"/>
      <c r="F167" s="60"/>
      <c r="G167" s="71"/>
      <c r="H167" s="71"/>
    </row>
    <row r="168" spans="1:11" ht="35.25" customHeight="1" x14ac:dyDescent="0.25">
      <c r="A168" s="94" t="s">
        <v>372</v>
      </c>
      <c r="B168" s="94"/>
      <c r="C168" s="94"/>
      <c r="D168" s="94"/>
      <c r="E168" s="94"/>
      <c r="F168" s="94"/>
      <c r="G168" s="94"/>
      <c r="H168" s="94"/>
      <c r="I168" s="94"/>
      <c r="J168" s="94"/>
      <c r="K168" s="94"/>
    </row>
    <row r="169" spans="1:11" x14ac:dyDescent="0.25">
      <c r="C169" s="60"/>
      <c r="D169" s="60"/>
      <c r="E169" s="60"/>
      <c r="F169" s="60"/>
      <c r="G169" s="71"/>
      <c r="H169" s="71"/>
    </row>
    <row r="170" spans="1:11" x14ac:dyDescent="0.25">
      <c r="C170" s="60"/>
      <c r="D170" s="60"/>
      <c r="E170" s="60"/>
      <c r="F170" s="60"/>
      <c r="G170" s="71"/>
      <c r="H170" s="71"/>
    </row>
    <row r="171" spans="1:11" x14ac:dyDescent="0.25">
      <c r="C171" s="60"/>
      <c r="D171" s="60"/>
      <c r="E171" s="60"/>
      <c r="F171" s="60"/>
      <c r="G171" s="71"/>
      <c r="H171" s="71"/>
    </row>
    <row r="172" spans="1:11" x14ac:dyDescent="0.25">
      <c r="C172" s="60"/>
      <c r="D172" s="60"/>
      <c r="E172" s="60"/>
      <c r="F172" s="60"/>
      <c r="G172" s="71"/>
      <c r="H172" s="71"/>
    </row>
    <row r="173" spans="1:11" x14ac:dyDescent="0.25">
      <c r="C173" s="60"/>
      <c r="D173" s="60"/>
      <c r="E173" s="60"/>
      <c r="F173" s="60"/>
      <c r="G173" s="71"/>
      <c r="H173" s="71"/>
    </row>
    <row r="174" spans="1:11" x14ac:dyDescent="0.25">
      <c r="C174" s="60"/>
      <c r="D174" s="60"/>
      <c r="E174" s="60"/>
      <c r="F174" s="60"/>
      <c r="G174" s="71"/>
      <c r="H174" s="71"/>
    </row>
    <row r="175" spans="1:11" x14ac:dyDescent="0.25">
      <c r="C175" s="60"/>
      <c r="D175" s="60"/>
      <c r="E175" s="60"/>
      <c r="F175" s="60"/>
      <c r="G175" s="71"/>
      <c r="H175" s="71"/>
    </row>
    <row r="176" spans="1:11" x14ac:dyDescent="0.25">
      <c r="C176" s="60"/>
      <c r="D176" s="60"/>
      <c r="E176" s="60"/>
      <c r="F176" s="60"/>
      <c r="G176" s="71"/>
      <c r="H176" s="71"/>
    </row>
    <row r="177" spans="3:8" x14ac:dyDescent="0.25">
      <c r="C177" s="60"/>
      <c r="D177" s="60"/>
      <c r="E177" s="60"/>
      <c r="F177" s="60"/>
      <c r="G177" s="71"/>
      <c r="H177" s="71"/>
    </row>
    <row r="178" spans="3:8" x14ac:dyDescent="0.25">
      <c r="C178" s="60"/>
      <c r="D178" s="60"/>
      <c r="E178" s="60"/>
      <c r="F178" s="60"/>
      <c r="G178" s="71"/>
      <c r="H178" s="71"/>
    </row>
    <row r="179" spans="3:8" x14ac:dyDescent="0.25">
      <c r="C179" s="60"/>
      <c r="D179" s="60"/>
      <c r="E179" s="60"/>
      <c r="F179" s="60"/>
      <c r="G179" s="71"/>
      <c r="H179" s="71"/>
    </row>
    <row r="180" spans="3:8" x14ac:dyDescent="0.25">
      <c r="C180" s="60"/>
      <c r="D180" s="60"/>
      <c r="E180" s="60"/>
      <c r="F180" s="60"/>
      <c r="G180" s="71"/>
      <c r="H180" s="71"/>
    </row>
    <row r="181" spans="3:8" x14ac:dyDescent="0.25">
      <c r="C181" s="60"/>
      <c r="D181" s="60"/>
      <c r="E181" s="60"/>
      <c r="F181" s="60"/>
      <c r="G181" s="71"/>
      <c r="H181" s="71"/>
    </row>
    <row r="182" spans="3:8" x14ac:dyDescent="0.25">
      <c r="C182" s="60"/>
      <c r="D182" s="60"/>
      <c r="E182" s="60"/>
      <c r="F182" s="60"/>
      <c r="G182" s="71"/>
      <c r="H182" s="71"/>
    </row>
    <row r="183" spans="3:8" x14ac:dyDescent="0.25">
      <c r="C183" s="60"/>
      <c r="D183" s="60"/>
      <c r="E183" s="60"/>
      <c r="F183" s="60"/>
      <c r="G183" s="71"/>
      <c r="H183" s="71"/>
    </row>
    <row r="184" spans="3:8" x14ac:dyDescent="0.25">
      <c r="C184" s="60"/>
      <c r="D184" s="60"/>
      <c r="E184" s="60"/>
      <c r="F184" s="60"/>
      <c r="G184" s="71"/>
      <c r="H184" s="71"/>
    </row>
    <row r="185" spans="3:8" x14ac:dyDescent="0.25">
      <c r="C185" s="60"/>
      <c r="D185" s="60"/>
      <c r="E185" s="60"/>
      <c r="F185" s="60"/>
      <c r="G185" s="71"/>
      <c r="H185" s="71"/>
    </row>
    <row r="186" spans="3:8" x14ac:dyDescent="0.25">
      <c r="C186" s="60"/>
      <c r="D186" s="60"/>
      <c r="E186" s="60"/>
      <c r="F186" s="60"/>
      <c r="G186" s="71"/>
      <c r="H186" s="71"/>
    </row>
    <row r="187" spans="3:8" x14ac:dyDescent="0.25">
      <c r="C187" s="60"/>
      <c r="D187" s="60"/>
      <c r="E187" s="60"/>
      <c r="F187" s="60"/>
      <c r="G187" s="71"/>
      <c r="H187" s="71"/>
    </row>
    <row r="188" spans="3:8" x14ac:dyDescent="0.25">
      <c r="C188" s="60"/>
      <c r="D188" s="60"/>
      <c r="E188" s="60"/>
      <c r="F188" s="60"/>
      <c r="G188" s="71"/>
      <c r="H188" s="71"/>
    </row>
    <row r="189" spans="3:8" x14ac:dyDescent="0.25">
      <c r="C189" s="60"/>
      <c r="D189" s="60"/>
      <c r="E189" s="60"/>
      <c r="F189" s="60"/>
      <c r="G189" s="71"/>
      <c r="H189" s="71"/>
    </row>
    <row r="190" spans="3:8" x14ac:dyDescent="0.25">
      <c r="C190" s="60"/>
      <c r="D190" s="60"/>
      <c r="E190" s="60"/>
      <c r="F190" s="60"/>
      <c r="G190" s="71"/>
      <c r="H190" s="71"/>
    </row>
  </sheetData>
  <mergeCells count="31">
    <mergeCell ref="A168:K168"/>
    <mergeCell ref="A6:K6"/>
    <mergeCell ref="A16:K16"/>
    <mergeCell ref="A23:K23"/>
    <mergeCell ref="K3:K4"/>
    <mergeCell ref="A34:A35"/>
    <mergeCell ref="A31:A32"/>
    <mergeCell ref="C28:C29"/>
    <mergeCell ref="C31:C32"/>
    <mergeCell ref="C34:C35"/>
    <mergeCell ref="A41:K41"/>
    <mergeCell ref="A55:K55"/>
    <mergeCell ref="A102:K102"/>
    <mergeCell ref="A104:K104"/>
    <mergeCell ref="A108:K108"/>
    <mergeCell ref="A159:K159"/>
    <mergeCell ref="B1:K1"/>
    <mergeCell ref="G3:H3"/>
    <mergeCell ref="I3:J3"/>
    <mergeCell ref="A3:A4"/>
    <mergeCell ref="B3:B4"/>
    <mergeCell ref="C3:C4"/>
    <mergeCell ref="D3:D4"/>
    <mergeCell ref="E3:E4"/>
    <mergeCell ref="F3:F4"/>
    <mergeCell ref="A162:K162"/>
    <mergeCell ref="A120:K120"/>
    <mergeCell ref="A132:K132"/>
    <mergeCell ref="A134:K134"/>
    <mergeCell ref="A151:K151"/>
    <mergeCell ref="A157:K157"/>
  </mergeCells>
  <pageMargins left="0.70866141732283472" right="0.70866141732283472" top="0.74803149606299213" bottom="0.74803149606299213" header="0.31496062992125984" footer="0.31496062992125984"/>
  <pageSetup paperSize="9" scale="48" fitToHeight="1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5"/>
  <sheetViews>
    <sheetView zoomScale="70" zoomScaleNormal="70" workbookViewId="0">
      <selection activeCell="M10" sqref="M10"/>
    </sheetView>
  </sheetViews>
  <sheetFormatPr defaultRowHeight="15.75" x14ac:dyDescent="0.25"/>
  <cols>
    <col min="1" max="1" width="6.5703125" style="1" customWidth="1"/>
    <col min="2" max="2" width="25.85546875" style="1" customWidth="1"/>
    <col min="3" max="3" width="13.7109375" style="1" customWidth="1"/>
    <col min="4" max="4" width="12.85546875" style="1" customWidth="1"/>
    <col min="5" max="5" width="16.42578125" style="1" customWidth="1"/>
    <col min="6" max="6" width="22" style="1" customWidth="1"/>
    <col min="7" max="7" width="17.5703125" style="1" customWidth="1"/>
    <col min="8" max="8" width="24.85546875" style="1" customWidth="1"/>
    <col min="9" max="16384" width="9.140625" style="1"/>
  </cols>
  <sheetData>
    <row r="1" spans="1:8" x14ac:dyDescent="0.25">
      <c r="A1" s="106" t="s">
        <v>235</v>
      </c>
      <c r="B1" s="106"/>
      <c r="C1" s="106"/>
      <c r="D1" s="106"/>
      <c r="E1" s="106"/>
      <c r="F1" s="106"/>
      <c r="G1" s="106"/>
      <c r="H1" s="106"/>
    </row>
    <row r="3" spans="1:8" ht="64.5" customHeight="1" x14ac:dyDescent="0.25">
      <c r="A3" s="4" t="s">
        <v>0</v>
      </c>
      <c r="B3" s="4" t="s">
        <v>220</v>
      </c>
      <c r="C3" s="4" t="s">
        <v>221</v>
      </c>
      <c r="D3" s="4" t="s">
        <v>222</v>
      </c>
      <c r="E3" s="4" t="s">
        <v>3</v>
      </c>
      <c r="F3" s="4" t="s">
        <v>228</v>
      </c>
      <c r="G3" s="4" t="s">
        <v>223</v>
      </c>
      <c r="H3" s="5" t="s">
        <v>225</v>
      </c>
    </row>
    <row r="4" spans="1:8" x14ac:dyDescent="0.25">
      <c r="A4" s="4">
        <v>1</v>
      </c>
      <c r="B4" s="4">
        <v>2</v>
      </c>
      <c r="C4" s="4">
        <v>3</v>
      </c>
      <c r="D4" s="4">
        <v>4</v>
      </c>
      <c r="E4" s="4">
        <v>5</v>
      </c>
      <c r="F4" s="4">
        <v>6</v>
      </c>
      <c r="G4" s="4">
        <v>7</v>
      </c>
      <c r="H4" s="6">
        <v>8</v>
      </c>
    </row>
    <row r="5" spans="1:8" x14ac:dyDescent="0.25">
      <c r="A5" s="4">
        <v>1</v>
      </c>
      <c r="B5" s="100" t="s">
        <v>37</v>
      </c>
      <c r="C5" s="101"/>
      <c r="D5" s="101"/>
      <c r="E5" s="101"/>
      <c r="F5" s="101"/>
      <c r="G5" s="101"/>
      <c r="H5" s="102"/>
    </row>
    <row r="6" spans="1:8" s="81" customFormat="1" x14ac:dyDescent="0.25">
      <c r="A6" s="79" t="s">
        <v>226</v>
      </c>
      <c r="B6" s="119" t="s">
        <v>224</v>
      </c>
      <c r="C6" s="119"/>
      <c r="D6" s="119"/>
      <c r="E6" s="119"/>
      <c r="F6" s="119"/>
      <c r="G6" s="119"/>
      <c r="H6" s="80"/>
    </row>
    <row r="7" spans="1:8" s="81" customFormat="1" ht="47.25" x14ac:dyDescent="0.25">
      <c r="A7" s="79" t="s">
        <v>227</v>
      </c>
      <c r="B7" s="82" t="s">
        <v>229</v>
      </c>
      <c r="C7" s="83" t="s">
        <v>10</v>
      </c>
      <c r="D7" s="83" t="s">
        <v>44</v>
      </c>
      <c r="E7" s="73" t="s">
        <v>49</v>
      </c>
      <c r="F7" s="73">
        <v>136.80000000000001</v>
      </c>
      <c r="G7" s="73">
        <v>141.1</v>
      </c>
      <c r="H7" s="80"/>
    </row>
    <row r="8" spans="1:8" s="3" customFormat="1" ht="35.25" customHeight="1" x14ac:dyDescent="0.25">
      <c r="A8" s="11" t="s">
        <v>230</v>
      </c>
      <c r="B8" s="107" t="s">
        <v>231</v>
      </c>
      <c r="C8" s="108"/>
      <c r="D8" s="108"/>
      <c r="E8" s="108"/>
      <c r="F8" s="108"/>
      <c r="G8" s="108"/>
      <c r="H8" s="109"/>
    </row>
    <row r="9" spans="1:8" ht="33.75" customHeight="1" x14ac:dyDescent="0.25">
      <c r="A9" s="7" t="s">
        <v>232</v>
      </c>
      <c r="B9" s="120" t="s">
        <v>233</v>
      </c>
      <c r="C9" s="121"/>
      <c r="D9" s="121"/>
      <c r="E9" s="121"/>
      <c r="F9" s="121"/>
      <c r="G9" s="121"/>
      <c r="H9" s="122"/>
    </row>
    <row r="10" spans="1:8" ht="173.25" x14ac:dyDescent="0.25">
      <c r="A10" s="7" t="s">
        <v>234</v>
      </c>
      <c r="B10" s="8" t="s">
        <v>239</v>
      </c>
      <c r="C10" s="9" t="s">
        <v>10</v>
      </c>
      <c r="D10" s="9" t="s">
        <v>33</v>
      </c>
      <c r="E10" s="9" t="s">
        <v>236</v>
      </c>
      <c r="F10" s="9" t="s">
        <v>238</v>
      </c>
      <c r="G10" s="9"/>
      <c r="H10" s="2"/>
    </row>
    <row r="11" spans="1:8" ht="47.25" x14ac:dyDescent="0.25">
      <c r="A11" s="7" t="s">
        <v>246</v>
      </c>
      <c r="B11" s="8" t="s">
        <v>241</v>
      </c>
      <c r="C11" s="9" t="s">
        <v>88</v>
      </c>
      <c r="D11" s="9" t="s">
        <v>240</v>
      </c>
      <c r="E11" s="9" t="s">
        <v>236</v>
      </c>
      <c r="F11" s="9" t="s">
        <v>238</v>
      </c>
      <c r="G11" s="9"/>
      <c r="H11" s="2"/>
    </row>
    <row r="12" spans="1:8" ht="94.5" x14ac:dyDescent="0.25">
      <c r="A12" s="7" t="s">
        <v>247</v>
      </c>
      <c r="B12" s="8" t="s">
        <v>242</v>
      </c>
      <c r="C12" s="9" t="s">
        <v>88</v>
      </c>
      <c r="D12" s="9" t="s">
        <v>33</v>
      </c>
      <c r="E12" s="9" t="s">
        <v>237</v>
      </c>
      <c r="F12" s="9" t="s">
        <v>238</v>
      </c>
      <c r="G12" s="9"/>
      <c r="H12" s="2"/>
    </row>
    <row r="13" spans="1:8" ht="110.25" x14ac:dyDescent="0.25">
      <c r="A13" s="7" t="s">
        <v>248</v>
      </c>
      <c r="B13" s="8" t="s">
        <v>244</v>
      </c>
      <c r="C13" s="9" t="s">
        <v>10</v>
      </c>
      <c r="D13" s="9" t="s">
        <v>33</v>
      </c>
      <c r="E13" s="9" t="s">
        <v>243</v>
      </c>
      <c r="F13" s="9" t="s">
        <v>238</v>
      </c>
      <c r="G13" s="9"/>
      <c r="H13" s="2"/>
    </row>
    <row r="14" spans="1:8" ht="78.75" x14ac:dyDescent="0.25">
      <c r="A14" s="7" t="s">
        <v>249</v>
      </c>
      <c r="B14" s="8" t="s">
        <v>245</v>
      </c>
      <c r="C14" s="9" t="s">
        <v>10</v>
      </c>
      <c r="D14" s="9" t="s">
        <v>45</v>
      </c>
      <c r="E14" s="9" t="s">
        <v>72</v>
      </c>
      <c r="F14" s="9" t="s">
        <v>238</v>
      </c>
      <c r="G14" s="9"/>
      <c r="H14" s="2"/>
    </row>
    <row r="15" spans="1:8" s="3" customFormat="1" ht="36" customHeight="1" x14ac:dyDescent="0.25">
      <c r="A15" s="11" t="s">
        <v>250</v>
      </c>
      <c r="B15" s="107" t="s">
        <v>251</v>
      </c>
      <c r="C15" s="108"/>
      <c r="D15" s="108"/>
      <c r="E15" s="108"/>
      <c r="F15" s="108"/>
      <c r="G15" s="108"/>
      <c r="H15" s="109"/>
    </row>
    <row r="16" spans="1:8" ht="51.75" customHeight="1" x14ac:dyDescent="0.25">
      <c r="A16" s="7" t="s">
        <v>252</v>
      </c>
      <c r="B16" s="110" t="s">
        <v>253</v>
      </c>
      <c r="C16" s="111"/>
      <c r="D16" s="111"/>
      <c r="E16" s="111"/>
      <c r="F16" s="111"/>
      <c r="G16" s="111"/>
      <c r="H16" s="112"/>
    </row>
    <row r="17" spans="1:8" ht="94.5" x14ac:dyDescent="0.25">
      <c r="A17" s="7" t="s">
        <v>256</v>
      </c>
      <c r="B17" s="10" t="s">
        <v>254</v>
      </c>
      <c r="C17" s="8"/>
      <c r="D17" s="9" t="s">
        <v>33</v>
      </c>
      <c r="E17" s="9" t="s">
        <v>162</v>
      </c>
      <c r="F17" s="73">
        <v>100</v>
      </c>
      <c r="G17" s="73">
        <v>0</v>
      </c>
      <c r="H17" s="18" t="s">
        <v>378</v>
      </c>
    </row>
    <row r="18" spans="1:8" ht="113.25" customHeight="1" x14ac:dyDescent="0.25">
      <c r="A18" s="7" t="s">
        <v>257</v>
      </c>
      <c r="B18" s="10" t="s">
        <v>255</v>
      </c>
      <c r="C18" s="8"/>
      <c r="D18" s="9" t="s">
        <v>33</v>
      </c>
      <c r="E18" s="9" t="s">
        <v>258</v>
      </c>
      <c r="F18" s="73">
        <v>100</v>
      </c>
      <c r="G18" s="73">
        <v>84.4</v>
      </c>
      <c r="H18" s="18" t="s">
        <v>379</v>
      </c>
    </row>
    <row r="19" spans="1:8" s="13" customFormat="1" x14ac:dyDescent="0.25">
      <c r="A19" s="12">
        <v>4</v>
      </c>
      <c r="B19" s="113" t="s">
        <v>212</v>
      </c>
      <c r="C19" s="114"/>
      <c r="D19" s="114"/>
      <c r="E19" s="114"/>
      <c r="F19" s="114"/>
      <c r="G19" s="114"/>
      <c r="H19" s="115"/>
    </row>
    <row r="20" spans="1:8" s="15" customFormat="1" x14ac:dyDescent="0.25">
      <c r="A20" s="16" t="s">
        <v>259</v>
      </c>
      <c r="B20" s="116" t="s">
        <v>260</v>
      </c>
      <c r="C20" s="117"/>
      <c r="D20" s="117"/>
      <c r="E20" s="117"/>
      <c r="F20" s="117"/>
      <c r="G20" s="117"/>
      <c r="H20" s="118"/>
    </row>
    <row r="21" spans="1:8" s="15" customFormat="1" ht="94.5" x14ac:dyDescent="0.25">
      <c r="A21" s="7" t="s">
        <v>265</v>
      </c>
      <c r="B21" s="18" t="s">
        <v>261</v>
      </c>
      <c r="C21" s="4" t="s">
        <v>10</v>
      </c>
      <c r="D21" s="4" t="s">
        <v>45</v>
      </c>
      <c r="E21" s="4" t="s">
        <v>271</v>
      </c>
      <c r="F21" s="5">
        <v>630</v>
      </c>
      <c r="G21" s="5">
        <v>878</v>
      </c>
      <c r="H21" s="4"/>
    </row>
    <row r="22" spans="1:8" s="15" customFormat="1" ht="126" x14ac:dyDescent="0.25">
      <c r="A22" s="7" t="s">
        <v>266</v>
      </c>
      <c r="B22" s="18" t="s">
        <v>262</v>
      </c>
      <c r="C22" s="4" t="s">
        <v>10</v>
      </c>
      <c r="D22" s="4" t="s">
        <v>45</v>
      </c>
      <c r="E22" s="4" t="s">
        <v>272</v>
      </c>
      <c r="F22" s="5">
        <v>1300</v>
      </c>
      <c r="G22" s="5">
        <v>1316</v>
      </c>
      <c r="H22" s="4"/>
    </row>
    <row r="23" spans="1:8" s="15" customFormat="1" ht="300.75" customHeight="1" x14ac:dyDescent="0.25">
      <c r="A23" s="7" t="s">
        <v>267</v>
      </c>
      <c r="B23" s="18" t="s">
        <v>268</v>
      </c>
      <c r="C23" s="4" t="s">
        <v>10</v>
      </c>
      <c r="D23" s="4" t="s">
        <v>33</v>
      </c>
      <c r="E23" s="4" t="s">
        <v>272</v>
      </c>
      <c r="F23" s="5">
        <v>4.0999999999999996</v>
      </c>
      <c r="G23" s="5">
        <v>8.1</v>
      </c>
      <c r="H23" s="4"/>
    </row>
    <row r="24" spans="1:8" s="15" customFormat="1" ht="141.75" customHeight="1" x14ac:dyDescent="0.25">
      <c r="A24" s="7" t="s">
        <v>269</v>
      </c>
      <c r="B24" s="18" t="s">
        <v>263</v>
      </c>
      <c r="C24" s="4" t="s">
        <v>10</v>
      </c>
      <c r="D24" s="4" t="s">
        <v>48</v>
      </c>
      <c r="E24" s="4" t="s">
        <v>162</v>
      </c>
      <c r="F24" s="5">
        <v>51</v>
      </c>
      <c r="G24" s="5">
        <v>53</v>
      </c>
      <c r="H24" s="4"/>
    </row>
    <row r="25" spans="1:8" s="15" customFormat="1" ht="176.25" customHeight="1" x14ac:dyDescent="0.25">
      <c r="A25" s="7" t="s">
        <v>270</v>
      </c>
      <c r="B25" s="18" t="s">
        <v>264</v>
      </c>
      <c r="C25" s="4" t="s">
        <v>10</v>
      </c>
      <c r="D25" s="4" t="s">
        <v>45</v>
      </c>
      <c r="E25" s="4" t="s">
        <v>273</v>
      </c>
      <c r="F25" s="5">
        <v>495</v>
      </c>
      <c r="G25" s="5">
        <v>503</v>
      </c>
      <c r="H25" s="4"/>
    </row>
    <row r="26" spans="1:8" s="13" customFormat="1" ht="18.75" customHeight="1" x14ac:dyDescent="0.25">
      <c r="A26" s="11" t="s">
        <v>274</v>
      </c>
      <c r="B26" s="100" t="s">
        <v>215</v>
      </c>
      <c r="C26" s="101"/>
      <c r="D26" s="101"/>
      <c r="E26" s="101"/>
      <c r="F26" s="101"/>
      <c r="G26" s="101"/>
      <c r="H26" s="102"/>
    </row>
    <row r="27" spans="1:8" s="15" customFormat="1" ht="33.75" customHeight="1" x14ac:dyDescent="0.25">
      <c r="A27" s="7" t="s">
        <v>275</v>
      </c>
      <c r="B27" s="103" t="s">
        <v>276</v>
      </c>
      <c r="C27" s="104"/>
      <c r="D27" s="104"/>
      <c r="E27" s="104"/>
      <c r="F27" s="104"/>
      <c r="G27" s="104"/>
      <c r="H27" s="105"/>
    </row>
    <row r="28" spans="1:8" s="15" customFormat="1" ht="110.25" x14ac:dyDescent="0.25">
      <c r="A28" s="7" t="s">
        <v>282</v>
      </c>
      <c r="B28" s="21" t="s">
        <v>277</v>
      </c>
      <c r="C28" s="4" t="s">
        <v>10</v>
      </c>
      <c r="D28" s="4" t="s">
        <v>45</v>
      </c>
      <c r="E28" s="4" t="s">
        <v>287</v>
      </c>
      <c r="F28" s="74" t="s">
        <v>238</v>
      </c>
      <c r="G28" s="74"/>
      <c r="H28" s="97" t="s">
        <v>381</v>
      </c>
    </row>
    <row r="29" spans="1:8" s="15" customFormat="1" ht="126" x14ac:dyDescent="0.25">
      <c r="A29" s="7" t="s">
        <v>283</v>
      </c>
      <c r="B29" s="21" t="s">
        <v>278</v>
      </c>
      <c r="C29" s="4" t="s">
        <v>10</v>
      </c>
      <c r="D29" s="4" t="s">
        <v>45</v>
      </c>
      <c r="E29" s="4" t="s">
        <v>288</v>
      </c>
      <c r="F29" s="74" t="s">
        <v>238</v>
      </c>
      <c r="G29" s="74"/>
      <c r="H29" s="98"/>
    </row>
    <row r="30" spans="1:8" s="15" customFormat="1" ht="141.75" x14ac:dyDescent="0.25">
      <c r="A30" s="7" t="s">
        <v>284</v>
      </c>
      <c r="B30" s="21" t="s">
        <v>279</v>
      </c>
      <c r="C30" s="4" t="s">
        <v>10</v>
      </c>
      <c r="D30" s="4" t="s">
        <v>45</v>
      </c>
      <c r="E30" s="4" t="s">
        <v>287</v>
      </c>
      <c r="F30" s="74" t="s">
        <v>238</v>
      </c>
      <c r="G30" s="74"/>
      <c r="H30" s="98"/>
    </row>
    <row r="31" spans="1:8" s="15" customFormat="1" ht="63" x14ac:dyDescent="0.25">
      <c r="A31" s="7" t="s">
        <v>285</v>
      </c>
      <c r="B31" s="21" t="s">
        <v>280</v>
      </c>
      <c r="C31" s="4" t="s">
        <v>10</v>
      </c>
      <c r="D31" s="4" t="s">
        <v>48</v>
      </c>
      <c r="E31" s="4" t="s">
        <v>289</v>
      </c>
      <c r="F31" s="74" t="s">
        <v>238</v>
      </c>
      <c r="G31" s="74"/>
      <c r="H31" s="98"/>
    </row>
    <row r="32" spans="1:8" s="15" customFormat="1" ht="63" x14ac:dyDescent="0.25">
      <c r="A32" s="7" t="s">
        <v>286</v>
      </c>
      <c r="B32" s="21" t="s">
        <v>281</v>
      </c>
      <c r="C32" s="4" t="s">
        <v>88</v>
      </c>
      <c r="D32" s="4" t="s">
        <v>48</v>
      </c>
      <c r="E32" s="4" t="s">
        <v>236</v>
      </c>
      <c r="F32" s="74" t="s">
        <v>238</v>
      </c>
      <c r="G32" s="74"/>
      <c r="H32" s="99"/>
    </row>
    <row r="33" spans="1:8" s="15" customFormat="1" hidden="1" x14ac:dyDescent="0.25">
      <c r="A33" s="7"/>
      <c r="B33" s="21"/>
      <c r="C33" s="17"/>
      <c r="D33" s="17"/>
      <c r="E33" s="17"/>
      <c r="F33" s="4"/>
      <c r="G33" s="4"/>
      <c r="H33" s="4"/>
    </row>
    <row r="34" spans="1:8" s="15" customFormat="1" hidden="1" x14ac:dyDescent="0.25">
      <c r="A34" s="9"/>
      <c r="B34" s="21"/>
      <c r="C34" s="17"/>
      <c r="D34" s="17"/>
      <c r="E34" s="17"/>
      <c r="F34" s="4"/>
      <c r="G34" s="4"/>
      <c r="H34" s="4"/>
    </row>
    <row r="35" spans="1:8" s="15" customFormat="1" hidden="1" x14ac:dyDescent="0.25">
      <c r="A35" s="9"/>
      <c r="B35" s="21"/>
      <c r="C35" s="17"/>
      <c r="D35" s="17"/>
      <c r="E35" s="17"/>
      <c r="F35" s="4"/>
      <c r="G35" s="4"/>
      <c r="H35" s="4"/>
    </row>
    <row r="36" spans="1:8" s="15" customFormat="1" hidden="1" x14ac:dyDescent="0.25">
      <c r="A36" s="9"/>
      <c r="B36" s="21"/>
      <c r="C36" s="17"/>
      <c r="D36" s="17"/>
      <c r="E36" s="17"/>
      <c r="F36" s="4"/>
      <c r="G36" s="4"/>
      <c r="H36" s="4"/>
    </row>
    <row r="37" spans="1:8" s="15" customFormat="1" hidden="1" x14ac:dyDescent="0.25">
      <c r="A37" s="8"/>
      <c r="B37" s="21"/>
      <c r="C37" s="17"/>
      <c r="D37" s="17"/>
      <c r="E37" s="17"/>
      <c r="F37" s="17"/>
      <c r="G37" s="17"/>
      <c r="H37" s="17"/>
    </row>
    <row r="38" spans="1:8" s="15" customFormat="1" hidden="1" x14ac:dyDescent="0.25">
      <c r="A38" s="8"/>
      <c r="B38" s="21"/>
      <c r="C38" s="17"/>
      <c r="D38" s="17"/>
      <c r="E38" s="17"/>
      <c r="F38" s="17"/>
      <c r="G38" s="17"/>
      <c r="H38" s="17"/>
    </row>
    <row r="39" spans="1:8" s="15" customFormat="1" hidden="1" x14ac:dyDescent="0.25">
      <c r="A39" s="8"/>
      <c r="B39" s="21"/>
      <c r="C39" s="17"/>
      <c r="D39" s="17"/>
      <c r="E39" s="17"/>
      <c r="F39" s="17"/>
      <c r="G39" s="17"/>
      <c r="H39" s="17"/>
    </row>
    <row r="40" spans="1:8" s="15" customFormat="1" hidden="1" x14ac:dyDescent="0.25">
      <c r="A40" s="8"/>
      <c r="B40" s="21"/>
      <c r="C40" s="17"/>
      <c r="D40" s="17"/>
      <c r="E40" s="17"/>
      <c r="F40" s="17"/>
      <c r="G40" s="17"/>
      <c r="H40" s="17"/>
    </row>
    <row r="41" spans="1:8" s="15" customFormat="1" hidden="1" x14ac:dyDescent="0.25">
      <c r="A41" s="8"/>
      <c r="B41" s="21"/>
      <c r="C41" s="17"/>
      <c r="D41" s="17"/>
      <c r="E41" s="17"/>
      <c r="F41" s="17"/>
      <c r="G41" s="17"/>
      <c r="H41" s="17"/>
    </row>
    <row r="42" spans="1:8" s="15" customFormat="1" hidden="1" x14ac:dyDescent="0.25">
      <c r="A42" s="8"/>
      <c r="B42" s="21"/>
      <c r="C42" s="17"/>
      <c r="D42" s="17"/>
      <c r="E42" s="17"/>
      <c r="F42" s="17"/>
      <c r="G42" s="17"/>
      <c r="H42" s="17"/>
    </row>
    <row r="43" spans="1:8" s="15" customFormat="1" hidden="1" x14ac:dyDescent="0.25">
      <c r="A43" s="8"/>
      <c r="B43" s="21"/>
      <c r="C43" s="17"/>
      <c r="D43" s="17"/>
      <c r="E43" s="17"/>
      <c r="F43" s="17"/>
      <c r="G43" s="17"/>
      <c r="H43" s="17"/>
    </row>
    <row r="44" spans="1:8" s="15" customFormat="1" hidden="1" x14ac:dyDescent="0.25">
      <c r="A44" s="8"/>
      <c r="B44" s="21"/>
      <c r="C44" s="17"/>
      <c r="D44" s="17"/>
      <c r="E44" s="17"/>
      <c r="F44" s="17"/>
      <c r="G44" s="17"/>
      <c r="H44" s="17"/>
    </row>
    <row r="45" spans="1:8" s="15" customFormat="1" hidden="1" x14ac:dyDescent="0.25">
      <c r="A45" s="8"/>
      <c r="B45" s="21"/>
      <c r="C45" s="17"/>
      <c r="D45" s="17"/>
      <c r="E45" s="17"/>
      <c r="F45" s="17"/>
      <c r="G45" s="17"/>
      <c r="H45" s="17"/>
    </row>
    <row r="46" spans="1:8" s="15" customFormat="1" hidden="1" x14ac:dyDescent="0.25">
      <c r="A46" s="8"/>
      <c r="B46" s="21"/>
      <c r="C46" s="17"/>
      <c r="D46" s="17"/>
      <c r="E46" s="17"/>
      <c r="F46" s="17"/>
      <c r="G46" s="17"/>
      <c r="H46" s="17"/>
    </row>
    <row r="47" spans="1:8" s="15" customFormat="1" hidden="1" x14ac:dyDescent="0.25">
      <c r="A47" s="8"/>
      <c r="B47" s="21"/>
      <c r="C47" s="17"/>
      <c r="D47" s="17"/>
      <c r="E47" s="17"/>
      <c r="F47" s="17"/>
      <c r="G47" s="17"/>
      <c r="H47" s="17"/>
    </row>
    <row r="48" spans="1:8" s="15" customFormat="1" hidden="1" x14ac:dyDescent="0.25">
      <c r="A48" s="8"/>
      <c r="B48" s="21"/>
      <c r="C48" s="17"/>
      <c r="D48" s="17"/>
      <c r="E48" s="17"/>
      <c r="F48" s="17"/>
      <c r="G48" s="17"/>
      <c r="H48" s="17"/>
    </row>
    <row r="49" spans="1:8" s="15" customFormat="1" hidden="1" x14ac:dyDescent="0.25">
      <c r="A49" s="8"/>
      <c r="B49" s="17"/>
      <c r="C49" s="17"/>
      <c r="D49" s="17"/>
      <c r="E49" s="17"/>
      <c r="F49" s="17"/>
      <c r="G49" s="17"/>
      <c r="H49" s="17"/>
    </row>
    <row r="50" spans="1:8" s="15" customFormat="1" hidden="1" x14ac:dyDescent="0.25">
      <c r="A50" s="8"/>
      <c r="B50" s="17"/>
      <c r="C50" s="17"/>
      <c r="D50" s="17"/>
      <c r="E50" s="17"/>
      <c r="F50" s="17"/>
      <c r="G50" s="17"/>
      <c r="H50" s="17"/>
    </row>
    <row r="51" spans="1:8" s="15" customFormat="1" hidden="1" x14ac:dyDescent="0.25">
      <c r="A51" s="8"/>
      <c r="B51" s="17"/>
      <c r="C51" s="17"/>
      <c r="D51" s="17"/>
      <c r="E51" s="17"/>
      <c r="F51" s="17"/>
      <c r="G51" s="17"/>
      <c r="H51" s="17"/>
    </row>
    <row r="52" spans="1:8" s="15" customFormat="1" hidden="1" x14ac:dyDescent="0.25">
      <c r="A52" s="8"/>
      <c r="B52" s="17"/>
      <c r="C52" s="17"/>
      <c r="D52" s="17"/>
      <c r="E52" s="17"/>
      <c r="F52" s="17"/>
      <c r="G52" s="17"/>
      <c r="H52" s="17"/>
    </row>
    <row r="53" spans="1:8" s="15" customFormat="1" hidden="1" x14ac:dyDescent="0.25">
      <c r="A53" s="8"/>
      <c r="B53" s="17"/>
      <c r="C53" s="17"/>
      <c r="D53" s="17"/>
      <c r="E53" s="17"/>
      <c r="F53" s="17"/>
      <c r="G53" s="17"/>
      <c r="H53" s="17"/>
    </row>
    <row r="54" spans="1:8" s="15" customFormat="1" hidden="1" x14ac:dyDescent="0.25">
      <c r="A54" s="8"/>
      <c r="B54" s="17"/>
      <c r="C54" s="17"/>
      <c r="D54" s="17"/>
      <c r="E54" s="17"/>
      <c r="F54" s="17"/>
      <c r="G54" s="17"/>
      <c r="H54" s="17"/>
    </row>
    <row r="55" spans="1:8" s="15" customFormat="1" hidden="1" x14ac:dyDescent="0.25">
      <c r="A55" s="8"/>
      <c r="B55" s="17"/>
      <c r="C55" s="17"/>
      <c r="D55" s="17"/>
      <c r="E55" s="17"/>
      <c r="F55" s="17"/>
      <c r="G55" s="17"/>
      <c r="H55" s="17"/>
    </row>
    <row r="56" spans="1:8" s="15" customFormat="1" hidden="1" x14ac:dyDescent="0.25">
      <c r="A56" s="19"/>
      <c r="B56" s="17"/>
      <c r="C56" s="17"/>
      <c r="D56" s="17"/>
      <c r="E56" s="17"/>
      <c r="F56" s="17"/>
      <c r="G56" s="17"/>
      <c r="H56" s="17"/>
    </row>
    <row r="57" spans="1:8" s="15" customFormat="1" hidden="1" x14ac:dyDescent="0.25">
      <c r="A57" s="19"/>
      <c r="B57" s="17"/>
      <c r="C57" s="17"/>
      <c r="D57" s="17"/>
      <c r="E57" s="17"/>
      <c r="F57" s="17"/>
      <c r="G57" s="17"/>
      <c r="H57" s="17"/>
    </row>
    <row r="58" spans="1:8" s="15" customFormat="1" hidden="1" x14ac:dyDescent="0.25">
      <c r="A58" s="19"/>
      <c r="B58" s="17"/>
      <c r="C58" s="17"/>
      <c r="D58" s="17"/>
      <c r="E58" s="17"/>
      <c r="F58" s="17"/>
      <c r="G58" s="17"/>
      <c r="H58" s="17"/>
    </row>
    <row r="59" spans="1:8" s="15" customFormat="1" hidden="1" x14ac:dyDescent="0.25">
      <c r="A59" s="20"/>
      <c r="B59" s="14"/>
      <c r="C59" s="14"/>
      <c r="D59" s="14"/>
      <c r="E59" s="14"/>
      <c r="F59" s="14"/>
      <c r="G59" s="14"/>
      <c r="H59" s="14"/>
    </row>
    <row r="60" spans="1:8" s="15" customFormat="1" hidden="1" x14ac:dyDescent="0.25">
      <c r="A60" s="20"/>
      <c r="B60" s="14"/>
      <c r="C60" s="14"/>
      <c r="D60" s="14"/>
      <c r="E60" s="14"/>
      <c r="F60" s="14"/>
      <c r="G60" s="14"/>
      <c r="H60" s="14"/>
    </row>
    <row r="61" spans="1:8" s="15" customFormat="1" hidden="1" x14ac:dyDescent="0.25">
      <c r="A61" s="20"/>
      <c r="B61" s="14"/>
      <c r="C61" s="14"/>
      <c r="D61" s="14"/>
      <c r="E61" s="14"/>
      <c r="F61" s="14"/>
      <c r="G61" s="14"/>
      <c r="H61" s="14"/>
    </row>
    <row r="62" spans="1:8" s="15" customFormat="1" hidden="1" x14ac:dyDescent="0.25">
      <c r="A62" s="20"/>
      <c r="B62" s="14"/>
      <c r="C62" s="14"/>
      <c r="D62" s="14"/>
      <c r="E62" s="14"/>
      <c r="F62" s="14"/>
      <c r="G62" s="14"/>
      <c r="H62" s="14"/>
    </row>
    <row r="63" spans="1:8" s="15" customFormat="1" hidden="1" x14ac:dyDescent="0.25">
      <c r="A63" s="20"/>
      <c r="B63" s="14"/>
      <c r="C63" s="14"/>
      <c r="D63" s="14"/>
      <c r="E63" s="14"/>
      <c r="F63" s="14"/>
      <c r="G63" s="14"/>
      <c r="H63" s="14"/>
    </row>
    <row r="64" spans="1:8" hidden="1" x14ac:dyDescent="0.25">
      <c r="A64" s="2"/>
      <c r="B64" s="2"/>
      <c r="C64" s="2"/>
      <c r="D64" s="2"/>
      <c r="E64" s="2"/>
      <c r="F64" s="2"/>
      <c r="G64" s="2"/>
      <c r="H64" s="2"/>
    </row>
    <row r="65" hidden="1" x14ac:dyDescent="0.25"/>
  </sheetData>
  <mergeCells count="12">
    <mergeCell ref="H28:H32"/>
    <mergeCell ref="B26:H26"/>
    <mergeCell ref="B27:H27"/>
    <mergeCell ref="A1:H1"/>
    <mergeCell ref="B15:H15"/>
    <mergeCell ref="B16:H16"/>
    <mergeCell ref="B19:H19"/>
    <mergeCell ref="B20:H20"/>
    <mergeCell ref="B6:G6"/>
    <mergeCell ref="B5:H5"/>
    <mergeCell ref="B8:H8"/>
    <mergeCell ref="B9:H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45"/>
  <sheetViews>
    <sheetView tabSelected="1" zoomScale="70" zoomScaleNormal="70" workbookViewId="0">
      <pane ySplit="6" topLeftCell="A7" activePane="bottomLeft" state="frozen"/>
      <selection pane="bottomLeft" activeCell="O39" sqref="O39"/>
    </sheetView>
  </sheetViews>
  <sheetFormatPr defaultColWidth="9.140625" defaultRowHeight="15" x14ac:dyDescent="0.25"/>
  <cols>
    <col min="1" max="1" width="7.28515625" style="22" customWidth="1"/>
    <col min="2" max="2" width="84.7109375" style="22" customWidth="1"/>
    <col min="3" max="3" width="21" style="22" customWidth="1"/>
    <col min="4" max="4" width="17.85546875" style="22" customWidth="1"/>
    <col min="5" max="6" width="17.28515625" style="22" customWidth="1"/>
    <col min="7" max="7" width="0" style="22" hidden="1" customWidth="1"/>
    <col min="8" max="16384" width="9.140625" style="22"/>
  </cols>
  <sheetData>
    <row r="1" spans="1:7" x14ac:dyDescent="0.25">
      <c r="A1" s="125" t="s">
        <v>308</v>
      </c>
      <c r="B1" s="125"/>
      <c r="C1" s="125"/>
      <c r="D1" s="125"/>
      <c r="E1" s="125"/>
      <c r="F1" s="125"/>
    </row>
    <row r="2" spans="1:7" ht="14.25" customHeight="1" x14ac:dyDescent="0.25">
      <c r="A2" s="125"/>
      <c r="B2" s="125"/>
      <c r="C2" s="125"/>
      <c r="D2" s="125"/>
      <c r="E2" s="125"/>
      <c r="F2" s="125"/>
    </row>
    <row r="3" spans="1:7" ht="15.75" x14ac:dyDescent="0.25">
      <c r="A3" s="126" t="s">
        <v>0</v>
      </c>
      <c r="B3" s="127" t="s">
        <v>302</v>
      </c>
      <c r="C3" s="128" t="s">
        <v>303</v>
      </c>
      <c r="D3" s="128"/>
      <c r="E3" s="128"/>
      <c r="F3" s="128"/>
    </row>
    <row r="4" spans="1:7" ht="15.75" customHeight="1" x14ac:dyDescent="0.25">
      <c r="A4" s="126"/>
      <c r="B4" s="126"/>
      <c r="C4" s="129" t="s">
        <v>16</v>
      </c>
      <c r="D4" s="129" t="s">
        <v>17</v>
      </c>
      <c r="E4" s="128" t="s">
        <v>21</v>
      </c>
      <c r="F4" s="128"/>
    </row>
    <row r="5" spans="1:7" ht="30.75" customHeight="1" x14ac:dyDescent="0.25">
      <c r="A5" s="126"/>
      <c r="B5" s="126"/>
      <c r="C5" s="129"/>
      <c r="D5" s="128"/>
      <c r="E5" s="48" t="s">
        <v>304</v>
      </c>
      <c r="F5" s="48" t="s">
        <v>19</v>
      </c>
    </row>
    <row r="6" spans="1:7" ht="15.75" x14ac:dyDescent="0.25">
      <c r="A6" s="23">
        <v>1</v>
      </c>
      <c r="B6" s="23">
        <v>2</v>
      </c>
      <c r="C6" s="23">
        <v>3</v>
      </c>
      <c r="D6" s="23">
        <v>4</v>
      </c>
      <c r="E6" s="23">
        <v>5</v>
      </c>
      <c r="F6" s="23">
        <v>6</v>
      </c>
    </row>
    <row r="7" spans="1:7" ht="23.25" customHeight="1" x14ac:dyDescent="0.25">
      <c r="A7" s="41">
        <v>1</v>
      </c>
      <c r="B7" s="123" t="s">
        <v>309</v>
      </c>
      <c r="C7" s="124"/>
      <c r="D7" s="124"/>
      <c r="E7" s="124"/>
      <c r="F7" s="124"/>
    </row>
    <row r="8" spans="1:7" ht="18" customHeight="1" x14ac:dyDescent="0.25">
      <c r="A8" s="42">
        <v>1</v>
      </c>
      <c r="B8" s="25" t="s">
        <v>310</v>
      </c>
      <c r="C8" s="26">
        <v>969.71299999999997</v>
      </c>
      <c r="D8" s="26">
        <v>919.23494000000005</v>
      </c>
      <c r="E8" s="27">
        <f t="shared" ref="E8:E20" si="0">D8-C8</f>
        <v>-50.478059999999914</v>
      </c>
      <c r="F8" s="33">
        <f t="shared" ref="F8:F20" si="1">D8/C8*100-100</f>
        <v>-5.2054638846751402</v>
      </c>
    </row>
    <row r="9" spans="1:7" ht="31.5" x14ac:dyDescent="0.25">
      <c r="A9" s="42">
        <v>2</v>
      </c>
      <c r="B9" s="25" t="s">
        <v>311</v>
      </c>
      <c r="C9" s="27">
        <v>10916.184999999999</v>
      </c>
      <c r="D9" s="27">
        <v>10814.611929999999</v>
      </c>
      <c r="E9" s="27">
        <f t="shared" si="0"/>
        <v>-101.57307000000037</v>
      </c>
      <c r="F9" s="33">
        <f t="shared" si="1"/>
        <v>-0.93048139070563707</v>
      </c>
      <c r="G9" s="28"/>
    </row>
    <row r="10" spans="1:7" ht="33.75" customHeight="1" x14ac:dyDescent="0.25">
      <c r="A10" s="42">
        <v>3</v>
      </c>
      <c r="B10" s="25" t="s">
        <v>312</v>
      </c>
      <c r="C10" s="27">
        <v>1082538.06629</v>
      </c>
      <c r="D10" s="27">
        <v>970594.93556000001</v>
      </c>
      <c r="E10" s="27">
        <f t="shared" si="0"/>
        <v>-111943.13072999998</v>
      </c>
      <c r="F10" s="33">
        <f t="shared" si="1"/>
        <v>-10.34080317504619</v>
      </c>
      <c r="G10" s="28"/>
    </row>
    <row r="11" spans="1:7" ht="18" customHeight="1" x14ac:dyDescent="0.25">
      <c r="A11" s="42">
        <v>4</v>
      </c>
      <c r="B11" s="25" t="s">
        <v>313</v>
      </c>
      <c r="C11" s="27">
        <v>6845.2966399999996</v>
      </c>
      <c r="D11" s="27">
        <v>6280.0717100000002</v>
      </c>
      <c r="E11" s="27">
        <f t="shared" si="0"/>
        <v>-565.2249299999994</v>
      </c>
      <c r="F11" s="33">
        <f t="shared" si="1"/>
        <v>-8.2571283572599015</v>
      </c>
      <c r="G11" s="28"/>
    </row>
    <row r="12" spans="1:7" ht="15.75" x14ac:dyDescent="0.25">
      <c r="A12" s="42">
        <v>5</v>
      </c>
      <c r="B12" s="25" t="s">
        <v>314</v>
      </c>
      <c r="C12" s="27">
        <v>438</v>
      </c>
      <c r="D12" s="27">
        <v>0</v>
      </c>
      <c r="E12" s="27">
        <f>D12-C12</f>
        <v>-438</v>
      </c>
      <c r="F12" s="33">
        <f>D12/C12*100-100</f>
        <v>-100</v>
      </c>
      <c r="G12" s="28"/>
    </row>
    <row r="13" spans="1:7" ht="19.5" customHeight="1" x14ac:dyDescent="0.25">
      <c r="A13" s="42">
        <v>6</v>
      </c>
      <c r="B13" s="25" t="s">
        <v>315</v>
      </c>
      <c r="C13" s="27">
        <v>750</v>
      </c>
      <c r="D13" s="27">
        <v>723.80917999999997</v>
      </c>
      <c r="E13" s="27">
        <f t="shared" si="0"/>
        <v>-26.190820000000031</v>
      </c>
      <c r="F13" s="33">
        <f t="shared" si="1"/>
        <v>-3.4921093333333317</v>
      </c>
      <c r="G13" s="28"/>
    </row>
    <row r="14" spans="1:7" ht="17.25" customHeight="1" x14ac:dyDescent="0.25">
      <c r="A14" s="42">
        <v>7</v>
      </c>
      <c r="B14" s="25" t="s">
        <v>316</v>
      </c>
      <c r="C14" s="27">
        <v>18476.175999999999</v>
      </c>
      <c r="D14" s="27">
        <v>18234.60485</v>
      </c>
      <c r="E14" s="27">
        <f t="shared" si="0"/>
        <v>-241.57114999999976</v>
      </c>
      <c r="F14" s="33">
        <f t="shared" si="1"/>
        <v>-1.3074737434845787</v>
      </c>
      <c r="G14" s="28"/>
    </row>
    <row r="15" spans="1:7" ht="31.5" x14ac:dyDescent="0.25">
      <c r="A15" s="42">
        <v>8</v>
      </c>
      <c r="B15" s="25" t="s">
        <v>317</v>
      </c>
      <c r="C15" s="27">
        <v>33598.870000000003</v>
      </c>
      <c r="D15" s="27">
        <v>0</v>
      </c>
      <c r="E15" s="27">
        <f t="shared" si="0"/>
        <v>-33598.870000000003</v>
      </c>
      <c r="F15" s="33">
        <f t="shared" si="1"/>
        <v>-100</v>
      </c>
      <c r="G15" s="28"/>
    </row>
    <row r="16" spans="1:7" ht="17.25" hidden="1" customHeight="1" x14ac:dyDescent="0.25">
      <c r="A16" s="42">
        <v>9</v>
      </c>
      <c r="B16" s="25"/>
      <c r="C16" s="27"/>
      <c r="D16" s="27"/>
      <c r="E16" s="27">
        <f t="shared" si="0"/>
        <v>0</v>
      </c>
      <c r="F16" s="33" t="e">
        <f t="shared" si="1"/>
        <v>#DIV/0!</v>
      </c>
      <c r="G16" s="28"/>
    </row>
    <row r="17" spans="1:7" ht="17.25" hidden="1" customHeight="1" x14ac:dyDescent="0.25">
      <c r="A17" s="42">
        <v>10</v>
      </c>
      <c r="B17" s="25"/>
      <c r="C17" s="27"/>
      <c r="D17" s="27"/>
      <c r="E17" s="27">
        <f t="shared" si="0"/>
        <v>0</v>
      </c>
      <c r="F17" s="33" t="e">
        <f t="shared" si="1"/>
        <v>#DIV/0!</v>
      </c>
      <c r="G17" s="28"/>
    </row>
    <row r="18" spans="1:7" ht="20.25" hidden="1" customHeight="1" x14ac:dyDescent="0.25">
      <c r="A18" s="42">
        <v>11</v>
      </c>
      <c r="B18" s="25"/>
      <c r="C18" s="27"/>
      <c r="D18" s="27"/>
      <c r="E18" s="27">
        <f t="shared" si="0"/>
        <v>0</v>
      </c>
      <c r="F18" s="33" t="e">
        <f t="shared" si="1"/>
        <v>#DIV/0!</v>
      </c>
      <c r="G18" s="28"/>
    </row>
    <row r="19" spans="1:7" ht="20.25" hidden="1" customHeight="1" x14ac:dyDescent="0.25">
      <c r="A19" s="42">
        <v>12</v>
      </c>
      <c r="B19" s="25"/>
      <c r="C19" s="27"/>
      <c r="D19" s="27"/>
      <c r="E19" s="27">
        <f t="shared" si="0"/>
        <v>0</v>
      </c>
      <c r="F19" s="33" t="e">
        <f t="shared" si="1"/>
        <v>#DIV/0!</v>
      </c>
      <c r="G19" s="28"/>
    </row>
    <row r="20" spans="1:7" ht="20.25" hidden="1" customHeight="1" x14ac:dyDescent="0.25">
      <c r="A20" s="42">
        <v>13</v>
      </c>
      <c r="B20" s="25"/>
      <c r="C20" s="27"/>
      <c r="D20" s="27"/>
      <c r="E20" s="27">
        <f t="shared" si="0"/>
        <v>0</v>
      </c>
      <c r="F20" s="33" t="e">
        <f t="shared" si="1"/>
        <v>#DIV/0!</v>
      </c>
      <c r="G20" s="28"/>
    </row>
    <row r="21" spans="1:7" ht="18" customHeight="1" x14ac:dyDescent="0.25">
      <c r="A21" s="42"/>
      <c r="B21" s="29" t="s">
        <v>305</v>
      </c>
      <c r="C21" s="30">
        <f>SUM(C8:C20)</f>
        <v>1154532.3069300002</v>
      </c>
      <c r="D21" s="30">
        <f>SUM(D8:D20)</f>
        <v>1007567.2681700001</v>
      </c>
      <c r="E21" s="30">
        <f>D21-C21</f>
        <v>-146965.03876000014</v>
      </c>
      <c r="F21" s="34">
        <f>D21/C21*100-100</f>
        <v>-12.729400284240882</v>
      </c>
      <c r="G21" s="28"/>
    </row>
    <row r="22" spans="1:7" ht="22.5" customHeight="1" x14ac:dyDescent="0.25">
      <c r="A22" s="41">
        <v>2</v>
      </c>
      <c r="B22" s="123" t="s">
        <v>318</v>
      </c>
      <c r="C22" s="124"/>
      <c r="D22" s="124"/>
      <c r="E22" s="124"/>
      <c r="F22" s="124"/>
      <c r="G22" s="28"/>
    </row>
    <row r="23" spans="1:7" ht="19.5" customHeight="1" x14ac:dyDescent="0.25">
      <c r="A23" s="42">
        <v>1</v>
      </c>
      <c r="B23" s="25" t="s">
        <v>319</v>
      </c>
      <c r="C23" s="27">
        <v>182.2</v>
      </c>
      <c r="D23" s="27">
        <v>182.2</v>
      </c>
      <c r="E23" s="31">
        <f t="shared" ref="E23:E35" si="2">D23-C23</f>
        <v>0</v>
      </c>
      <c r="F23" s="43">
        <f>D23/C23*100-100</f>
        <v>0</v>
      </c>
      <c r="G23" s="28"/>
    </row>
    <row r="24" spans="1:7" ht="31.5" x14ac:dyDescent="0.25">
      <c r="A24" s="42">
        <v>2</v>
      </c>
      <c r="B24" s="25" t="s">
        <v>311</v>
      </c>
      <c r="C24" s="27">
        <v>6997.6220000000003</v>
      </c>
      <c r="D24" s="27">
        <v>6136.9428500000004</v>
      </c>
      <c r="E24" s="31">
        <f t="shared" si="2"/>
        <v>-860.67914999999994</v>
      </c>
      <c r="F24" s="43">
        <f>D24/C24*100-100</f>
        <v>-12.29959477662554</v>
      </c>
      <c r="G24" s="28"/>
    </row>
    <row r="25" spans="1:7" ht="18.75" customHeight="1" x14ac:dyDescent="0.25">
      <c r="A25" s="42">
        <v>3</v>
      </c>
      <c r="B25" s="25" t="s">
        <v>320</v>
      </c>
      <c r="C25" s="27">
        <v>92044.782999999996</v>
      </c>
      <c r="D25" s="27">
        <v>89487.328039999993</v>
      </c>
      <c r="E25" s="31">
        <f t="shared" si="2"/>
        <v>-2557.4549600000028</v>
      </c>
      <c r="F25" s="43">
        <f t="shared" ref="F25:F35" si="3">D25/C25*100-100</f>
        <v>-2.778489857486008</v>
      </c>
      <c r="G25" s="28"/>
    </row>
    <row r="26" spans="1:7" ht="34.5" customHeight="1" x14ac:dyDescent="0.25">
      <c r="A26" s="42">
        <v>4</v>
      </c>
      <c r="B26" s="25" t="s">
        <v>321</v>
      </c>
      <c r="C26" s="27">
        <v>41906.131999999998</v>
      </c>
      <c r="D26" s="27">
        <v>39859.776429999998</v>
      </c>
      <c r="E26" s="31">
        <f t="shared" si="2"/>
        <v>-2046.3555699999997</v>
      </c>
      <c r="F26" s="43">
        <f t="shared" si="3"/>
        <v>-4.883188861238736</v>
      </c>
      <c r="G26" s="28"/>
    </row>
    <row r="27" spans="1:7" ht="15.75" x14ac:dyDescent="0.25">
      <c r="A27" s="42">
        <v>5</v>
      </c>
      <c r="B27" s="25" t="s">
        <v>322</v>
      </c>
      <c r="C27" s="27">
        <v>522.26224999999999</v>
      </c>
      <c r="D27" s="27">
        <v>522.26224999999999</v>
      </c>
      <c r="E27" s="31">
        <f t="shared" si="2"/>
        <v>0</v>
      </c>
      <c r="F27" s="43">
        <f t="shared" si="3"/>
        <v>0</v>
      </c>
      <c r="G27" s="28"/>
    </row>
    <row r="28" spans="1:7" ht="15.75" hidden="1" x14ac:dyDescent="0.25">
      <c r="A28" s="42">
        <v>6</v>
      </c>
      <c r="B28" s="25"/>
      <c r="C28" s="27"/>
      <c r="D28" s="27"/>
      <c r="E28" s="31">
        <f t="shared" si="2"/>
        <v>0</v>
      </c>
      <c r="F28" s="43" t="e">
        <f t="shared" si="3"/>
        <v>#DIV/0!</v>
      </c>
      <c r="G28" s="28"/>
    </row>
    <row r="29" spans="1:7" ht="20.25" hidden="1" customHeight="1" x14ac:dyDescent="0.25">
      <c r="A29" s="42">
        <v>7</v>
      </c>
      <c r="B29" s="25"/>
      <c r="C29" s="27"/>
      <c r="D29" s="27"/>
      <c r="E29" s="31">
        <f t="shared" si="2"/>
        <v>0</v>
      </c>
      <c r="F29" s="43" t="e">
        <f t="shared" si="3"/>
        <v>#DIV/0!</v>
      </c>
      <c r="G29" s="28"/>
    </row>
    <row r="30" spans="1:7" ht="47.25" hidden="1" customHeight="1" x14ac:dyDescent="0.25">
      <c r="A30" s="42">
        <v>8</v>
      </c>
      <c r="B30" s="25"/>
      <c r="C30" s="27"/>
      <c r="D30" s="27"/>
      <c r="E30" s="31">
        <f t="shared" si="2"/>
        <v>0</v>
      </c>
      <c r="F30" s="43" t="e">
        <f t="shared" si="3"/>
        <v>#DIV/0!</v>
      </c>
      <c r="G30" s="28"/>
    </row>
    <row r="31" spans="1:7" ht="32.25" hidden="1" customHeight="1" x14ac:dyDescent="0.25">
      <c r="A31" s="42">
        <v>9</v>
      </c>
      <c r="B31" s="25"/>
      <c r="C31" s="27"/>
      <c r="D31" s="27"/>
      <c r="E31" s="31">
        <f t="shared" si="2"/>
        <v>0</v>
      </c>
      <c r="F31" s="43" t="e">
        <f t="shared" si="3"/>
        <v>#DIV/0!</v>
      </c>
      <c r="G31" s="28"/>
    </row>
    <row r="32" spans="1:7" ht="35.25" hidden="1" customHeight="1" x14ac:dyDescent="0.25">
      <c r="A32" s="42">
        <v>10</v>
      </c>
      <c r="B32" s="25"/>
      <c r="C32" s="27"/>
      <c r="D32" s="27"/>
      <c r="E32" s="31">
        <f t="shared" si="2"/>
        <v>0</v>
      </c>
      <c r="F32" s="43" t="e">
        <f t="shared" si="3"/>
        <v>#DIV/0!</v>
      </c>
      <c r="G32" s="28"/>
    </row>
    <row r="33" spans="1:7" ht="19.5" hidden="1" customHeight="1" x14ac:dyDescent="0.25">
      <c r="A33" s="42">
        <v>11</v>
      </c>
      <c r="B33" s="25"/>
      <c r="C33" s="27"/>
      <c r="D33" s="27"/>
      <c r="E33" s="31">
        <f t="shared" si="2"/>
        <v>0</v>
      </c>
      <c r="F33" s="43" t="e">
        <f t="shared" si="3"/>
        <v>#DIV/0!</v>
      </c>
      <c r="G33" s="28"/>
    </row>
    <row r="34" spans="1:7" ht="22.5" hidden="1" customHeight="1" x14ac:dyDescent="0.25">
      <c r="A34" s="42">
        <v>12</v>
      </c>
      <c r="B34" s="25"/>
      <c r="C34" s="27"/>
      <c r="D34" s="27"/>
      <c r="E34" s="31">
        <f t="shared" si="2"/>
        <v>0</v>
      </c>
      <c r="F34" s="43" t="e">
        <f t="shared" si="3"/>
        <v>#DIV/0!</v>
      </c>
      <c r="G34" s="28"/>
    </row>
    <row r="35" spans="1:7" ht="20.25" hidden="1" customHeight="1" x14ac:dyDescent="0.25">
      <c r="A35" s="42">
        <v>13</v>
      </c>
      <c r="B35" s="25"/>
      <c r="C35" s="27"/>
      <c r="D35" s="27"/>
      <c r="E35" s="31">
        <f t="shared" si="2"/>
        <v>0</v>
      </c>
      <c r="F35" s="43" t="e">
        <f t="shared" si="3"/>
        <v>#DIV/0!</v>
      </c>
      <c r="G35" s="28"/>
    </row>
    <row r="36" spans="1:7" ht="18" customHeight="1" x14ac:dyDescent="0.25">
      <c r="A36" s="41"/>
      <c r="B36" s="29" t="s">
        <v>305</v>
      </c>
      <c r="C36" s="32">
        <f>SUM(C23:C35)</f>
        <v>141652.99924999999</v>
      </c>
      <c r="D36" s="32">
        <f>SUM(D23:D35)</f>
        <v>136188.50956999999</v>
      </c>
      <c r="E36" s="32">
        <f>D36-C36</f>
        <v>-5464.4896799999988</v>
      </c>
      <c r="F36" s="44">
        <f>D36/C36*100-100</f>
        <v>-3.8576590039973979</v>
      </c>
      <c r="G36" s="28"/>
    </row>
    <row r="37" spans="1:7" ht="15.75" x14ac:dyDescent="0.25">
      <c r="A37" s="41">
        <v>3</v>
      </c>
      <c r="B37" s="123" t="s">
        <v>323</v>
      </c>
      <c r="C37" s="124"/>
      <c r="D37" s="124"/>
      <c r="E37" s="124"/>
      <c r="F37" s="124"/>
      <c r="G37" s="28"/>
    </row>
    <row r="38" spans="1:7" ht="31.5" x14ac:dyDescent="0.25">
      <c r="A38" s="42">
        <v>1</v>
      </c>
      <c r="B38" s="25" t="s">
        <v>311</v>
      </c>
      <c r="C38" s="27">
        <v>5900.94</v>
      </c>
      <c r="D38" s="27">
        <v>4933.3081300000003</v>
      </c>
      <c r="E38" s="27">
        <f t="shared" ref="E38:E45" si="4">D38-C38</f>
        <v>-967.63186999999925</v>
      </c>
      <c r="F38" s="33">
        <f t="shared" ref="F38:F44" si="5">D38/C38*100-100</f>
        <v>-16.397927618311641</v>
      </c>
      <c r="G38" s="28"/>
    </row>
    <row r="39" spans="1:7" ht="15.75" x14ac:dyDescent="0.25">
      <c r="A39" s="42">
        <v>2</v>
      </c>
      <c r="B39" s="25" t="s">
        <v>324</v>
      </c>
      <c r="C39" s="27">
        <v>2107.7269999999999</v>
      </c>
      <c r="D39" s="27">
        <v>1069.1537499999999</v>
      </c>
      <c r="E39" s="27">
        <f t="shared" si="4"/>
        <v>-1038.5732499999999</v>
      </c>
      <c r="F39" s="33">
        <f t="shared" si="5"/>
        <v>-49.2745621230833</v>
      </c>
      <c r="G39" s="28">
        <f>D39/C39*100</f>
        <v>50.7254378769167</v>
      </c>
    </row>
    <row r="40" spans="1:7" ht="15.75" x14ac:dyDescent="0.25">
      <c r="A40" s="42">
        <v>3</v>
      </c>
      <c r="B40" s="25" t="s">
        <v>325</v>
      </c>
      <c r="C40" s="27">
        <v>172612.916</v>
      </c>
      <c r="D40" s="27">
        <v>155509.03476000001</v>
      </c>
      <c r="E40" s="27">
        <f t="shared" si="4"/>
        <v>-17103.881239999988</v>
      </c>
      <c r="F40" s="33">
        <f t="shared" si="5"/>
        <v>-9.9088073108040078</v>
      </c>
      <c r="G40" s="28"/>
    </row>
    <row r="41" spans="1:7" ht="31.5" x14ac:dyDescent="0.25">
      <c r="A41" s="42">
        <v>4</v>
      </c>
      <c r="B41" s="25" t="s">
        <v>326</v>
      </c>
      <c r="C41" s="27">
        <v>223263.13200000001</v>
      </c>
      <c r="D41" s="27">
        <v>0</v>
      </c>
      <c r="E41" s="27">
        <f t="shared" si="4"/>
        <v>-223263.13200000001</v>
      </c>
      <c r="F41" s="33">
        <f t="shared" si="5"/>
        <v>-100</v>
      </c>
      <c r="G41" s="28"/>
    </row>
    <row r="42" spans="1:7" ht="15.75" hidden="1" x14ac:dyDescent="0.25">
      <c r="A42" s="42">
        <v>5</v>
      </c>
      <c r="B42" s="25"/>
      <c r="C42" s="27"/>
      <c r="D42" s="27"/>
      <c r="E42" s="27">
        <f t="shared" si="4"/>
        <v>0</v>
      </c>
      <c r="F42" s="33" t="e">
        <f t="shared" si="5"/>
        <v>#DIV/0!</v>
      </c>
      <c r="G42" s="28"/>
    </row>
    <row r="43" spans="1:7" ht="21" hidden="1" customHeight="1" x14ac:dyDescent="0.25">
      <c r="A43" s="42">
        <v>6</v>
      </c>
      <c r="B43" s="25"/>
      <c r="C43" s="27"/>
      <c r="D43" s="27"/>
      <c r="E43" s="27">
        <f t="shared" si="4"/>
        <v>0</v>
      </c>
      <c r="F43" s="33" t="e">
        <f t="shared" si="5"/>
        <v>#DIV/0!</v>
      </c>
      <c r="G43" s="28"/>
    </row>
    <row r="44" spans="1:7" ht="34.5" hidden="1" customHeight="1" x14ac:dyDescent="0.25">
      <c r="A44" s="42">
        <v>7</v>
      </c>
      <c r="B44" s="25"/>
      <c r="C44" s="27"/>
      <c r="D44" s="27"/>
      <c r="E44" s="27">
        <f t="shared" si="4"/>
        <v>0</v>
      </c>
      <c r="F44" s="33" t="e">
        <f t="shared" si="5"/>
        <v>#DIV/0!</v>
      </c>
      <c r="G44" s="28"/>
    </row>
    <row r="45" spans="1:7" ht="21" customHeight="1" x14ac:dyDescent="0.25">
      <c r="A45" s="41"/>
      <c r="B45" s="29" t="s">
        <v>305</v>
      </c>
      <c r="C45" s="30">
        <f>SUM(C38:C44)</f>
        <v>403884.71499999997</v>
      </c>
      <c r="D45" s="30">
        <f>SUM(D38:D44)</f>
        <v>161511.49664</v>
      </c>
      <c r="E45" s="30">
        <f t="shared" si="4"/>
        <v>-242373.21835999997</v>
      </c>
      <c r="F45" s="34">
        <f>D45/C45*100-100</f>
        <v>-60.01049541080058</v>
      </c>
      <c r="G45" s="28">
        <f>D45/C45*100</f>
        <v>39.98950458919942</v>
      </c>
    </row>
    <row r="46" spans="1:7" ht="24" customHeight="1" x14ac:dyDescent="0.25">
      <c r="A46" s="41">
        <v>4</v>
      </c>
      <c r="B46" s="123" t="s">
        <v>327</v>
      </c>
      <c r="C46" s="124"/>
      <c r="D46" s="124"/>
      <c r="E46" s="124"/>
      <c r="F46" s="124"/>
      <c r="G46" s="28"/>
    </row>
    <row r="47" spans="1:7" ht="34.5" customHeight="1" x14ac:dyDescent="0.25">
      <c r="A47" s="42">
        <v>1</v>
      </c>
      <c r="B47" s="25" t="s">
        <v>328</v>
      </c>
      <c r="C47" s="27">
        <v>2670.1</v>
      </c>
      <c r="D47" s="27">
        <v>240.3</v>
      </c>
      <c r="E47" s="33">
        <f t="shared" ref="E47:E53" si="6">D47-C47</f>
        <v>-2429.7999999999997</v>
      </c>
      <c r="F47" s="33">
        <f t="shared" ref="F47:F52" si="7">D47/C47*100-100</f>
        <v>-91.000337066027484</v>
      </c>
      <c r="G47" s="28"/>
    </row>
    <row r="48" spans="1:7" ht="47.25" x14ac:dyDescent="0.25">
      <c r="A48" s="42">
        <v>2</v>
      </c>
      <c r="B48" s="25" t="s">
        <v>329</v>
      </c>
      <c r="C48" s="27">
        <v>3014.15</v>
      </c>
      <c r="D48" s="27">
        <v>0</v>
      </c>
      <c r="E48" s="33">
        <f t="shared" si="6"/>
        <v>-3014.15</v>
      </c>
      <c r="F48" s="33">
        <f t="shared" si="7"/>
        <v>-100</v>
      </c>
      <c r="G48" s="28"/>
    </row>
    <row r="49" spans="1:7" ht="31.5" x14ac:dyDescent="0.25">
      <c r="A49" s="42">
        <v>3</v>
      </c>
      <c r="B49" s="25" t="s">
        <v>311</v>
      </c>
      <c r="C49" s="27">
        <v>19997.312580000002</v>
      </c>
      <c r="D49" s="27">
        <v>18105.90164</v>
      </c>
      <c r="E49" s="33">
        <f t="shared" si="6"/>
        <v>-1891.4109400000016</v>
      </c>
      <c r="F49" s="33">
        <f t="shared" si="7"/>
        <v>-9.4583256246725114</v>
      </c>
      <c r="G49" s="28"/>
    </row>
    <row r="50" spans="1:7" ht="15.75" x14ac:dyDescent="0.25">
      <c r="A50" s="42">
        <v>4</v>
      </c>
      <c r="B50" s="25" t="s">
        <v>330</v>
      </c>
      <c r="C50" s="27">
        <v>1369.7829999999999</v>
      </c>
      <c r="D50" s="27">
        <v>1369.7829999999999</v>
      </c>
      <c r="E50" s="33">
        <f t="shared" si="6"/>
        <v>0</v>
      </c>
      <c r="F50" s="33">
        <f t="shared" si="7"/>
        <v>0</v>
      </c>
      <c r="G50" s="28"/>
    </row>
    <row r="51" spans="1:7" ht="15.75" x14ac:dyDescent="0.25">
      <c r="A51" s="42">
        <v>5</v>
      </c>
      <c r="B51" s="25" t="s">
        <v>331</v>
      </c>
      <c r="C51" s="27">
        <v>10461.946</v>
      </c>
      <c r="D51" s="27">
        <v>6699.7978000000003</v>
      </c>
      <c r="E51" s="33">
        <f t="shared" si="6"/>
        <v>-3762.1481999999996</v>
      </c>
      <c r="F51" s="33">
        <f t="shared" si="7"/>
        <v>-35.960309869693447</v>
      </c>
      <c r="G51" s="28"/>
    </row>
    <row r="52" spans="1:7" ht="47.25" x14ac:dyDescent="0.25">
      <c r="A52" s="42">
        <v>6</v>
      </c>
      <c r="B52" s="25" t="s">
        <v>332</v>
      </c>
      <c r="C52" s="27">
        <v>3300.875</v>
      </c>
      <c r="D52" s="27">
        <v>3300.875</v>
      </c>
      <c r="E52" s="33">
        <f t="shared" si="6"/>
        <v>0</v>
      </c>
      <c r="F52" s="33">
        <f t="shared" si="7"/>
        <v>0</v>
      </c>
      <c r="G52" s="28"/>
    </row>
    <row r="53" spans="1:7" ht="48.75" hidden="1" customHeight="1" x14ac:dyDescent="0.25">
      <c r="A53" s="42">
        <v>7</v>
      </c>
      <c r="B53" s="25"/>
      <c r="C53" s="27"/>
      <c r="D53" s="27"/>
      <c r="E53" s="33">
        <f t="shared" si="6"/>
        <v>0</v>
      </c>
      <c r="F53" s="33">
        <v>0</v>
      </c>
      <c r="G53" s="28"/>
    </row>
    <row r="54" spans="1:7" ht="19.5" customHeight="1" x14ac:dyDescent="0.25">
      <c r="A54" s="41"/>
      <c r="B54" s="29" t="s">
        <v>305</v>
      </c>
      <c r="C54" s="30">
        <f>SUM(C47:C53)</f>
        <v>40814.166580000005</v>
      </c>
      <c r="D54" s="30">
        <f>SUM(D47:D53)</f>
        <v>29716.657439999999</v>
      </c>
      <c r="E54" s="34">
        <f>D54-C54</f>
        <v>-11097.509140000006</v>
      </c>
      <c r="F54" s="34">
        <f>D54/C54*100-100</f>
        <v>-27.190336272695262</v>
      </c>
      <c r="G54" s="28"/>
    </row>
    <row r="55" spans="1:7" ht="25.5" customHeight="1" x14ac:dyDescent="0.25">
      <c r="A55" s="41">
        <v>5</v>
      </c>
      <c r="B55" s="123" t="s">
        <v>333</v>
      </c>
      <c r="C55" s="124"/>
      <c r="D55" s="124"/>
      <c r="E55" s="124"/>
      <c r="F55" s="124"/>
      <c r="G55" s="28"/>
    </row>
    <row r="56" spans="1:7" ht="33.75" customHeight="1" x14ac:dyDescent="0.25">
      <c r="A56" s="42">
        <v>1</v>
      </c>
      <c r="B56" s="25" t="s">
        <v>311</v>
      </c>
      <c r="C56" s="27">
        <v>15267.413</v>
      </c>
      <c r="D56" s="27">
        <v>13903.30788</v>
      </c>
      <c r="E56" s="27">
        <f>D56-C56</f>
        <v>-1364.1051200000002</v>
      </c>
      <c r="F56" s="33">
        <f>D56/C56*100-100</f>
        <v>-8.9347495872417966</v>
      </c>
      <c r="G56" s="28"/>
    </row>
    <row r="57" spans="1:7" ht="33.75" customHeight="1" x14ac:dyDescent="0.25">
      <c r="A57" s="47">
        <v>2</v>
      </c>
      <c r="B57" s="25" t="s">
        <v>334</v>
      </c>
      <c r="C57" s="27">
        <v>10167.271000000001</v>
      </c>
      <c r="D57" s="27">
        <v>2747.4995800000002</v>
      </c>
      <c r="E57" s="27">
        <f t="shared" ref="E57:E64" si="8">D57-C57</f>
        <v>-7419.7714200000009</v>
      </c>
      <c r="F57" s="33">
        <f t="shared" ref="F57:F64" si="9">D57/C57*100-100</f>
        <v>-72.977020284007381</v>
      </c>
      <c r="G57" s="28"/>
    </row>
    <row r="58" spans="1:7" ht="33.75" customHeight="1" x14ac:dyDescent="0.25">
      <c r="A58" s="47">
        <v>3</v>
      </c>
      <c r="B58" s="25" t="s">
        <v>335</v>
      </c>
      <c r="C58" s="27">
        <v>915</v>
      </c>
      <c r="D58" s="27">
        <v>855.29427999999996</v>
      </c>
      <c r="E58" s="27">
        <f t="shared" si="8"/>
        <v>-59.705720000000042</v>
      </c>
      <c r="F58" s="33">
        <f t="shared" si="9"/>
        <v>-6.5252153005464493</v>
      </c>
      <c r="G58" s="28"/>
    </row>
    <row r="59" spans="1:7" ht="15.75" x14ac:dyDescent="0.25">
      <c r="A59" s="47">
        <v>4</v>
      </c>
      <c r="B59" s="25" t="s">
        <v>336</v>
      </c>
      <c r="C59" s="27">
        <v>10620.55</v>
      </c>
      <c r="D59" s="27">
        <v>9558.6445899999999</v>
      </c>
      <c r="E59" s="27">
        <f t="shared" si="8"/>
        <v>-1061.9054099999994</v>
      </c>
      <c r="F59" s="33">
        <f t="shared" si="9"/>
        <v>-9.9985915042064732</v>
      </c>
      <c r="G59" s="28"/>
    </row>
    <row r="60" spans="1:7" ht="15.75" x14ac:dyDescent="0.25">
      <c r="A60" s="47">
        <v>5</v>
      </c>
      <c r="B60" s="25" t="s">
        <v>337</v>
      </c>
      <c r="C60" s="27">
        <v>303.89999999999998</v>
      </c>
      <c r="D60" s="27">
        <v>163.89952</v>
      </c>
      <c r="E60" s="27">
        <f t="shared" si="8"/>
        <v>-140.00047999999998</v>
      </c>
      <c r="F60" s="33">
        <f t="shared" si="9"/>
        <v>-46.067943402435006</v>
      </c>
      <c r="G60" s="28"/>
    </row>
    <row r="61" spans="1:7" ht="15.75" x14ac:dyDescent="0.25">
      <c r="A61" s="47">
        <v>6</v>
      </c>
      <c r="B61" s="25" t="s">
        <v>338</v>
      </c>
      <c r="C61" s="27">
        <v>83424.441000000006</v>
      </c>
      <c r="D61" s="27">
        <v>58440.529340000001</v>
      </c>
      <c r="E61" s="27">
        <f t="shared" si="8"/>
        <v>-24983.911660000005</v>
      </c>
      <c r="F61" s="33">
        <f t="shared" si="9"/>
        <v>-29.947952135513873</v>
      </c>
      <c r="G61" s="28"/>
    </row>
    <row r="62" spans="1:7" ht="15.75" x14ac:dyDescent="0.25">
      <c r="A62" s="47">
        <v>7</v>
      </c>
      <c r="B62" s="25" t="s">
        <v>339</v>
      </c>
      <c r="C62" s="27">
        <v>8270.5920000000006</v>
      </c>
      <c r="D62" s="27">
        <v>8120.6728499999999</v>
      </c>
      <c r="E62" s="27">
        <f t="shared" si="8"/>
        <v>-149.91915000000063</v>
      </c>
      <c r="F62" s="33">
        <f t="shared" si="9"/>
        <v>-1.8126773754526937</v>
      </c>
      <c r="G62" s="28"/>
    </row>
    <row r="63" spans="1:7" ht="15.75" x14ac:dyDescent="0.25">
      <c r="A63" s="47">
        <v>8</v>
      </c>
      <c r="B63" s="25" t="s">
        <v>331</v>
      </c>
      <c r="C63" s="27">
        <v>76565.873999999996</v>
      </c>
      <c r="D63" s="27">
        <v>61601.152750000001</v>
      </c>
      <c r="E63" s="27">
        <f t="shared" si="8"/>
        <v>-14964.721249999995</v>
      </c>
      <c r="F63" s="33">
        <f t="shared" si="9"/>
        <v>-19.544897051655155</v>
      </c>
      <c r="G63" s="28"/>
    </row>
    <row r="64" spans="1:7" ht="15.75" x14ac:dyDescent="0.25">
      <c r="A64" s="47">
        <v>9</v>
      </c>
      <c r="B64" s="25" t="s">
        <v>340</v>
      </c>
      <c r="C64" s="27">
        <v>165102.524</v>
      </c>
      <c r="D64" s="27">
        <v>7725</v>
      </c>
      <c r="E64" s="27">
        <f t="shared" si="8"/>
        <v>-157377.524</v>
      </c>
      <c r="F64" s="33">
        <f t="shared" si="9"/>
        <v>-95.321089094918989</v>
      </c>
      <c r="G64" s="28"/>
    </row>
    <row r="65" spans="1:7" ht="15.75" x14ac:dyDescent="0.25">
      <c r="A65" s="41"/>
      <c r="B65" s="29" t="s">
        <v>305</v>
      </c>
      <c r="C65" s="30">
        <f>SUM(C56:C64)</f>
        <v>370637.56500000006</v>
      </c>
      <c r="D65" s="30">
        <f>SUM(D56:D64)</f>
        <v>163116.00078999999</v>
      </c>
      <c r="E65" s="30">
        <f>D65-C65</f>
        <v>-207521.56421000007</v>
      </c>
      <c r="F65" s="34">
        <f>D65/C65*100-100</f>
        <v>-55.990429413165401</v>
      </c>
      <c r="G65" s="28"/>
    </row>
    <row r="66" spans="1:7" ht="34.5" customHeight="1" x14ac:dyDescent="0.25">
      <c r="A66" s="41">
        <v>6</v>
      </c>
      <c r="B66" s="123" t="s">
        <v>341</v>
      </c>
      <c r="C66" s="124"/>
      <c r="D66" s="124"/>
      <c r="E66" s="124"/>
      <c r="F66" s="124"/>
      <c r="G66" s="28"/>
    </row>
    <row r="67" spans="1:7" ht="15.75" x14ac:dyDescent="0.25">
      <c r="A67" s="42">
        <v>1</v>
      </c>
      <c r="B67" s="25" t="s">
        <v>342</v>
      </c>
      <c r="C67" s="27">
        <v>9.6760000000000002</v>
      </c>
      <c r="D67" s="27">
        <v>9.6750000000000007</v>
      </c>
      <c r="E67" s="27">
        <f>D67-C67</f>
        <v>-9.9999999999944578E-4</v>
      </c>
      <c r="F67" s="33">
        <f>D67/C67*100-100</f>
        <v>-1.033484911118876E-2</v>
      </c>
      <c r="G67" s="28"/>
    </row>
    <row r="68" spans="1:7" ht="48.75" customHeight="1" x14ac:dyDescent="0.25">
      <c r="A68" s="42">
        <v>2</v>
      </c>
      <c r="B68" s="25" t="s">
        <v>343</v>
      </c>
      <c r="C68" s="27">
        <v>279.17099999999999</v>
      </c>
      <c r="D68" s="27">
        <v>231.70070999999999</v>
      </c>
      <c r="E68" s="27">
        <f t="shared" ref="E68:E80" si="10">D68-C68</f>
        <v>-47.470290000000006</v>
      </c>
      <c r="F68" s="33">
        <f t="shared" ref="F68:F80" si="11">D68/C68*100-100</f>
        <v>-17.004019042092494</v>
      </c>
      <c r="G68" s="28"/>
    </row>
    <row r="69" spans="1:7" ht="18" hidden="1" customHeight="1" x14ac:dyDescent="0.25">
      <c r="A69" s="42">
        <v>3</v>
      </c>
      <c r="B69" s="25"/>
      <c r="C69" s="27"/>
      <c r="D69" s="27"/>
      <c r="E69" s="27">
        <f t="shared" si="10"/>
        <v>0</v>
      </c>
      <c r="F69" s="33" t="e">
        <f t="shared" si="11"/>
        <v>#DIV/0!</v>
      </c>
      <c r="G69" s="28"/>
    </row>
    <row r="70" spans="1:7" ht="34.5" hidden="1" customHeight="1" x14ac:dyDescent="0.25">
      <c r="A70" s="42">
        <v>4</v>
      </c>
      <c r="B70" s="25"/>
      <c r="C70" s="27"/>
      <c r="D70" s="27"/>
      <c r="E70" s="27">
        <f t="shared" si="10"/>
        <v>0</v>
      </c>
      <c r="F70" s="33" t="e">
        <f t="shared" si="11"/>
        <v>#DIV/0!</v>
      </c>
      <c r="G70" s="28"/>
    </row>
    <row r="71" spans="1:7" ht="34.5" hidden="1" customHeight="1" x14ac:dyDescent="0.25">
      <c r="A71" s="42">
        <v>5</v>
      </c>
      <c r="B71" s="25"/>
      <c r="C71" s="27"/>
      <c r="D71" s="27"/>
      <c r="E71" s="27">
        <f t="shared" si="10"/>
        <v>0</v>
      </c>
      <c r="F71" s="33" t="e">
        <f t="shared" si="11"/>
        <v>#DIV/0!</v>
      </c>
      <c r="G71" s="28"/>
    </row>
    <row r="72" spans="1:7" ht="17.25" hidden="1" customHeight="1" x14ac:dyDescent="0.25">
      <c r="A72" s="42">
        <v>6</v>
      </c>
      <c r="B72" s="25"/>
      <c r="C72" s="27"/>
      <c r="D72" s="27"/>
      <c r="E72" s="27">
        <f t="shared" si="10"/>
        <v>0</v>
      </c>
      <c r="F72" s="33" t="e">
        <f t="shared" si="11"/>
        <v>#DIV/0!</v>
      </c>
      <c r="G72" s="28"/>
    </row>
    <row r="73" spans="1:7" ht="19.5" hidden="1" customHeight="1" x14ac:dyDescent="0.25">
      <c r="A73" s="42">
        <v>7</v>
      </c>
      <c r="B73" s="25"/>
      <c r="C73" s="27"/>
      <c r="D73" s="27"/>
      <c r="E73" s="27">
        <f t="shared" si="10"/>
        <v>0</v>
      </c>
      <c r="F73" s="33" t="e">
        <f t="shared" si="11"/>
        <v>#DIV/0!</v>
      </c>
      <c r="G73" s="28"/>
    </row>
    <row r="74" spans="1:7" ht="18" hidden="1" customHeight="1" x14ac:dyDescent="0.25">
      <c r="A74" s="42">
        <v>8</v>
      </c>
      <c r="B74" s="25"/>
      <c r="C74" s="27"/>
      <c r="D74" s="27"/>
      <c r="E74" s="27">
        <f t="shared" si="10"/>
        <v>0</v>
      </c>
      <c r="F74" s="33" t="e">
        <f t="shared" si="11"/>
        <v>#DIV/0!</v>
      </c>
      <c r="G74" s="28"/>
    </row>
    <row r="75" spans="1:7" ht="18" hidden="1" customHeight="1" x14ac:dyDescent="0.25">
      <c r="A75" s="42">
        <v>9</v>
      </c>
      <c r="B75" s="25"/>
      <c r="C75" s="27"/>
      <c r="D75" s="27"/>
      <c r="E75" s="27">
        <f t="shared" si="10"/>
        <v>0</v>
      </c>
      <c r="F75" s="33" t="e">
        <f t="shared" si="11"/>
        <v>#DIV/0!</v>
      </c>
      <c r="G75" s="28"/>
    </row>
    <row r="76" spans="1:7" ht="51" hidden="1" customHeight="1" x14ac:dyDescent="0.25">
      <c r="A76" s="42">
        <v>10</v>
      </c>
      <c r="B76" s="25"/>
      <c r="C76" s="27"/>
      <c r="D76" s="27"/>
      <c r="E76" s="27">
        <f t="shared" si="10"/>
        <v>0</v>
      </c>
      <c r="F76" s="33" t="e">
        <f t="shared" si="11"/>
        <v>#DIV/0!</v>
      </c>
      <c r="G76" s="28"/>
    </row>
    <row r="77" spans="1:7" ht="32.25" hidden="1" customHeight="1" x14ac:dyDescent="0.25">
      <c r="A77" s="42">
        <v>11</v>
      </c>
      <c r="B77" s="25"/>
      <c r="C77" s="27"/>
      <c r="D77" s="27"/>
      <c r="E77" s="27">
        <f t="shared" si="10"/>
        <v>0</v>
      </c>
      <c r="F77" s="33" t="e">
        <f t="shared" si="11"/>
        <v>#DIV/0!</v>
      </c>
      <c r="G77" s="28"/>
    </row>
    <row r="78" spans="1:7" ht="21" hidden="1" customHeight="1" x14ac:dyDescent="0.25">
      <c r="A78" s="42">
        <v>12</v>
      </c>
      <c r="B78" s="25"/>
      <c r="C78" s="27"/>
      <c r="D78" s="27"/>
      <c r="E78" s="27">
        <f t="shared" si="10"/>
        <v>0</v>
      </c>
      <c r="F78" s="33" t="e">
        <f t="shared" si="11"/>
        <v>#DIV/0!</v>
      </c>
      <c r="G78" s="28"/>
    </row>
    <row r="79" spans="1:7" ht="48" hidden="1" customHeight="1" x14ac:dyDescent="0.25">
      <c r="A79" s="42">
        <v>13</v>
      </c>
      <c r="B79" s="25"/>
      <c r="C79" s="27"/>
      <c r="D79" s="27"/>
      <c r="E79" s="27">
        <f t="shared" si="10"/>
        <v>0</v>
      </c>
      <c r="F79" s="33" t="e">
        <f t="shared" si="11"/>
        <v>#DIV/0!</v>
      </c>
      <c r="G79" s="28"/>
    </row>
    <row r="80" spans="1:7" ht="18.75" customHeight="1" x14ac:dyDescent="0.25">
      <c r="A80" s="41"/>
      <c r="B80" s="29" t="s">
        <v>305</v>
      </c>
      <c r="C80" s="30">
        <f>SUM(C67:C79)</f>
        <v>288.84699999999998</v>
      </c>
      <c r="D80" s="30">
        <f>SUM(D67:D79)</f>
        <v>241.37571</v>
      </c>
      <c r="E80" s="30">
        <f t="shared" si="10"/>
        <v>-47.471289999999982</v>
      </c>
      <c r="F80" s="34">
        <f t="shared" si="11"/>
        <v>-16.434752654519514</v>
      </c>
      <c r="G80" s="28"/>
    </row>
    <row r="81" spans="1:7" ht="24.75" customHeight="1" x14ac:dyDescent="0.25">
      <c r="A81" s="41">
        <v>7</v>
      </c>
      <c r="B81" s="123" t="s">
        <v>344</v>
      </c>
      <c r="C81" s="124"/>
      <c r="D81" s="124"/>
      <c r="E81" s="124"/>
      <c r="F81" s="124"/>
      <c r="G81" s="28"/>
    </row>
    <row r="82" spans="1:7" ht="31.5" x14ac:dyDescent="0.25">
      <c r="A82" s="42">
        <v>1</v>
      </c>
      <c r="B82" s="35" t="s">
        <v>345</v>
      </c>
      <c r="C82" s="27">
        <v>1825.96866</v>
      </c>
      <c r="D82" s="27">
        <v>1541.20622</v>
      </c>
      <c r="E82" s="27">
        <f t="shared" ref="E82:E90" si="12">D82-C82</f>
        <v>-284.76243999999997</v>
      </c>
      <c r="F82" s="33">
        <f t="shared" ref="F82:F90" si="13">D82/C82*100-100</f>
        <v>-15.595143894747892</v>
      </c>
      <c r="G82" s="28"/>
    </row>
    <row r="83" spans="1:7" ht="15.75" hidden="1" x14ac:dyDescent="0.25">
      <c r="A83" s="42">
        <v>2</v>
      </c>
      <c r="B83" s="35"/>
      <c r="C83" s="27"/>
      <c r="D83" s="27"/>
      <c r="E83" s="27">
        <f t="shared" si="12"/>
        <v>0</v>
      </c>
      <c r="F83" s="33" t="e">
        <f t="shared" si="13"/>
        <v>#DIV/0!</v>
      </c>
      <c r="G83" s="28"/>
    </row>
    <row r="84" spans="1:7" ht="15.75" hidden="1" x14ac:dyDescent="0.25">
      <c r="A84" s="42">
        <v>3</v>
      </c>
      <c r="B84" s="35"/>
      <c r="C84" s="27"/>
      <c r="D84" s="27"/>
      <c r="E84" s="27">
        <f t="shared" si="12"/>
        <v>0</v>
      </c>
      <c r="F84" s="33" t="e">
        <f t="shared" si="13"/>
        <v>#DIV/0!</v>
      </c>
      <c r="G84" s="28"/>
    </row>
    <row r="85" spans="1:7" ht="15.75" hidden="1" x14ac:dyDescent="0.25">
      <c r="A85" s="42">
        <v>4</v>
      </c>
      <c r="B85" s="35"/>
      <c r="C85" s="27"/>
      <c r="D85" s="27"/>
      <c r="E85" s="27">
        <f t="shared" si="12"/>
        <v>0</v>
      </c>
      <c r="F85" s="33" t="e">
        <f t="shared" si="13"/>
        <v>#DIV/0!</v>
      </c>
      <c r="G85" s="28"/>
    </row>
    <row r="86" spans="1:7" ht="15.75" hidden="1" x14ac:dyDescent="0.25">
      <c r="A86" s="42">
        <v>5</v>
      </c>
      <c r="B86" s="35"/>
      <c r="C86" s="27"/>
      <c r="D86" s="27"/>
      <c r="E86" s="27">
        <f t="shared" si="12"/>
        <v>0</v>
      </c>
      <c r="F86" s="33" t="e">
        <f t="shared" si="13"/>
        <v>#DIV/0!</v>
      </c>
      <c r="G86" s="28"/>
    </row>
    <row r="87" spans="1:7" ht="21" hidden="1" customHeight="1" x14ac:dyDescent="0.25">
      <c r="A87" s="42">
        <v>6</v>
      </c>
      <c r="B87" s="35"/>
      <c r="C87" s="27"/>
      <c r="D87" s="27"/>
      <c r="E87" s="27">
        <f t="shared" si="12"/>
        <v>0</v>
      </c>
      <c r="F87" s="33" t="e">
        <f t="shared" si="13"/>
        <v>#DIV/0!</v>
      </c>
      <c r="G87" s="28"/>
    </row>
    <row r="88" spans="1:7" ht="21" hidden="1" customHeight="1" x14ac:dyDescent="0.25">
      <c r="A88" s="42">
        <v>7</v>
      </c>
      <c r="B88" s="35"/>
      <c r="C88" s="27"/>
      <c r="D88" s="27"/>
      <c r="E88" s="27">
        <f t="shared" si="12"/>
        <v>0</v>
      </c>
      <c r="F88" s="33" t="e">
        <f t="shared" si="13"/>
        <v>#DIV/0!</v>
      </c>
      <c r="G88" s="28"/>
    </row>
    <row r="89" spans="1:7" ht="33.75" hidden="1" customHeight="1" x14ac:dyDescent="0.25">
      <c r="A89" s="42"/>
      <c r="B89" s="25" t="s">
        <v>306</v>
      </c>
      <c r="C89" s="27">
        <v>0</v>
      </c>
      <c r="D89" s="27">
        <v>0</v>
      </c>
      <c r="E89" s="27">
        <f t="shared" si="12"/>
        <v>0</v>
      </c>
      <c r="F89" s="33" t="e">
        <f t="shared" si="13"/>
        <v>#DIV/0!</v>
      </c>
      <c r="G89" s="28"/>
    </row>
    <row r="90" spans="1:7" ht="15.75" x14ac:dyDescent="0.25">
      <c r="A90" s="41"/>
      <c r="B90" s="29" t="s">
        <v>305</v>
      </c>
      <c r="C90" s="30">
        <f>SUM(C82:C89)</f>
        <v>1825.96866</v>
      </c>
      <c r="D90" s="30">
        <f>SUM(D82:D89)</f>
        <v>1541.20622</v>
      </c>
      <c r="E90" s="30">
        <f t="shared" si="12"/>
        <v>-284.76243999999997</v>
      </c>
      <c r="F90" s="34">
        <f t="shared" si="13"/>
        <v>-15.595143894747892</v>
      </c>
      <c r="G90" s="28"/>
    </row>
    <row r="91" spans="1:7" ht="24.75" customHeight="1" x14ac:dyDescent="0.25">
      <c r="A91" s="41">
        <v>8</v>
      </c>
      <c r="B91" s="123" t="s">
        <v>346</v>
      </c>
      <c r="C91" s="124"/>
      <c r="D91" s="124"/>
      <c r="E91" s="124"/>
      <c r="F91" s="124"/>
      <c r="G91" s="28"/>
    </row>
    <row r="92" spans="1:7" ht="31.5" x14ac:dyDescent="0.25">
      <c r="A92" s="42">
        <v>1</v>
      </c>
      <c r="B92" s="25" t="s">
        <v>311</v>
      </c>
      <c r="C92" s="27">
        <v>58728.565000000002</v>
      </c>
      <c r="D92" s="27">
        <v>53138.388460000002</v>
      </c>
      <c r="E92" s="27">
        <f>D92-C92</f>
        <v>-5590.1765400000004</v>
      </c>
      <c r="F92" s="33">
        <f t="shared" ref="F92:F115" si="14">D92/C92*100-100</f>
        <v>-9.5186670064218362</v>
      </c>
      <c r="G92" s="28"/>
    </row>
    <row r="93" spans="1:7" ht="18.75" customHeight="1" x14ac:dyDescent="0.25">
      <c r="A93" s="42">
        <v>2</v>
      </c>
      <c r="B93" s="25" t="s">
        <v>347</v>
      </c>
      <c r="C93" s="27">
        <v>50</v>
      </c>
      <c r="D93" s="27">
        <v>50</v>
      </c>
      <c r="E93" s="27">
        <f t="shared" ref="E93:E114" si="15">D93-C93</f>
        <v>0</v>
      </c>
      <c r="F93" s="33">
        <f t="shared" si="14"/>
        <v>0</v>
      </c>
      <c r="G93" s="28"/>
    </row>
    <row r="94" spans="1:7" ht="15.75" x14ac:dyDescent="0.25">
      <c r="A94" s="42">
        <v>3</v>
      </c>
      <c r="B94" s="25" t="s">
        <v>348</v>
      </c>
      <c r="C94" s="27">
        <v>427.42</v>
      </c>
      <c r="D94" s="27">
        <v>400.24957000000001</v>
      </c>
      <c r="E94" s="27">
        <f t="shared" si="15"/>
        <v>-27.17043000000001</v>
      </c>
      <c r="F94" s="33">
        <f t="shared" si="14"/>
        <v>-6.3568457255158961</v>
      </c>
      <c r="G94" s="28"/>
    </row>
    <row r="95" spans="1:7" ht="15.75" x14ac:dyDescent="0.25">
      <c r="A95" s="42">
        <v>4</v>
      </c>
      <c r="B95" s="25" t="s">
        <v>349</v>
      </c>
      <c r="C95" s="27">
        <v>20846.849999999999</v>
      </c>
      <c r="D95" s="27">
        <v>19376.24697</v>
      </c>
      <c r="E95" s="27">
        <f t="shared" si="15"/>
        <v>-1470.6030299999984</v>
      </c>
      <c r="F95" s="33">
        <f t="shared" si="14"/>
        <v>-7.0543177026744956</v>
      </c>
      <c r="G95" s="28"/>
    </row>
    <row r="96" spans="1:7" ht="31.5" x14ac:dyDescent="0.25">
      <c r="A96" s="42">
        <v>5</v>
      </c>
      <c r="B96" s="25" t="s">
        <v>350</v>
      </c>
      <c r="C96" s="27">
        <v>48.161000000000001</v>
      </c>
      <c r="D96" s="27">
        <v>28.16048</v>
      </c>
      <c r="E96" s="27">
        <f t="shared" si="15"/>
        <v>-20.000520000000002</v>
      </c>
      <c r="F96" s="33">
        <f t="shared" si="14"/>
        <v>-41.528456635036648</v>
      </c>
      <c r="G96" s="28"/>
    </row>
    <row r="97" spans="1:7" ht="31.5" x14ac:dyDescent="0.25">
      <c r="A97" s="47">
        <v>6</v>
      </c>
      <c r="B97" s="25" t="s">
        <v>351</v>
      </c>
      <c r="C97" s="27">
        <v>7918.7809999999999</v>
      </c>
      <c r="D97" s="27">
        <v>7070.1124399999999</v>
      </c>
      <c r="E97" s="27">
        <f t="shared" si="15"/>
        <v>-848.66856000000007</v>
      </c>
      <c r="F97" s="33">
        <f t="shared" si="14"/>
        <v>-10.717161643944948</v>
      </c>
      <c r="G97" s="28"/>
    </row>
    <row r="98" spans="1:7" ht="31.5" x14ac:dyDescent="0.25">
      <c r="A98" s="42">
        <v>7</v>
      </c>
      <c r="B98" s="25" t="s">
        <v>352</v>
      </c>
      <c r="C98" s="27">
        <v>3200</v>
      </c>
      <c r="D98" s="27">
        <v>0</v>
      </c>
      <c r="E98" s="27">
        <f t="shared" si="15"/>
        <v>-3200</v>
      </c>
      <c r="F98" s="33">
        <f t="shared" si="14"/>
        <v>-100</v>
      </c>
      <c r="G98" s="28"/>
    </row>
    <row r="99" spans="1:7" ht="17.25" customHeight="1" x14ac:dyDescent="0.25">
      <c r="A99" s="41"/>
      <c r="B99" s="29" t="s">
        <v>305</v>
      </c>
      <c r="C99" s="30">
        <f>SUM(C92:C98)</f>
        <v>91219.776999999987</v>
      </c>
      <c r="D99" s="30">
        <f>SUM(D92:D98)</f>
        <v>80063.157920000012</v>
      </c>
      <c r="E99" s="30">
        <f t="shared" si="15"/>
        <v>-11156.619079999975</v>
      </c>
      <c r="F99" s="34">
        <f t="shared" si="14"/>
        <v>-12.230482738408782</v>
      </c>
      <c r="G99" s="28"/>
    </row>
    <row r="100" spans="1:7" ht="20.25" customHeight="1" x14ac:dyDescent="0.25">
      <c r="A100" s="41">
        <v>9</v>
      </c>
      <c r="B100" s="123" t="s">
        <v>353</v>
      </c>
      <c r="C100" s="124"/>
      <c r="D100" s="124"/>
      <c r="E100" s="124"/>
      <c r="F100" s="124"/>
      <c r="G100" s="28"/>
    </row>
    <row r="101" spans="1:7" ht="31.5" x14ac:dyDescent="0.25">
      <c r="A101" s="42">
        <v>1</v>
      </c>
      <c r="B101" s="25" t="s">
        <v>354</v>
      </c>
      <c r="C101" s="27">
        <v>66137.919999999998</v>
      </c>
      <c r="D101" s="27">
        <v>66137.912939999995</v>
      </c>
      <c r="E101" s="27">
        <f t="shared" si="15"/>
        <v>-7.060000003548339E-3</v>
      </c>
      <c r="F101" s="33">
        <f t="shared" si="14"/>
        <v>-1.06746628887322E-5</v>
      </c>
      <c r="G101" s="28"/>
    </row>
    <row r="102" spans="1:7" ht="31.5" x14ac:dyDescent="0.25">
      <c r="A102" s="42">
        <v>2</v>
      </c>
      <c r="B102" s="25" t="s">
        <v>355</v>
      </c>
      <c r="C102" s="27">
        <v>85208.53</v>
      </c>
      <c r="D102" s="27">
        <v>33756.388010000002</v>
      </c>
      <c r="E102" s="27">
        <f t="shared" si="15"/>
        <v>-51452.141989999996</v>
      </c>
      <c r="F102" s="33">
        <f t="shared" si="14"/>
        <v>-60.383792549877342</v>
      </c>
      <c r="G102" s="28"/>
    </row>
    <row r="103" spans="1:7" ht="33.75" customHeight="1" x14ac:dyDescent="0.25">
      <c r="A103" s="42">
        <v>3</v>
      </c>
      <c r="B103" s="25" t="s">
        <v>356</v>
      </c>
      <c r="C103" s="27">
        <v>125.863</v>
      </c>
      <c r="D103" s="27">
        <v>125.86266999999999</v>
      </c>
      <c r="E103" s="27">
        <f t="shared" si="15"/>
        <v>-3.3000000000527052E-4</v>
      </c>
      <c r="F103" s="33">
        <f t="shared" si="14"/>
        <v>-2.6218984133663525E-4</v>
      </c>
      <c r="G103" s="28"/>
    </row>
    <row r="104" spans="1:7" ht="33.75" hidden="1" customHeight="1" x14ac:dyDescent="0.25">
      <c r="A104" s="42">
        <v>4</v>
      </c>
      <c r="B104" s="25"/>
      <c r="C104" s="27"/>
      <c r="D104" s="27"/>
      <c r="E104" s="27">
        <f t="shared" si="15"/>
        <v>0</v>
      </c>
      <c r="F104" s="33" t="e">
        <f t="shared" si="14"/>
        <v>#DIV/0!</v>
      </c>
      <c r="G104" s="28"/>
    </row>
    <row r="105" spans="1:7" ht="15.75" hidden="1" x14ac:dyDescent="0.25">
      <c r="A105" s="42">
        <v>5</v>
      </c>
      <c r="B105" s="25"/>
      <c r="C105" s="27"/>
      <c r="D105" s="27"/>
      <c r="E105" s="27">
        <f t="shared" si="15"/>
        <v>0</v>
      </c>
      <c r="F105" s="33" t="e">
        <f t="shared" si="14"/>
        <v>#DIV/0!</v>
      </c>
      <c r="G105" s="28"/>
    </row>
    <row r="106" spans="1:7" ht="15.75" hidden="1" x14ac:dyDescent="0.25">
      <c r="A106" s="42">
        <v>6</v>
      </c>
      <c r="B106" s="25"/>
      <c r="C106" s="27"/>
      <c r="D106" s="27"/>
      <c r="E106" s="27">
        <f t="shared" si="15"/>
        <v>0</v>
      </c>
      <c r="F106" s="33" t="e">
        <f t="shared" si="14"/>
        <v>#DIV/0!</v>
      </c>
      <c r="G106" s="28"/>
    </row>
    <row r="107" spans="1:7" ht="31.5" hidden="1" customHeight="1" x14ac:dyDescent="0.25">
      <c r="A107" s="42">
        <v>7</v>
      </c>
      <c r="B107" s="25"/>
      <c r="C107" s="27"/>
      <c r="D107" s="27"/>
      <c r="E107" s="27">
        <f t="shared" si="15"/>
        <v>0</v>
      </c>
      <c r="F107" s="33" t="e">
        <f t="shared" si="14"/>
        <v>#DIV/0!</v>
      </c>
      <c r="G107" s="28"/>
    </row>
    <row r="108" spans="1:7" ht="31.5" hidden="1" customHeight="1" x14ac:dyDescent="0.25">
      <c r="A108" s="42">
        <v>8</v>
      </c>
      <c r="B108" s="25"/>
      <c r="C108" s="27"/>
      <c r="D108" s="27"/>
      <c r="E108" s="27">
        <f t="shared" si="15"/>
        <v>0</v>
      </c>
      <c r="F108" s="33" t="e">
        <f t="shared" si="14"/>
        <v>#DIV/0!</v>
      </c>
      <c r="G108" s="28"/>
    </row>
    <row r="109" spans="1:7" ht="31.5" hidden="1" customHeight="1" x14ac:dyDescent="0.25">
      <c r="A109" s="42">
        <v>9</v>
      </c>
      <c r="B109" s="25"/>
      <c r="C109" s="27"/>
      <c r="D109" s="27"/>
      <c r="E109" s="27">
        <f t="shared" si="15"/>
        <v>0</v>
      </c>
      <c r="F109" s="33" t="e">
        <f t="shared" si="14"/>
        <v>#DIV/0!</v>
      </c>
      <c r="G109" s="28"/>
    </row>
    <row r="110" spans="1:7" ht="31.5" hidden="1" customHeight="1" x14ac:dyDescent="0.25">
      <c r="A110" s="42">
        <v>10</v>
      </c>
      <c r="B110" s="25"/>
      <c r="C110" s="27"/>
      <c r="D110" s="27"/>
      <c r="E110" s="27">
        <f t="shared" si="15"/>
        <v>0</v>
      </c>
      <c r="F110" s="33" t="e">
        <f t="shared" si="14"/>
        <v>#DIV/0!</v>
      </c>
      <c r="G110" s="28"/>
    </row>
    <row r="111" spans="1:7" ht="17.25" customHeight="1" x14ac:dyDescent="0.25">
      <c r="A111" s="41"/>
      <c r="B111" s="29" t="s">
        <v>305</v>
      </c>
      <c r="C111" s="30">
        <f>SUM(C101:C110)</f>
        <v>151472.31300000002</v>
      </c>
      <c r="D111" s="30">
        <f>SUM(D101:D110)</f>
        <v>100020.16362000001</v>
      </c>
      <c r="E111" s="30">
        <f t="shared" si="15"/>
        <v>-51452.149380000017</v>
      </c>
      <c r="F111" s="34">
        <f>D111/C111*100-100</f>
        <v>-33.968022512470654</v>
      </c>
      <c r="G111" s="28"/>
    </row>
    <row r="112" spans="1:7" ht="23.25" customHeight="1" x14ac:dyDescent="0.25">
      <c r="A112" s="41">
        <v>10</v>
      </c>
      <c r="B112" s="123" t="s">
        <v>357</v>
      </c>
      <c r="C112" s="123"/>
      <c r="D112" s="123"/>
      <c r="E112" s="123"/>
      <c r="F112" s="123"/>
      <c r="G112" s="28"/>
    </row>
    <row r="113" spans="1:7" ht="31.5" x14ac:dyDescent="0.25">
      <c r="A113" s="42">
        <v>1</v>
      </c>
      <c r="B113" s="25" t="s">
        <v>311</v>
      </c>
      <c r="C113" s="27">
        <v>17812.566999999999</v>
      </c>
      <c r="D113" s="27">
        <v>17752.705269999999</v>
      </c>
      <c r="E113" s="27">
        <f t="shared" si="15"/>
        <v>-59.861730000000534</v>
      </c>
      <c r="F113" s="33">
        <f t="shared" si="14"/>
        <v>-0.33606458855706478</v>
      </c>
      <c r="G113" s="28"/>
    </row>
    <row r="114" spans="1:7" ht="49.5" hidden="1" customHeight="1" x14ac:dyDescent="0.25">
      <c r="A114" s="42">
        <v>2</v>
      </c>
      <c r="B114" s="25"/>
      <c r="C114" s="27"/>
      <c r="D114" s="27"/>
      <c r="E114" s="27">
        <f t="shared" si="15"/>
        <v>0</v>
      </c>
      <c r="F114" s="33" t="e">
        <f t="shared" si="14"/>
        <v>#DIV/0!</v>
      </c>
      <c r="G114" s="28"/>
    </row>
    <row r="115" spans="1:7" ht="17.25" customHeight="1" x14ac:dyDescent="0.25">
      <c r="A115" s="41"/>
      <c r="B115" s="29" t="s">
        <v>305</v>
      </c>
      <c r="C115" s="30">
        <f>SUM(C113:C114)</f>
        <v>17812.566999999999</v>
      </c>
      <c r="D115" s="30">
        <f>SUM(D113:D114)</f>
        <v>17752.705269999999</v>
      </c>
      <c r="E115" s="30">
        <f>D115-C115</f>
        <v>-59.861730000000534</v>
      </c>
      <c r="F115" s="34">
        <f t="shared" si="14"/>
        <v>-0.33606458855706478</v>
      </c>
      <c r="G115" s="28"/>
    </row>
    <row r="116" spans="1:7" ht="15.75" x14ac:dyDescent="0.25">
      <c r="A116" s="41">
        <v>12</v>
      </c>
      <c r="B116" s="123" t="s">
        <v>358</v>
      </c>
      <c r="C116" s="124"/>
      <c r="D116" s="124"/>
      <c r="E116" s="124"/>
      <c r="F116" s="124"/>
      <c r="G116" s="28"/>
    </row>
    <row r="117" spans="1:7" ht="32.25" customHeight="1" x14ac:dyDescent="0.25">
      <c r="A117" s="42">
        <v>1</v>
      </c>
      <c r="B117" s="25" t="s">
        <v>359</v>
      </c>
      <c r="C117" s="27">
        <v>418.7</v>
      </c>
      <c r="D117" s="27">
        <v>378.29669999999999</v>
      </c>
      <c r="E117" s="27">
        <f>D117-C117</f>
        <v>-40.403300000000002</v>
      </c>
      <c r="F117" s="33">
        <f>D117/C117*100-100</f>
        <v>-9.6497014568903836</v>
      </c>
      <c r="G117" s="28"/>
    </row>
    <row r="118" spans="1:7" ht="47.25" x14ac:dyDescent="0.25">
      <c r="A118" s="42">
        <v>2</v>
      </c>
      <c r="B118" s="25" t="s">
        <v>360</v>
      </c>
      <c r="C118" s="27">
        <v>12017.674999999999</v>
      </c>
      <c r="D118" s="27">
        <v>10695.00462</v>
      </c>
      <c r="E118" s="27">
        <f>D118-C118</f>
        <v>-1322.6703799999996</v>
      </c>
      <c r="F118" s="33">
        <f>D118/C118*100-100</f>
        <v>-11.006042183700259</v>
      </c>
      <c r="G118" s="28"/>
    </row>
    <row r="119" spans="1:7" ht="33.75" customHeight="1" x14ac:dyDescent="0.25">
      <c r="A119" s="42">
        <v>3</v>
      </c>
      <c r="B119" s="25" t="s">
        <v>361</v>
      </c>
      <c r="C119" s="27">
        <v>14588.367</v>
      </c>
      <c r="D119" s="27">
        <v>12203.10122</v>
      </c>
      <c r="E119" s="27">
        <f>D119-C119</f>
        <v>-2385.2657799999997</v>
      </c>
      <c r="F119" s="33">
        <f>D119/C119*100-100</f>
        <v>-16.350464585926588</v>
      </c>
      <c r="G119" s="28"/>
    </row>
    <row r="120" spans="1:7" ht="15.75" hidden="1" x14ac:dyDescent="0.25">
      <c r="A120" s="42">
        <v>4</v>
      </c>
      <c r="B120" s="25"/>
      <c r="C120" s="27"/>
      <c r="D120" s="27"/>
      <c r="E120" s="27">
        <f>D120-C120</f>
        <v>0</v>
      </c>
      <c r="F120" s="33" t="e">
        <f>D120/C120*100-100</f>
        <v>#DIV/0!</v>
      </c>
      <c r="G120" s="28"/>
    </row>
    <row r="121" spans="1:7" ht="17.25" customHeight="1" x14ac:dyDescent="0.25">
      <c r="A121" s="41"/>
      <c r="B121" s="29" t="s">
        <v>305</v>
      </c>
      <c r="C121" s="30">
        <f>SUM(C117:C120)</f>
        <v>27024.741999999998</v>
      </c>
      <c r="D121" s="30">
        <f>SUM(D117:D120)</f>
        <v>23276.402540000003</v>
      </c>
      <c r="E121" s="30">
        <f>D121-C121</f>
        <v>-3748.3394599999956</v>
      </c>
      <c r="F121" s="34">
        <f>D121/C121*100-100</f>
        <v>-13.870028657442859</v>
      </c>
      <c r="G121" s="28"/>
    </row>
    <row r="122" spans="1:7" ht="20.25" customHeight="1" x14ac:dyDescent="0.25">
      <c r="A122" s="41">
        <v>13</v>
      </c>
      <c r="B122" s="123" t="s">
        <v>362</v>
      </c>
      <c r="C122" s="130"/>
      <c r="D122" s="130"/>
      <c r="E122" s="130"/>
      <c r="F122" s="130"/>
      <c r="G122" s="28"/>
    </row>
    <row r="123" spans="1:7" ht="31.5" x14ac:dyDescent="0.25">
      <c r="A123" s="42">
        <v>1</v>
      </c>
      <c r="B123" s="25" t="s">
        <v>311</v>
      </c>
      <c r="C123" s="27">
        <v>18404.227999999999</v>
      </c>
      <c r="D123" s="27">
        <v>15722.76166</v>
      </c>
      <c r="E123" s="27">
        <f>D123-C123</f>
        <v>-2681.466339999999</v>
      </c>
      <c r="F123" s="33">
        <f>D123/C123*100-100</f>
        <v>-14.569838734881998</v>
      </c>
      <c r="G123" s="28"/>
    </row>
    <row r="124" spans="1:7" ht="23.25" customHeight="1" x14ac:dyDescent="0.25">
      <c r="A124" s="49">
        <v>2</v>
      </c>
      <c r="B124" s="25" t="s">
        <v>363</v>
      </c>
      <c r="C124" s="27">
        <v>1830</v>
      </c>
      <c r="D124" s="27">
        <v>1569.2791999999999</v>
      </c>
      <c r="E124" s="27">
        <f>D124-C124</f>
        <v>-260.72080000000005</v>
      </c>
      <c r="F124" s="33">
        <f>D124/C124*100-100</f>
        <v>-14.247038251366135</v>
      </c>
      <c r="G124" s="28"/>
    </row>
    <row r="125" spans="1:7" ht="63" x14ac:dyDescent="0.25">
      <c r="A125" s="49">
        <v>3</v>
      </c>
      <c r="B125" s="25" t="s">
        <v>364</v>
      </c>
      <c r="C125" s="27">
        <v>1290.4570000000001</v>
      </c>
      <c r="D125" s="27">
        <v>0</v>
      </c>
      <c r="E125" s="27">
        <f>D125-C125</f>
        <v>-1290.4570000000001</v>
      </c>
      <c r="F125" s="33">
        <f>D125/C125*100-100</f>
        <v>-100</v>
      </c>
      <c r="G125" s="28"/>
    </row>
    <row r="126" spans="1:7" ht="17.25" customHeight="1" x14ac:dyDescent="0.25">
      <c r="A126" s="41"/>
      <c r="B126" s="29" t="s">
        <v>305</v>
      </c>
      <c r="C126" s="30">
        <f>SUM(C123:C125)</f>
        <v>21524.684999999998</v>
      </c>
      <c r="D126" s="30">
        <f>SUM(D123:D125)</f>
        <v>17292.040860000001</v>
      </c>
      <c r="E126" s="30">
        <f>D126-C126</f>
        <v>-4232.6441399999967</v>
      </c>
      <c r="F126" s="34">
        <f>D126/C126*100-100</f>
        <v>-19.664139753961535</v>
      </c>
      <c r="G126" s="28"/>
    </row>
    <row r="127" spans="1:7" ht="21.75" customHeight="1" x14ac:dyDescent="0.25">
      <c r="A127" s="41">
        <v>14</v>
      </c>
      <c r="B127" s="123" t="s">
        <v>365</v>
      </c>
      <c r="C127" s="130"/>
      <c r="D127" s="130"/>
      <c r="E127" s="130"/>
      <c r="F127" s="130"/>
      <c r="G127" s="28"/>
    </row>
    <row r="128" spans="1:7" ht="31.5" x14ac:dyDescent="0.25">
      <c r="A128" s="42">
        <v>1</v>
      </c>
      <c r="B128" s="25" t="s">
        <v>366</v>
      </c>
      <c r="C128" s="27">
        <v>149</v>
      </c>
      <c r="D128" s="27">
        <v>149</v>
      </c>
      <c r="E128" s="27">
        <f>D128-C128</f>
        <v>0</v>
      </c>
      <c r="F128" s="33">
        <f>D128/C128*100-100</f>
        <v>0</v>
      </c>
      <c r="G128" s="28"/>
    </row>
    <row r="129" spans="1:7" ht="78.75" x14ac:dyDescent="0.25">
      <c r="A129" s="42">
        <v>2</v>
      </c>
      <c r="B129" s="25" t="s">
        <v>367</v>
      </c>
      <c r="C129" s="27">
        <v>100</v>
      </c>
      <c r="D129" s="27">
        <v>100</v>
      </c>
      <c r="E129" s="27">
        <f>D129-C129</f>
        <v>0</v>
      </c>
      <c r="F129" s="33">
        <f>D129/C129*100-100</f>
        <v>0</v>
      </c>
      <c r="G129" s="28"/>
    </row>
    <row r="130" spans="1:7" ht="64.5" customHeight="1" x14ac:dyDescent="0.25">
      <c r="A130" s="42">
        <v>3</v>
      </c>
      <c r="B130" s="25" t="s">
        <v>368</v>
      </c>
      <c r="C130" s="27">
        <v>47.232999999999997</v>
      </c>
      <c r="D130" s="27">
        <v>47.232999999999997</v>
      </c>
      <c r="E130" s="27">
        <f>D130-C130</f>
        <v>0</v>
      </c>
      <c r="F130" s="33">
        <v>0</v>
      </c>
      <c r="G130" s="28"/>
    </row>
    <row r="131" spans="1:7" ht="15.75" hidden="1" x14ac:dyDescent="0.25">
      <c r="A131" s="42">
        <v>4</v>
      </c>
      <c r="B131" s="25"/>
      <c r="C131" s="27"/>
      <c r="D131" s="27"/>
      <c r="E131" s="27">
        <f>D131-C131</f>
        <v>0</v>
      </c>
      <c r="F131" s="33">
        <v>0</v>
      </c>
      <c r="G131" s="28"/>
    </row>
    <row r="132" spans="1:7" s="36" customFormat="1" ht="22.5" customHeight="1" x14ac:dyDescent="0.25">
      <c r="A132" s="41"/>
      <c r="B132" s="29" t="s">
        <v>305</v>
      </c>
      <c r="C132" s="30">
        <f>SUM(C128:C131)</f>
        <v>296.233</v>
      </c>
      <c r="D132" s="30">
        <f>SUM(D128:D131)</f>
        <v>296.233</v>
      </c>
      <c r="E132" s="30">
        <f>D132-C132</f>
        <v>0</v>
      </c>
      <c r="F132" s="34">
        <f>D132/C132*100-100</f>
        <v>0</v>
      </c>
      <c r="G132" s="28"/>
    </row>
    <row r="133" spans="1:7" s="36" customFormat="1" ht="24" customHeight="1" x14ac:dyDescent="0.25">
      <c r="A133" s="41">
        <v>15</v>
      </c>
      <c r="B133" s="123" t="s">
        <v>369</v>
      </c>
      <c r="C133" s="123"/>
      <c r="D133" s="123"/>
      <c r="E133" s="123"/>
      <c r="F133" s="123"/>
      <c r="G133" s="28"/>
    </row>
    <row r="134" spans="1:7" ht="33" customHeight="1" x14ac:dyDescent="0.25">
      <c r="A134" s="42">
        <v>1</v>
      </c>
      <c r="B134" s="25" t="s">
        <v>370</v>
      </c>
      <c r="C134" s="27">
        <v>18.5</v>
      </c>
      <c r="D134" s="27">
        <v>6.2</v>
      </c>
      <c r="E134" s="27">
        <f>D134-C134</f>
        <v>-12.3</v>
      </c>
      <c r="F134" s="33">
        <f>D134/C134*100-100</f>
        <v>-66.486486486486484</v>
      </c>
      <c r="G134" s="28"/>
    </row>
    <row r="135" spans="1:7" ht="31.5" x14ac:dyDescent="0.25">
      <c r="A135" s="42">
        <v>2</v>
      </c>
      <c r="B135" s="25" t="s">
        <v>371</v>
      </c>
      <c r="C135" s="27">
        <v>236.245</v>
      </c>
      <c r="D135" s="27">
        <v>236.245</v>
      </c>
      <c r="E135" s="27">
        <f>D135-C135</f>
        <v>0</v>
      </c>
      <c r="F135" s="33">
        <v>0</v>
      </c>
      <c r="G135" s="28"/>
    </row>
    <row r="136" spans="1:7" ht="32.25" hidden="1" customHeight="1" x14ac:dyDescent="0.25">
      <c r="A136" s="42">
        <v>3</v>
      </c>
      <c r="B136" s="25"/>
      <c r="C136" s="27"/>
      <c r="D136" s="27"/>
      <c r="E136" s="27">
        <f>D136-C136</f>
        <v>0</v>
      </c>
      <c r="F136" s="33" t="e">
        <f>D136/C136*100-100</f>
        <v>#DIV/0!</v>
      </c>
      <c r="G136" s="28"/>
    </row>
    <row r="137" spans="1:7" ht="15.75" hidden="1" x14ac:dyDescent="0.25">
      <c r="A137" s="42">
        <v>4</v>
      </c>
      <c r="B137" s="25"/>
      <c r="C137" s="27"/>
      <c r="D137" s="27"/>
      <c r="E137" s="27">
        <f>D137-C137</f>
        <v>0</v>
      </c>
      <c r="F137" s="33" t="e">
        <f>D137/C137*100-100</f>
        <v>#DIV/0!</v>
      </c>
      <c r="G137" s="28"/>
    </row>
    <row r="138" spans="1:7" ht="32.25" hidden="1" customHeight="1" x14ac:dyDescent="0.25">
      <c r="A138" s="42">
        <v>5</v>
      </c>
      <c r="B138" s="25"/>
      <c r="C138" s="27"/>
      <c r="D138" s="27"/>
      <c r="E138" s="27">
        <f>D138-C138</f>
        <v>0</v>
      </c>
      <c r="F138" s="33" t="e">
        <f>D138/C138*100-100</f>
        <v>#DIV/0!</v>
      </c>
      <c r="G138" s="28"/>
    </row>
    <row r="139" spans="1:7" s="36" customFormat="1" ht="21" customHeight="1" x14ac:dyDescent="0.25">
      <c r="A139" s="41"/>
      <c r="B139" s="29" t="s">
        <v>305</v>
      </c>
      <c r="C139" s="30">
        <f>SUM(C134:C138)</f>
        <v>254.745</v>
      </c>
      <c r="D139" s="30">
        <f>SUM(D134:D138)</f>
        <v>242.44499999999999</v>
      </c>
      <c r="E139" s="30">
        <f>SUM(E134:E138)</f>
        <v>-12.3</v>
      </c>
      <c r="F139" s="34">
        <f>D139/C139*100-100</f>
        <v>-4.8283577695342359</v>
      </c>
      <c r="G139" s="28"/>
    </row>
    <row r="140" spans="1:7" s="36" customFormat="1" ht="21" hidden="1" customHeight="1" x14ac:dyDescent="0.25">
      <c r="A140" s="41">
        <v>16</v>
      </c>
      <c r="B140" s="24"/>
      <c r="C140" s="30"/>
      <c r="D140" s="30"/>
      <c r="E140" s="30"/>
      <c r="F140" s="34"/>
      <c r="G140" s="28"/>
    </row>
    <row r="141" spans="1:7" ht="33.75" hidden="1" customHeight="1" x14ac:dyDescent="0.25">
      <c r="A141" s="42">
        <v>1</v>
      </c>
      <c r="B141" s="25"/>
      <c r="C141" s="27"/>
      <c r="D141" s="27"/>
      <c r="E141" s="27">
        <f>D141-C141</f>
        <v>0</v>
      </c>
      <c r="F141" s="33" t="e">
        <f>D141/C141*100-100</f>
        <v>#DIV/0!</v>
      </c>
      <c r="G141" s="28"/>
    </row>
    <row r="142" spans="1:7" ht="17.25" hidden="1" customHeight="1" x14ac:dyDescent="0.25">
      <c r="A142" s="42">
        <v>2</v>
      </c>
      <c r="B142" s="25"/>
      <c r="C142" s="27"/>
      <c r="D142" s="27"/>
      <c r="E142" s="27">
        <f>D142-C142</f>
        <v>0</v>
      </c>
      <c r="F142" s="33" t="e">
        <f>D142/C142*100-100</f>
        <v>#DIV/0!</v>
      </c>
      <c r="G142" s="28"/>
    </row>
    <row r="143" spans="1:7" s="36" customFormat="1" ht="21" hidden="1" customHeight="1" x14ac:dyDescent="0.25">
      <c r="A143" s="41"/>
      <c r="B143" s="45" t="s">
        <v>305</v>
      </c>
      <c r="C143" s="30">
        <f>SUM(C141:C142)</f>
        <v>0</v>
      </c>
      <c r="D143" s="30">
        <f>SUM(D141:D142)</f>
        <v>0</v>
      </c>
      <c r="E143" s="30">
        <f>D143-C143</f>
        <v>0</v>
      </c>
      <c r="F143" s="34" t="e">
        <f>D143/C143*100-100</f>
        <v>#DIV/0!</v>
      </c>
    </row>
    <row r="144" spans="1:7" ht="24" customHeight="1" x14ac:dyDescent="0.25">
      <c r="A144" s="46"/>
      <c r="B144" s="29" t="s">
        <v>307</v>
      </c>
      <c r="C144" s="30">
        <f>C143+C139+C132+C126+C121+C115+C111+C99+C90+C80+C65+C54+C45+C36+C21</f>
        <v>2423241.6304200003</v>
      </c>
      <c r="D144" s="30">
        <f>D143+D139+D132+D126+D121+D115+D111+D99+D90+D80+D65+D54+D45+D36+D21</f>
        <v>1738825.6627500001</v>
      </c>
      <c r="E144" s="30">
        <f>D144-C144</f>
        <v>-684415.96767000016</v>
      </c>
      <c r="F144" s="34">
        <f>D144/C144*100-100</f>
        <v>-28.243818490002425</v>
      </c>
    </row>
    <row r="145" spans="1:6" ht="15.75" x14ac:dyDescent="0.25">
      <c r="A145" s="37"/>
      <c r="B145" s="38"/>
      <c r="C145" s="39"/>
      <c r="D145" s="39"/>
      <c r="E145" s="39"/>
      <c r="F145" s="40"/>
    </row>
  </sheetData>
  <mergeCells count="21">
    <mergeCell ref="B127:F127"/>
    <mergeCell ref="B133:F133"/>
    <mergeCell ref="B81:F81"/>
    <mergeCell ref="B91:F91"/>
    <mergeCell ref="B100:F100"/>
    <mergeCell ref="B112:F112"/>
    <mergeCell ref="B116:F116"/>
    <mergeCell ref="B122:F122"/>
    <mergeCell ref="B66:F66"/>
    <mergeCell ref="A1:F2"/>
    <mergeCell ref="A3:A5"/>
    <mergeCell ref="B3:B5"/>
    <mergeCell ref="C3:F3"/>
    <mergeCell ref="C4:C5"/>
    <mergeCell ref="D4:D5"/>
    <mergeCell ref="E4:F4"/>
    <mergeCell ref="B7:F7"/>
    <mergeCell ref="B22:F22"/>
    <mergeCell ref="B37:F37"/>
    <mergeCell ref="B46:F46"/>
    <mergeCell ref="B55:F55"/>
  </mergeCells>
  <pageMargins left="0.31496062992125984" right="0.11811023622047245" top="0.39370078740157483" bottom="0" header="0.31496062992125984" footer="0.31496062992125984"/>
  <pageSetup paperSize="9" scale="60" fitToHeight="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показатели</vt:lpstr>
      <vt:lpstr>прокси</vt:lpstr>
      <vt:lpstr>таблица 3</vt:lpstr>
      <vt:lpstr>прокси!_ftn1</vt:lpstr>
      <vt:lpstr>прокси!_ftn2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2024-07-23T06:53:33Z</dcterms:modified>
</cp:coreProperties>
</file>