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1 квартал 2024 года\На сайт проект постановления за 1 квартал 2024 года\"/>
    </mc:Choice>
  </mc:AlternateContent>
  <bookViews>
    <workbookView xWindow="0" yWindow="0" windowWidth="23040" windowHeight="9084"/>
  </bookViews>
  <sheets>
    <sheet name="2024" sheetId="2" r:id="rId1"/>
  </sheets>
  <calcPr calcId="152511"/>
</workbook>
</file>

<file path=xl/calcChain.xml><?xml version="1.0" encoding="utf-8"?>
<calcChain xmlns="http://schemas.openxmlformats.org/spreadsheetml/2006/main">
  <c r="G21" i="2" l="1"/>
  <c r="I21" i="2"/>
  <c r="H21" i="2"/>
  <c r="F20" i="2"/>
  <c r="E20" i="2"/>
  <c r="D20" i="2"/>
  <c r="C20" i="2"/>
  <c r="K20" i="2" l="1"/>
  <c r="I20" i="2"/>
  <c r="J20" i="2"/>
  <c r="L20" i="2"/>
  <c r="G20" i="2"/>
  <c r="H20" i="2"/>
  <c r="G7" i="2" l="1"/>
  <c r="H7" i="2"/>
  <c r="I7" i="2"/>
  <c r="J7" i="2"/>
  <c r="K7" i="2"/>
  <c r="L7" i="2"/>
  <c r="G8" i="2"/>
  <c r="H8" i="2"/>
  <c r="I8" i="2"/>
  <c r="J8" i="2"/>
  <c r="K8" i="2"/>
  <c r="L8" i="2"/>
  <c r="G9" i="2"/>
  <c r="H9" i="2"/>
  <c r="I9" i="2"/>
  <c r="J9" i="2"/>
  <c r="K9" i="2"/>
  <c r="L9" i="2"/>
  <c r="G10" i="2"/>
  <c r="H10" i="2"/>
  <c r="I10" i="2"/>
  <c r="J10" i="2"/>
  <c r="K10" i="2"/>
  <c r="L10" i="2"/>
  <c r="G11" i="2"/>
  <c r="H11" i="2"/>
  <c r="I11" i="2"/>
  <c r="J11" i="2"/>
  <c r="K11" i="2"/>
  <c r="L11" i="2"/>
  <c r="G12" i="2"/>
  <c r="H12" i="2"/>
  <c r="I12" i="2"/>
  <c r="J12" i="2"/>
  <c r="K12" i="2"/>
  <c r="L12" i="2"/>
  <c r="G13" i="2"/>
  <c r="H13" i="2"/>
  <c r="I13" i="2"/>
  <c r="J13" i="2"/>
  <c r="K13" i="2"/>
  <c r="L13" i="2"/>
  <c r="G14" i="2"/>
  <c r="H14" i="2"/>
  <c r="I14" i="2"/>
  <c r="J14" i="2"/>
  <c r="K14" i="2"/>
  <c r="L14" i="2"/>
  <c r="G15" i="2"/>
  <c r="H15" i="2"/>
  <c r="I15" i="2"/>
  <c r="J15" i="2"/>
  <c r="K15" i="2"/>
  <c r="L15" i="2"/>
  <c r="G16" i="2"/>
  <c r="H16" i="2"/>
  <c r="I16" i="2"/>
  <c r="J16" i="2"/>
  <c r="K16" i="2"/>
  <c r="L16" i="2"/>
  <c r="G17" i="2"/>
  <c r="H17" i="2"/>
  <c r="I17" i="2"/>
  <c r="J17" i="2"/>
  <c r="K17" i="2"/>
  <c r="L17" i="2"/>
  <c r="G18" i="2"/>
  <c r="H18" i="2"/>
  <c r="I18" i="2"/>
  <c r="J18" i="2"/>
  <c r="K18" i="2"/>
  <c r="L18" i="2"/>
  <c r="G19" i="2"/>
  <c r="H19" i="2"/>
  <c r="I19" i="2"/>
  <c r="J19" i="2"/>
  <c r="K19" i="2"/>
  <c r="L19" i="2"/>
  <c r="J21" i="2"/>
  <c r="K21" i="2"/>
  <c r="L21" i="2"/>
  <c r="G22" i="2"/>
  <c r="H22" i="2"/>
  <c r="I22" i="2"/>
  <c r="J22" i="2"/>
  <c r="K22" i="2"/>
  <c r="L22" i="2"/>
  <c r="G23" i="2"/>
  <c r="H23" i="2"/>
  <c r="I23" i="2"/>
  <c r="J23" i="2"/>
  <c r="K23" i="2"/>
  <c r="L23" i="2"/>
  <c r="G24" i="2"/>
  <c r="H24" i="2"/>
  <c r="I24" i="2"/>
  <c r="J24" i="2"/>
  <c r="K24" i="2"/>
  <c r="L24" i="2"/>
  <c r="G25" i="2"/>
  <c r="H25" i="2"/>
  <c r="I25" i="2"/>
  <c r="J25" i="2"/>
  <c r="K25" i="2"/>
  <c r="L25" i="2"/>
  <c r="G26" i="2"/>
  <c r="H26" i="2"/>
  <c r="I26" i="2"/>
  <c r="J26" i="2"/>
  <c r="K26" i="2"/>
  <c r="L26" i="2"/>
  <c r="G27" i="2"/>
  <c r="H27" i="2"/>
  <c r="I27" i="2"/>
  <c r="J27" i="2"/>
  <c r="K27" i="2"/>
  <c r="L27" i="2"/>
  <c r="G28" i="2"/>
  <c r="H28" i="2"/>
  <c r="I28" i="2"/>
  <c r="J28" i="2"/>
  <c r="K28" i="2"/>
  <c r="L28" i="2"/>
  <c r="G29" i="2"/>
  <c r="H29" i="2"/>
  <c r="I29" i="2"/>
  <c r="J29" i="2"/>
  <c r="K29" i="2"/>
  <c r="L29" i="2"/>
  <c r="G30" i="2"/>
  <c r="H30" i="2"/>
  <c r="I30" i="2"/>
  <c r="J30" i="2"/>
  <c r="K30" i="2"/>
  <c r="L30" i="2"/>
  <c r="G31" i="2"/>
  <c r="H31" i="2"/>
  <c r="I31" i="2"/>
  <c r="J31" i="2"/>
  <c r="K31" i="2"/>
  <c r="L31" i="2"/>
  <c r="G32" i="2"/>
  <c r="H32" i="2"/>
  <c r="I32" i="2"/>
  <c r="J32" i="2"/>
  <c r="K32" i="2"/>
  <c r="L32" i="2"/>
  <c r="G33" i="2"/>
  <c r="H33" i="2"/>
  <c r="I33" i="2"/>
  <c r="J33" i="2"/>
  <c r="K33" i="2"/>
  <c r="L33" i="2"/>
  <c r="G34" i="2"/>
  <c r="H34" i="2"/>
  <c r="I34" i="2"/>
  <c r="J34" i="2"/>
  <c r="K34" i="2"/>
  <c r="L34" i="2"/>
  <c r="G35" i="2"/>
  <c r="H35" i="2"/>
  <c r="I35" i="2"/>
  <c r="J35" i="2"/>
  <c r="K35" i="2"/>
  <c r="L35" i="2"/>
  <c r="L6" i="2"/>
  <c r="K6" i="2"/>
  <c r="J6" i="2"/>
  <c r="I6" i="2"/>
  <c r="H6" i="2"/>
  <c r="G6" i="2"/>
</calcChain>
</file>

<file path=xl/sharedStrings.xml><?xml version="1.0" encoding="utf-8"?>
<sst xmlns="http://schemas.openxmlformats.org/spreadsheetml/2006/main" count="44" uniqueCount="41">
  <si>
    <t>ДЕПАРТАМЕНТ ГРАДОСТРОИТЕЛЬСТВА И ЗЕМЕЛЬНЫХ ОТНОШЕНИЙ АДМИНИСТРАЦИИ ГОРОДА НЕФТЕЮГАНСКА</t>
  </si>
  <si>
    <t>ДЕПАРТАМЕНТ МУНИЦИПАЛЬНОГО ИМУЩЕСТВА АДМИНИСТРАЦИИ ГОРОДА НЕФТЕЮГАНСКА</t>
  </si>
  <si>
    <t>Департамент жилищно-коммунального хозяйства администрации города Нефтеюганска</t>
  </si>
  <si>
    <t>администрация города Нефтеюганска</t>
  </si>
  <si>
    <t>Департамент финансов администрации города Нефтеюганска</t>
  </si>
  <si>
    <t>01 - Непрограммное направление деятельности "Обеспечение деятельности органов местного самоуправления города Нефтеюганска"</t>
  </si>
  <si>
    <t>Дума города Нефтеюганска</t>
  </si>
  <si>
    <t>СЧЁТНАЯ ПАЛАТА ГОРОДА НЕФТЕЮГАНСКА</t>
  </si>
  <si>
    <t>03 - Непрограммное направление деятельности "Исполнение отдельных расходных обязательств муниципального образования"</t>
  </si>
  <si>
    <t>04 - Непрограммное направление деятельности "Дополнительные меры социальной поддержки"</t>
  </si>
  <si>
    <t>Итого:</t>
  </si>
  <si>
    <t xml:space="preserve"> Исполнение по муниципальным программам и непрограммным направлениям деятельности города Нефтеюганска за 1 квартал 2024 года.</t>
  </si>
  <si>
    <t>в рублях</t>
  </si>
  <si>
    <t xml:space="preserve">Наименование </t>
  </si>
  <si>
    <t>Первоначальный план на 2024 год, руб.</t>
  </si>
  <si>
    <t>Уточненный план на 2024 год, руб.</t>
  </si>
  <si>
    <t>План 1 квартала  2024 года, руб.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</si>
  <si>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</si>
  <si>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</si>
  <si>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</si>
  <si>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>% исполнения к уточненному плану (гр.5/гр.3)*100</t>
  </si>
  <si>
    <t xml:space="preserve">Отклонение от  плана 1 квартала 2024 года, руб.                 (гр.4-гр.5) </t>
  </si>
  <si>
    <t>% исполнения к первоначальному плану (гр.5/гр.2)*100</t>
  </si>
  <si>
    <t>Муниципальная программа "Развитие образования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</si>
  <si>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</si>
  <si>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</si>
  <si>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</si>
  <si>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</si>
  <si>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</si>
  <si>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</si>
  <si>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</si>
  <si>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</si>
  <si>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</si>
  <si>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</si>
  <si>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</si>
  <si>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</si>
  <si>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</si>
  <si>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Непрограммные расходы</t>
  </si>
  <si>
    <t>Итого по программам</t>
  </si>
  <si>
    <t>% исполнения              к плану                       1 квартала                    2024 года (гр.5/гр.4)*100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</si>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</sst>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(* #,##0.00_);_(* \-#,##0.00;_(* &quot;&quot;??_);_(@_)"/>
  </numFmts>
  <fonts count="12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65" fontId="5" fillId="2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/>
    <xf numFmtId="165" fontId="5" fillId="0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0" fontId="2" fillId="0" borderId="0" xfId="0" applyFont="1" applyFill="1" applyBorder="1" applyAlignment="1"/>
    <xf numFmtId="0" fontId="9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4" fillId="0" borderId="0" xfId="1" applyNumberFormat="1" applyFont="1" applyFill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/>
  </cellXfs>
  <cellStyles count="3">
    <cellStyle name="Обычный" xfId="0" builtinId="0"/>
    <cellStyle name="Обычный_Tmp8" xfId="1"/>
    <cellStyle name="Обычный_расходы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C1" workbookViewId="0">
      <selection activeCell="P15" sqref="P15"/>
    </sheetView>
  </sheetViews>
  <sheetFormatPr defaultRowHeight="14.4" outlineLevelRow="1" x14ac:dyDescent="0.3"/>
  <cols>
    <col min="1" max="1" width="4" customWidth="1"/>
    <col min="2" max="2" width="93.88671875" customWidth="1"/>
    <col min="3" max="3" width="16.6640625" customWidth="1"/>
    <col min="4" max="4" width="17.44140625" customWidth="1"/>
    <col min="5" max="5" width="14.88671875" customWidth="1"/>
    <col min="6" max="6" width="14.77734375" style="7" customWidth="1"/>
    <col min="7" max="7" width="16.6640625" customWidth="1"/>
    <col min="8" max="8" width="16.21875" customWidth="1"/>
    <col min="9" max="9" width="14.109375" customWidth="1"/>
    <col min="10" max="10" width="14.6640625" customWidth="1"/>
    <col min="11" max="11" width="14.5546875" customWidth="1"/>
    <col min="12" max="12" width="14.33203125" customWidth="1"/>
  </cols>
  <sheetData>
    <row r="1" spans="1:12" ht="18" customHeight="1" x14ac:dyDescent="0.3">
      <c r="B1" s="20"/>
      <c r="C1" s="20"/>
    </row>
    <row r="2" spans="1:12" ht="18" customHeight="1" x14ac:dyDescent="0.3">
      <c r="B2" s="19" t="s">
        <v>11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8" customHeight="1" x14ac:dyDescent="0.3">
      <c r="B3" s="1"/>
      <c r="C3" s="1"/>
      <c r="D3" s="1"/>
      <c r="E3" s="1"/>
      <c r="F3" s="9"/>
      <c r="G3" s="1"/>
      <c r="H3" s="1"/>
      <c r="I3" s="1"/>
      <c r="J3" s="1"/>
      <c r="K3" s="1"/>
      <c r="L3" s="2" t="s">
        <v>12</v>
      </c>
    </row>
    <row r="4" spans="1:12" ht="69" customHeight="1" x14ac:dyDescent="0.3">
      <c r="A4" s="22" t="s">
        <v>40</v>
      </c>
      <c r="B4" s="22" t="s">
        <v>13</v>
      </c>
      <c r="C4" s="3" t="s">
        <v>14</v>
      </c>
      <c r="D4" s="3" t="s">
        <v>15</v>
      </c>
      <c r="E4" s="3" t="s">
        <v>16</v>
      </c>
      <c r="F4" s="10" t="s">
        <v>17</v>
      </c>
      <c r="G4" s="3" t="s">
        <v>18</v>
      </c>
      <c r="H4" s="3" t="s">
        <v>19</v>
      </c>
      <c r="I4" s="3" t="s">
        <v>21</v>
      </c>
      <c r="J4" s="3" t="s">
        <v>22</v>
      </c>
      <c r="K4" s="3" t="s">
        <v>20</v>
      </c>
      <c r="L4" s="3" t="s">
        <v>39</v>
      </c>
    </row>
    <row r="5" spans="1:12" ht="15" customHeight="1" x14ac:dyDescent="0.3">
      <c r="A5" s="23"/>
      <c r="B5" s="11">
        <v>1</v>
      </c>
      <c r="C5" s="5">
        <v>2</v>
      </c>
      <c r="D5" s="4">
        <v>3</v>
      </c>
      <c r="E5" s="5">
        <v>4</v>
      </c>
      <c r="F5" s="12">
        <v>5</v>
      </c>
      <c r="G5" s="5">
        <v>6</v>
      </c>
      <c r="H5" s="4">
        <v>7</v>
      </c>
      <c r="I5" s="5">
        <v>8</v>
      </c>
      <c r="J5" s="4">
        <v>9</v>
      </c>
      <c r="K5" s="5">
        <v>10</v>
      </c>
      <c r="L5" s="4">
        <v>11</v>
      </c>
    </row>
    <row r="6" spans="1:12" s="7" customFormat="1" x14ac:dyDescent="0.3">
      <c r="A6" s="21">
        <v>1</v>
      </c>
      <c r="B6" s="17" t="s">
        <v>23</v>
      </c>
      <c r="C6" s="13">
        <v>5773202401</v>
      </c>
      <c r="D6" s="13">
        <v>5868217301</v>
      </c>
      <c r="E6" s="13">
        <v>1154532306.9300001</v>
      </c>
      <c r="F6" s="13">
        <v>1007567268.17</v>
      </c>
      <c r="G6" s="13">
        <f t="shared" ref="G6" si="0">C6-F6</f>
        <v>4765635132.8299999</v>
      </c>
      <c r="H6" s="13">
        <f>D6-F6</f>
        <v>4860650032.8299999</v>
      </c>
      <c r="I6" s="13">
        <f>E6-F6</f>
        <v>146965038.76000011</v>
      </c>
      <c r="J6" s="13">
        <f>F6/C6*100</f>
        <v>17.452484742185291</v>
      </c>
      <c r="K6" s="13">
        <f>F6/D6*100</f>
        <v>17.169903847942049</v>
      </c>
      <c r="L6" s="13">
        <f>F6/E6*100</f>
        <v>87.270599715759133</v>
      </c>
    </row>
    <row r="7" spans="1:12" s="7" customFormat="1" x14ac:dyDescent="0.3">
      <c r="A7" s="21">
        <v>2</v>
      </c>
      <c r="B7" s="17" t="s">
        <v>24</v>
      </c>
      <c r="C7" s="13">
        <v>819075974</v>
      </c>
      <c r="D7" s="13">
        <v>818472666</v>
      </c>
      <c r="E7" s="13">
        <v>141652999.25</v>
      </c>
      <c r="F7" s="13">
        <v>136188509.56999999</v>
      </c>
      <c r="G7" s="13">
        <f t="shared" ref="G7:G9" si="1">C7-F7</f>
        <v>682887464.43000007</v>
      </c>
      <c r="H7" s="13">
        <f t="shared" ref="H7:H9" si="2">D7-F7</f>
        <v>682284156.43000007</v>
      </c>
      <c r="I7" s="13">
        <f t="shared" ref="I7:I9" si="3">E7-F7</f>
        <v>5464489.6800000072</v>
      </c>
      <c r="J7" s="13">
        <f t="shared" ref="J7:J9" si="4">F7/C7*100</f>
        <v>16.627091245872634</v>
      </c>
      <c r="K7" s="13">
        <f t="shared" ref="K7:K9" si="5">F7/D7*100</f>
        <v>16.639347314501521</v>
      </c>
      <c r="L7" s="13">
        <f t="shared" ref="L7:L9" si="6">F7/E7*100</f>
        <v>96.142340996002602</v>
      </c>
    </row>
    <row r="8" spans="1:12" s="7" customFormat="1" ht="18.600000000000001" customHeight="1" x14ac:dyDescent="0.3">
      <c r="A8" s="21">
        <v>3</v>
      </c>
      <c r="B8" s="17" t="s">
        <v>25</v>
      </c>
      <c r="C8" s="13">
        <v>1863851251</v>
      </c>
      <c r="D8" s="13">
        <v>1864351251</v>
      </c>
      <c r="E8" s="13">
        <v>403884715</v>
      </c>
      <c r="F8" s="13">
        <v>161511496.63999999</v>
      </c>
      <c r="G8" s="13">
        <f t="shared" si="1"/>
        <v>1702339754.3600001</v>
      </c>
      <c r="H8" s="13">
        <f t="shared" si="2"/>
        <v>1702839754.3600001</v>
      </c>
      <c r="I8" s="13">
        <f t="shared" si="3"/>
        <v>242373218.36000001</v>
      </c>
      <c r="J8" s="13">
        <f t="shared" si="4"/>
        <v>8.6654713756446657</v>
      </c>
      <c r="K8" s="13">
        <f t="shared" si="5"/>
        <v>8.6631473845590268</v>
      </c>
      <c r="L8" s="13">
        <f t="shared" si="6"/>
        <v>39.989504589199413</v>
      </c>
    </row>
    <row r="9" spans="1:12" s="7" customFormat="1" ht="18.600000000000001" customHeight="1" x14ac:dyDescent="0.3">
      <c r="A9" s="21">
        <v>4</v>
      </c>
      <c r="B9" s="17" t="s">
        <v>26</v>
      </c>
      <c r="C9" s="13">
        <v>257782632</v>
      </c>
      <c r="D9" s="13">
        <v>523455486</v>
      </c>
      <c r="E9" s="13">
        <v>40814166.579999998</v>
      </c>
      <c r="F9" s="13">
        <v>29716657.440000001</v>
      </c>
      <c r="G9" s="13">
        <f t="shared" si="1"/>
        <v>228065974.56</v>
      </c>
      <c r="H9" s="13">
        <f t="shared" si="2"/>
        <v>493738828.56</v>
      </c>
      <c r="I9" s="13">
        <f t="shared" si="3"/>
        <v>11097509.139999997</v>
      </c>
      <c r="J9" s="13">
        <f t="shared" si="4"/>
        <v>11.527796581734025</v>
      </c>
      <c r="K9" s="13">
        <f t="shared" si="5"/>
        <v>5.6770170978779273</v>
      </c>
      <c r="L9" s="13">
        <f t="shared" si="6"/>
        <v>72.809663727304766</v>
      </c>
    </row>
    <row r="10" spans="1:12" s="7" customFormat="1" ht="33" customHeight="1" x14ac:dyDescent="0.3">
      <c r="A10" s="21">
        <v>5</v>
      </c>
      <c r="B10" s="17" t="s">
        <v>27</v>
      </c>
      <c r="C10" s="13">
        <v>1886866359</v>
      </c>
      <c r="D10" s="13">
        <v>1876086555</v>
      </c>
      <c r="E10" s="13">
        <v>370637565</v>
      </c>
      <c r="F10" s="13">
        <v>163116000.78999999</v>
      </c>
      <c r="G10" s="13">
        <f t="shared" ref="G10:G12" si="7">C10-F10</f>
        <v>1723750358.21</v>
      </c>
      <c r="H10" s="13">
        <f t="shared" ref="H10:H12" si="8">D10-F10</f>
        <v>1712970554.21</v>
      </c>
      <c r="I10" s="13">
        <f t="shared" ref="I10:I12" si="9">E10-F10</f>
        <v>207521564.21000001</v>
      </c>
      <c r="J10" s="13">
        <f t="shared" ref="J10:J12" si="10">F10/C10*100</f>
        <v>8.6448094223508267</v>
      </c>
      <c r="K10" s="13">
        <f t="shared" ref="K10:K12" si="11">F10/D10*100</f>
        <v>8.694481624809681</v>
      </c>
      <c r="L10" s="13">
        <f t="shared" ref="L10:L12" si="12">F10/E10*100</f>
        <v>44.009570586834606</v>
      </c>
    </row>
    <row r="11" spans="1:12" s="7" customFormat="1" ht="40.799999999999997" customHeight="1" x14ac:dyDescent="0.3">
      <c r="A11" s="21">
        <v>6</v>
      </c>
      <c r="B11" s="17" t="s">
        <v>28</v>
      </c>
      <c r="C11" s="13">
        <v>3621500</v>
      </c>
      <c r="D11" s="13">
        <v>3621500</v>
      </c>
      <c r="E11" s="13">
        <v>288847</v>
      </c>
      <c r="F11" s="13">
        <v>241375.71</v>
      </c>
      <c r="G11" s="13">
        <f t="shared" si="7"/>
        <v>3380124.29</v>
      </c>
      <c r="H11" s="13">
        <f t="shared" si="8"/>
        <v>3380124.29</v>
      </c>
      <c r="I11" s="13">
        <f t="shared" si="9"/>
        <v>47471.290000000008</v>
      </c>
      <c r="J11" s="13">
        <f t="shared" si="10"/>
        <v>6.6650755211928754</v>
      </c>
      <c r="K11" s="13">
        <f t="shared" si="11"/>
        <v>6.6650755211928754</v>
      </c>
      <c r="L11" s="13">
        <f t="shared" si="12"/>
        <v>83.565247345480472</v>
      </c>
    </row>
    <row r="12" spans="1:12" s="7" customFormat="1" ht="25.2" customHeight="1" x14ac:dyDescent="0.3">
      <c r="A12" s="21">
        <v>7</v>
      </c>
      <c r="B12" s="17" t="s">
        <v>29</v>
      </c>
      <c r="C12" s="13">
        <v>12770360</v>
      </c>
      <c r="D12" s="13">
        <v>12770360</v>
      </c>
      <c r="E12" s="13">
        <v>1825968.66</v>
      </c>
      <c r="F12" s="13">
        <v>1541206.22</v>
      </c>
      <c r="G12" s="13">
        <f t="shared" si="7"/>
        <v>11229153.779999999</v>
      </c>
      <c r="H12" s="13">
        <f t="shared" si="8"/>
        <v>11229153.779999999</v>
      </c>
      <c r="I12" s="13">
        <f t="shared" si="9"/>
        <v>284762.43999999994</v>
      </c>
      <c r="J12" s="13">
        <f t="shared" si="10"/>
        <v>12.068619991918787</v>
      </c>
      <c r="K12" s="13">
        <f t="shared" si="11"/>
        <v>12.068619991918787</v>
      </c>
      <c r="L12" s="13">
        <f t="shared" si="12"/>
        <v>84.404856105252108</v>
      </c>
    </row>
    <row r="13" spans="1:12" s="7" customFormat="1" ht="17.399999999999999" customHeight="1" x14ac:dyDescent="0.3">
      <c r="A13" s="21">
        <v>8</v>
      </c>
      <c r="B13" s="17" t="s">
        <v>30</v>
      </c>
      <c r="C13" s="13">
        <v>490429000</v>
      </c>
      <c r="D13" s="13">
        <v>494315200</v>
      </c>
      <c r="E13" s="13">
        <v>91219777</v>
      </c>
      <c r="F13" s="13">
        <v>80063157.920000002</v>
      </c>
      <c r="G13" s="13">
        <f t="shared" ref="G13:G17" si="13">C13-F13</f>
        <v>410365842.07999998</v>
      </c>
      <c r="H13" s="13">
        <f t="shared" ref="H13:H17" si="14">D13-F13</f>
        <v>414252042.07999998</v>
      </c>
      <c r="I13" s="13">
        <f t="shared" ref="I13:I17" si="15">E13-F13</f>
        <v>11156619.079999998</v>
      </c>
      <c r="J13" s="13">
        <f t="shared" ref="J13:J17" si="16">F13/C13*100</f>
        <v>16.325127168254731</v>
      </c>
      <c r="K13" s="13">
        <f t="shared" ref="K13:K17" si="17">F13/D13*100</f>
        <v>16.196782522568594</v>
      </c>
      <c r="L13" s="13">
        <f t="shared" ref="L13:L17" si="18">F13/E13*100</f>
        <v>87.769517261591204</v>
      </c>
    </row>
    <row r="14" spans="1:12" s="7" customFormat="1" x14ac:dyDescent="0.3">
      <c r="A14" s="21">
        <v>9</v>
      </c>
      <c r="B14" s="17" t="s">
        <v>31</v>
      </c>
      <c r="C14" s="13">
        <v>1071895170</v>
      </c>
      <c r="D14" s="13">
        <v>1078547700</v>
      </c>
      <c r="E14" s="13">
        <v>151472313</v>
      </c>
      <c r="F14" s="13">
        <v>100020163.62</v>
      </c>
      <c r="G14" s="13">
        <f t="shared" si="13"/>
        <v>971875006.38</v>
      </c>
      <c r="H14" s="13">
        <f t="shared" si="14"/>
        <v>978527536.38</v>
      </c>
      <c r="I14" s="13">
        <f t="shared" si="15"/>
        <v>51452149.379999995</v>
      </c>
      <c r="J14" s="13">
        <f t="shared" si="16"/>
        <v>9.3311516293146468</v>
      </c>
      <c r="K14" s="13">
        <f t="shared" si="17"/>
        <v>9.2735966726367316</v>
      </c>
      <c r="L14" s="13">
        <f t="shared" si="18"/>
        <v>66.03197748752936</v>
      </c>
    </row>
    <row r="15" spans="1:12" s="7" customFormat="1" x14ac:dyDescent="0.3">
      <c r="A15" s="21">
        <v>10</v>
      </c>
      <c r="B15" s="17" t="s">
        <v>32</v>
      </c>
      <c r="C15" s="13">
        <v>89640100</v>
      </c>
      <c r="D15" s="13">
        <v>90843408</v>
      </c>
      <c r="E15" s="13">
        <v>17812567</v>
      </c>
      <c r="F15" s="13">
        <v>17752705.27</v>
      </c>
      <c r="G15" s="13">
        <f t="shared" si="13"/>
        <v>71887394.730000004</v>
      </c>
      <c r="H15" s="13">
        <f t="shared" si="14"/>
        <v>73090702.730000004</v>
      </c>
      <c r="I15" s="13">
        <f t="shared" si="15"/>
        <v>59861.730000000447</v>
      </c>
      <c r="J15" s="13">
        <f t="shared" si="16"/>
        <v>19.804423767934217</v>
      </c>
      <c r="K15" s="13">
        <f t="shared" si="17"/>
        <v>19.542095195283736</v>
      </c>
      <c r="L15" s="13">
        <f t="shared" si="18"/>
        <v>99.663935411442935</v>
      </c>
    </row>
    <row r="16" spans="1:12" s="7" customFormat="1" x14ac:dyDescent="0.3">
      <c r="A16" s="21">
        <v>11</v>
      </c>
      <c r="B16" s="17" t="s">
        <v>33</v>
      </c>
      <c r="C16" s="13">
        <v>157352900</v>
      </c>
      <c r="D16" s="13">
        <v>158902400</v>
      </c>
      <c r="E16" s="13">
        <v>27024742</v>
      </c>
      <c r="F16" s="13">
        <v>23276402.539999999</v>
      </c>
      <c r="G16" s="13">
        <f t="shared" si="13"/>
        <v>134076497.46000001</v>
      </c>
      <c r="H16" s="13">
        <f t="shared" si="14"/>
        <v>135625997.46000001</v>
      </c>
      <c r="I16" s="13">
        <f t="shared" si="15"/>
        <v>3748339.4600000009</v>
      </c>
      <c r="J16" s="13">
        <f t="shared" si="16"/>
        <v>14.792483989808893</v>
      </c>
      <c r="K16" s="13">
        <f t="shared" si="17"/>
        <v>14.648238503634936</v>
      </c>
      <c r="L16" s="13">
        <f t="shared" si="18"/>
        <v>86.129971342557127</v>
      </c>
    </row>
    <row r="17" spans="1:12" s="7" customFormat="1" x14ac:dyDescent="0.3">
      <c r="A17" s="21">
        <v>12</v>
      </c>
      <c r="B17" s="17" t="s">
        <v>34</v>
      </c>
      <c r="C17" s="13">
        <v>93063860</v>
      </c>
      <c r="D17" s="13">
        <v>93063860</v>
      </c>
      <c r="E17" s="13">
        <v>21524685</v>
      </c>
      <c r="F17" s="13">
        <v>17292040.859999999</v>
      </c>
      <c r="G17" s="13">
        <f t="shared" si="13"/>
        <v>75771819.140000001</v>
      </c>
      <c r="H17" s="13">
        <f t="shared" si="14"/>
        <v>75771819.140000001</v>
      </c>
      <c r="I17" s="13">
        <f t="shared" si="15"/>
        <v>4232644.1400000006</v>
      </c>
      <c r="J17" s="13">
        <f t="shared" si="16"/>
        <v>18.580833483588581</v>
      </c>
      <c r="K17" s="13">
        <f t="shared" si="17"/>
        <v>18.580833483588581</v>
      </c>
      <c r="L17" s="13">
        <f t="shared" si="18"/>
        <v>80.335860246038436</v>
      </c>
    </row>
    <row r="18" spans="1:12" s="7" customFormat="1" ht="29.4" customHeight="1" x14ac:dyDescent="0.3">
      <c r="A18" s="21">
        <v>13</v>
      </c>
      <c r="B18" s="17" t="s">
        <v>35</v>
      </c>
      <c r="C18" s="13">
        <v>748900</v>
      </c>
      <c r="D18" s="13">
        <v>748900</v>
      </c>
      <c r="E18" s="13">
        <v>296233</v>
      </c>
      <c r="F18" s="13">
        <v>296233</v>
      </c>
      <c r="G18" s="13">
        <f t="shared" ref="G18:G35" si="19">C18-F18</f>
        <v>452667</v>
      </c>
      <c r="H18" s="13">
        <f t="shared" ref="H18:H35" si="20">D18-F18</f>
        <v>452667</v>
      </c>
      <c r="I18" s="13">
        <f t="shared" ref="I18:I35" si="21">E18-F18</f>
        <v>0</v>
      </c>
      <c r="J18" s="13">
        <f t="shared" ref="J18:J35" si="22">F18/C18*100</f>
        <v>39.555748431032178</v>
      </c>
      <c r="K18" s="13">
        <f t="shared" ref="K18:K35" si="23">F18/D18*100</f>
        <v>39.555748431032178</v>
      </c>
      <c r="L18" s="13">
        <f t="shared" ref="L18:L35" si="24">F18/E18*100</f>
        <v>100</v>
      </c>
    </row>
    <row r="19" spans="1:12" s="7" customFormat="1" x14ac:dyDescent="0.3">
      <c r="A19" s="21">
        <v>14</v>
      </c>
      <c r="B19" s="17" t="s">
        <v>36</v>
      </c>
      <c r="C19" s="13">
        <v>1499800</v>
      </c>
      <c r="D19" s="13">
        <v>1499800</v>
      </c>
      <c r="E19" s="13">
        <v>254745</v>
      </c>
      <c r="F19" s="13">
        <v>242445</v>
      </c>
      <c r="G19" s="13">
        <f t="shared" si="19"/>
        <v>1257355</v>
      </c>
      <c r="H19" s="13">
        <f t="shared" si="20"/>
        <v>1257355</v>
      </c>
      <c r="I19" s="13">
        <f t="shared" si="21"/>
        <v>12300</v>
      </c>
      <c r="J19" s="13">
        <f t="shared" si="22"/>
        <v>16.165155354047204</v>
      </c>
      <c r="K19" s="13">
        <f t="shared" si="23"/>
        <v>16.165155354047204</v>
      </c>
      <c r="L19" s="13">
        <f t="shared" si="24"/>
        <v>95.171642230465764</v>
      </c>
    </row>
    <row r="20" spans="1:12" s="7" customFormat="1" x14ac:dyDescent="0.3">
      <c r="A20" s="18"/>
      <c r="B20" s="8" t="s">
        <v>38</v>
      </c>
      <c r="C20" s="6">
        <f>C6+C7+C8+C9+C10+C11+C12+C13+C14+C15+C16+C17+C18+C19</f>
        <v>12521800207</v>
      </c>
      <c r="D20" s="6">
        <f>D6+D7+D8+D9+D10+D11+D12+D13+D14+D15+D16+D17+D18+D19</f>
        <v>12884896387</v>
      </c>
      <c r="E20" s="6">
        <f>E6+E7+E8+E9+E10+E11+E12+E13+E14+E15+E16+E17+E18+E19</f>
        <v>2423241630.4200001</v>
      </c>
      <c r="F20" s="6">
        <f>F6+F7+F8+F9+F10+F11+F12+F13+F14+F15+F16+F17+F18+F19</f>
        <v>1738825662.7500002</v>
      </c>
      <c r="G20" s="6">
        <f t="shared" ref="G20" si="25">C20-F20</f>
        <v>10782974544.25</v>
      </c>
      <c r="H20" s="6">
        <f t="shared" ref="H20" si="26">D20-F20</f>
        <v>11146070724.25</v>
      </c>
      <c r="I20" s="6">
        <f t="shared" ref="I20" si="27">E20-F20</f>
        <v>684415967.66999984</v>
      </c>
      <c r="J20" s="6">
        <f t="shared" ref="J20" si="28">F20/C20*100</f>
        <v>13.886387212742408</v>
      </c>
      <c r="K20" s="6">
        <f t="shared" ref="K20" si="29">F20/D20*100</f>
        <v>13.495069036832607</v>
      </c>
      <c r="L20" s="6">
        <f t="shared" ref="L20" si="30">F20/E20*100</f>
        <v>71.756181509997589</v>
      </c>
    </row>
    <row r="21" spans="1:12" s="7" customFormat="1" ht="17.399999999999999" customHeight="1" x14ac:dyDescent="0.3">
      <c r="A21" s="18"/>
      <c r="B21" s="8" t="s">
        <v>37</v>
      </c>
      <c r="C21" s="6">
        <v>342733800</v>
      </c>
      <c r="D21" s="6">
        <v>320303920</v>
      </c>
      <c r="E21" s="6">
        <v>237438050</v>
      </c>
      <c r="F21" s="6">
        <v>30850656.989999998</v>
      </c>
      <c r="G21" s="6">
        <f>C21-F21</f>
        <v>311883143.00999999</v>
      </c>
      <c r="H21" s="6">
        <f t="shared" ref="H21" si="31">D21-F21</f>
        <v>289453263.00999999</v>
      </c>
      <c r="I21" s="6">
        <f t="shared" ref="I21" si="32">E21-F21</f>
        <v>206587393.00999999</v>
      </c>
      <c r="J21" s="6">
        <f t="shared" si="22"/>
        <v>9.0013465231617076</v>
      </c>
      <c r="K21" s="6">
        <f t="shared" si="23"/>
        <v>9.6316826188077869</v>
      </c>
      <c r="L21" s="6">
        <f t="shared" si="24"/>
        <v>12.99313946943213</v>
      </c>
    </row>
    <row r="22" spans="1:12" s="7" customFormat="1" ht="26.4" hidden="1" outlineLevel="1" x14ac:dyDescent="0.3">
      <c r="A22" s="18"/>
      <c r="B22" s="16" t="s">
        <v>5</v>
      </c>
      <c r="C22" s="6">
        <v>80953000</v>
      </c>
      <c r="D22" s="6">
        <v>81473800</v>
      </c>
      <c r="E22" s="6">
        <v>22289552</v>
      </c>
      <c r="F22" s="6">
        <v>17405925.600000001</v>
      </c>
      <c r="G22" s="6">
        <f t="shared" si="19"/>
        <v>63547074.399999999</v>
      </c>
      <c r="H22" s="6">
        <f t="shared" si="20"/>
        <v>64067874.399999999</v>
      </c>
      <c r="I22" s="6">
        <f t="shared" si="21"/>
        <v>4883626.3999999985</v>
      </c>
      <c r="J22" s="6">
        <f t="shared" si="22"/>
        <v>21.501273084382298</v>
      </c>
      <c r="K22" s="6">
        <f t="shared" si="23"/>
        <v>21.363831808507769</v>
      </c>
      <c r="L22" s="6">
        <f t="shared" si="24"/>
        <v>78.090064798072206</v>
      </c>
    </row>
    <row r="23" spans="1:12" s="7" customFormat="1" hidden="1" outlineLevel="1" x14ac:dyDescent="0.3">
      <c r="A23" s="18"/>
      <c r="B23" s="17" t="s">
        <v>6</v>
      </c>
      <c r="C23" s="6">
        <v>36191800</v>
      </c>
      <c r="D23" s="6">
        <v>36191800</v>
      </c>
      <c r="E23" s="6">
        <v>8469140</v>
      </c>
      <c r="F23" s="6">
        <v>6730804.8099999996</v>
      </c>
      <c r="G23" s="6">
        <f t="shared" si="19"/>
        <v>29460995.190000001</v>
      </c>
      <c r="H23" s="6">
        <f t="shared" si="20"/>
        <v>29460995.190000001</v>
      </c>
      <c r="I23" s="6">
        <f t="shared" si="21"/>
        <v>1738335.1900000004</v>
      </c>
      <c r="J23" s="6">
        <f t="shared" si="22"/>
        <v>18.597596168192794</v>
      </c>
      <c r="K23" s="6">
        <f t="shared" si="23"/>
        <v>18.597596168192794</v>
      </c>
      <c r="L23" s="6">
        <f t="shared" si="24"/>
        <v>79.474478046177055</v>
      </c>
    </row>
    <row r="24" spans="1:12" s="7" customFormat="1" hidden="1" outlineLevel="1" x14ac:dyDescent="0.3">
      <c r="A24" s="18"/>
      <c r="B24" s="17" t="s">
        <v>3</v>
      </c>
      <c r="C24" s="6">
        <v>8529600</v>
      </c>
      <c r="D24" s="6">
        <v>9050400</v>
      </c>
      <c r="E24" s="6">
        <v>4459200</v>
      </c>
      <c r="F24" s="6">
        <v>3820113.54</v>
      </c>
      <c r="G24" s="6">
        <f t="shared" si="19"/>
        <v>4709486.46</v>
      </c>
      <c r="H24" s="6">
        <f t="shared" si="20"/>
        <v>5230286.46</v>
      </c>
      <c r="I24" s="6">
        <f t="shared" si="21"/>
        <v>639086.46</v>
      </c>
      <c r="J24" s="6">
        <f t="shared" si="22"/>
        <v>44.786549662352279</v>
      </c>
      <c r="K24" s="6">
        <f t="shared" si="23"/>
        <v>42.209333731105808</v>
      </c>
      <c r="L24" s="6">
        <f t="shared" si="24"/>
        <v>85.668136437029062</v>
      </c>
    </row>
    <row r="25" spans="1:12" s="7" customFormat="1" hidden="1" outlineLevel="1" x14ac:dyDescent="0.3">
      <c r="A25" s="18"/>
      <c r="B25" s="17" t="s">
        <v>7</v>
      </c>
      <c r="C25" s="6">
        <v>36231600</v>
      </c>
      <c r="D25" s="6">
        <v>36231600</v>
      </c>
      <c r="E25" s="6">
        <v>9361212</v>
      </c>
      <c r="F25" s="6">
        <v>6855007.25</v>
      </c>
      <c r="G25" s="6">
        <f t="shared" si="19"/>
        <v>29376592.75</v>
      </c>
      <c r="H25" s="6">
        <f t="shared" si="20"/>
        <v>29376592.75</v>
      </c>
      <c r="I25" s="6">
        <f t="shared" si="21"/>
        <v>2506204.75</v>
      </c>
      <c r="J25" s="6">
        <f t="shared" si="22"/>
        <v>18.919968342551805</v>
      </c>
      <c r="K25" s="6">
        <f t="shared" si="23"/>
        <v>18.919968342551805</v>
      </c>
      <c r="L25" s="6">
        <f t="shared" si="24"/>
        <v>73.227774886414281</v>
      </c>
    </row>
    <row r="26" spans="1:12" s="7" customFormat="1" ht="26.4" hidden="1" outlineLevel="1" x14ac:dyDescent="0.3">
      <c r="A26" s="18"/>
      <c r="B26" s="16" t="s">
        <v>8</v>
      </c>
      <c r="C26" s="6">
        <v>243780800</v>
      </c>
      <c r="D26" s="6">
        <v>220830120</v>
      </c>
      <c r="E26" s="6">
        <v>207748498</v>
      </c>
      <c r="F26" s="6">
        <v>6294731.3899999997</v>
      </c>
      <c r="G26" s="6">
        <f t="shared" si="19"/>
        <v>237486068.61000001</v>
      </c>
      <c r="H26" s="6">
        <f t="shared" si="20"/>
        <v>214535388.61000001</v>
      </c>
      <c r="I26" s="6">
        <f t="shared" si="21"/>
        <v>201453766.61000001</v>
      </c>
      <c r="J26" s="6">
        <f t="shared" si="22"/>
        <v>2.5821276285909307</v>
      </c>
      <c r="K26" s="6">
        <f t="shared" si="23"/>
        <v>2.8504858802775637</v>
      </c>
      <c r="L26" s="6">
        <f t="shared" si="24"/>
        <v>3.0299768472934998</v>
      </c>
    </row>
    <row r="27" spans="1:12" s="7" customFormat="1" hidden="1" outlineLevel="1" x14ac:dyDescent="0.3">
      <c r="A27" s="18"/>
      <c r="B27" s="17" t="s">
        <v>6</v>
      </c>
      <c r="C27" s="6">
        <v>160000</v>
      </c>
      <c r="D27" s="6">
        <v>160000</v>
      </c>
      <c r="E27" s="6">
        <v>20000</v>
      </c>
      <c r="F27" s="6">
        <v>20000</v>
      </c>
      <c r="G27" s="6">
        <f t="shared" si="19"/>
        <v>140000</v>
      </c>
      <c r="H27" s="6">
        <f t="shared" si="20"/>
        <v>140000</v>
      </c>
      <c r="I27" s="6">
        <f t="shared" si="21"/>
        <v>0</v>
      </c>
      <c r="J27" s="6">
        <f t="shared" si="22"/>
        <v>12.5</v>
      </c>
      <c r="K27" s="6">
        <f t="shared" si="23"/>
        <v>12.5</v>
      </c>
      <c r="L27" s="6">
        <f t="shared" si="24"/>
        <v>100</v>
      </c>
    </row>
    <row r="28" spans="1:12" s="7" customFormat="1" hidden="1" outlineLevel="1" x14ac:dyDescent="0.3">
      <c r="A28" s="18"/>
      <c r="B28" s="17" t="s">
        <v>3</v>
      </c>
      <c r="C28" s="6">
        <v>17829500</v>
      </c>
      <c r="D28" s="6">
        <v>17829500</v>
      </c>
      <c r="E28" s="6">
        <v>5346800</v>
      </c>
      <c r="F28" s="6">
        <v>5251557.17</v>
      </c>
      <c r="G28" s="6">
        <f t="shared" si="19"/>
        <v>12577942.83</v>
      </c>
      <c r="H28" s="6">
        <f t="shared" si="20"/>
        <v>12577942.83</v>
      </c>
      <c r="I28" s="6">
        <f t="shared" si="21"/>
        <v>95242.830000000075</v>
      </c>
      <c r="J28" s="6">
        <f t="shared" si="22"/>
        <v>29.454315432289185</v>
      </c>
      <c r="K28" s="6">
        <f t="shared" si="23"/>
        <v>29.454315432289185</v>
      </c>
      <c r="L28" s="6">
        <f t="shared" si="24"/>
        <v>98.21869473329842</v>
      </c>
    </row>
    <row r="29" spans="1:12" s="7" customFormat="1" hidden="1" outlineLevel="1" x14ac:dyDescent="0.3">
      <c r="A29" s="18"/>
      <c r="B29" s="17" t="s">
        <v>4</v>
      </c>
      <c r="C29" s="6">
        <v>225791300</v>
      </c>
      <c r="D29" s="6">
        <v>201408521</v>
      </c>
      <c r="E29" s="6">
        <v>201358521</v>
      </c>
      <c r="F29" s="6">
        <v>0</v>
      </c>
      <c r="G29" s="6">
        <f t="shared" si="19"/>
        <v>225791300</v>
      </c>
      <c r="H29" s="6">
        <f t="shared" si="20"/>
        <v>201408521</v>
      </c>
      <c r="I29" s="6">
        <f t="shared" si="21"/>
        <v>201358521</v>
      </c>
      <c r="J29" s="6">
        <f t="shared" si="22"/>
        <v>0</v>
      </c>
      <c r="K29" s="6">
        <f t="shared" si="23"/>
        <v>0</v>
      </c>
      <c r="L29" s="6">
        <f t="shared" si="24"/>
        <v>0</v>
      </c>
    </row>
    <row r="30" spans="1:12" s="7" customFormat="1" hidden="1" outlineLevel="1" x14ac:dyDescent="0.3">
      <c r="A30" s="18"/>
      <c r="B30" s="17" t="s">
        <v>1</v>
      </c>
      <c r="C30" s="6"/>
      <c r="D30" s="6">
        <v>533734</v>
      </c>
      <c r="E30" s="6">
        <v>194812</v>
      </c>
      <c r="F30" s="6">
        <v>194811.26</v>
      </c>
      <c r="G30" s="6">
        <f t="shared" si="19"/>
        <v>-194811.26</v>
      </c>
      <c r="H30" s="6">
        <f t="shared" si="20"/>
        <v>338922.74</v>
      </c>
      <c r="I30" s="6">
        <f t="shared" si="21"/>
        <v>0.73999999999068677</v>
      </c>
      <c r="J30" s="6" t="e">
        <f t="shared" si="22"/>
        <v>#DIV/0!</v>
      </c>
      <c r="K30" s="6">
        <f t="shared" si="23"/>
        <v>36.4996908572435</v>
      </c>
      <c r="L30" s="6">
        <f t="shared" si="24"/>
        <v>99.999620146602879</v>
      </c>
    </row>
    <row r="31" spans="1:12" s="7" customFormat="1" ht="26.4" hidden="1" outlineLevel="1" x14ac:dyDescent="0.3">
      <c r="A31" s="18"/>
      <c r="B31" s="17" t="s">
        <v>0</v>
      </c>
      <c r="C31" s="6"/>
      <c r="D31" s="6">
        <v>220670</v>
      </c>
      <c r="E31" s="6">
        <v>150670</v>
      </c>
      <c r="F31" s="6">
        <v>150669.91</v>
      </c>
      <c r="G31" s="6">
        <f t="shared" si="19"/>
        <v>-150669.91</v>
      </c>
      <c r="H31" s="6">
        <f t="shared" si="20"/>
        <v>70000.09</v>
      </c>
      <c r="I31" s="6">
        <f t="shared" si="21"/>
        <v>8.999999999650754E-2</v>
      </c>
      <c r="J31" s="6" t="e">
        <f t="shared" si="22"/>
        <v>#DIV/0!</v>
      </c>
      <c r="K31" s="6">
        <f t="shared" si="23"/>
        <v>68.2783840123261</v>
      </c>
      <c r="L31" s="6">
        <f t="shared" si="24"/>
        <v>99.999940266808267</v>
      </c>
    </row>
    <row r="32" spans="1:12" s="7" customFormat="1" hidden="1" outlineLevel="1" x14ac:dyDescent="0.3">
      <c r="A32" s="18"/>
      <c r="B32" s="17" t="s">
        <v>2</v>
      </c>
      <c r="C32" s="6"/>
      <c r="D32" s="6">
        <v>677695</v>
      </c>
      <c r="E32" s="6">
        <v>677695</v>
      </c>
      <c r="F32" s="6">
        <v>677693.05</v>
      </c>
      <c r="G32" s="6">
        <f t="shared" si="19"/>
        <v>-677693.05</v>
      </c>
      <c r="H32" s="6">
        <f t="shared" si="20"/>
        <v>1.9499999999534339</v>
      </c>
      <c r="I32" s="6">
        <f t="shared" si="21"/>
        <v>1.9499999999534339</v>
      </c>
      <c r="J32" s="6" t="e">
        <f t="shared" si="22"/>
        <v>#DIV/0!</v>
      </c>
      <c r="K32" s="6">
        <f t="shared" si="23"/>
        <v>99.999712259939955</v>
      </c>
      <c r="L32" s="6">
        <f t="shared" si="24"/>
        <v>99.999712259939955</v>
      </c>
    </row>
    <row r="33" spans="1:12" s="7" customFormat="1" hidden="1" outlineLevel="1" x14ac:dyDescent="0.3">
      <c r="A33" s="18"/>
      <c r="B33" s="16" t="s">
        <v>9</v>
      </c>
      <c r="C33" s="6">
        <v>18000000</v>
      </c>
      <c r="D33" s="6">
        <v>18000000</v>
      </c>
      <c r="E33" s="6">
        <v>7400000</v>
      </c>
      <c r="F33" s="6">
        <v>7150000</v>
      </c>
      <c r="G33" s="6">
        <f t="shared" si="19"/>
        <v>10850000</v>
      </c>
      <c r="H33" s="6">
        <f t="shared" si="20"/>
        <v>10850000</v>
      </c>
      <c r="I33" s="6">
        <f t="shared" si="21"/>
        <v>250000</v>
      </c>
      <c r="J33" s="6">
        <f t="shared" si="22"/>
        <v>39.722222222222221</v>
      </c>
      <c r="K33" s="6">
        <f t="shared" si="23"/>
        <v>39.722222222222221</v>
      </c>
      <c r="L33" s="6">
        <f t="shared" si="24"/>
        <v>96.621621621621628</v>
      </c>
    </row>
    <row r="34" spans="1:12" s="7" customFormat="1" hidden="1" outlineLevel="1" x14ac:dyDescent="0.3">
      <c r="A34" s="18"/>
      <c r="B34" s="17" t="s">
        <v>3</v>
      </c>
      <c r="C34" s="6">
        <v>18000000</v>
      </c>
      <c r="D34" s="6">
        <v>18000000</v>
      </c>
      <c r="E34" s="6">
        <v>7400000</v>
      </c>
      <c r="F34" s="6">
        <v>7150000</v>
      </c>
      <c r="G34" s="6">
        <f t="shared" si="19"/>
        <v>10850000</v>
      </c>
      <c r="H34" s="6">
        <f t="shared" si="20"/>
        <v>10850000</v>
      </c>
      <c r="I34" s="6">
        <f t="shared" si="21"/>
        <v>250000</v>
      </c>
      <c r="J34" s="6">
        <f t="shared" si="22"/>
        <v>39.722222222222221</v>
      </c>
      <c r="K34" s="6">
        <f t="shared" si="23"/>
        <v>39.722222222222221</v>
      </c>
      <c r="L34" s="6">
        <f t="shared" si="24"/>
        <v>96.621621621621628</v>
      </c>
    </row>
    <row r="35" spans="1:12" s="7" customFormat="1" collapsed="1" x14ac:dyDescent="0.3">
      <c r="A35" s="18"/>
      <c r="B35" s="8" t="s">
        <v>10</v>
      </c>
      <c r="C35" s="6">
        <v>12864534007</v>
      </c>
      <c r="D35" s="6">
        <v>13205200307</v>
      </c>
      <c r="E35" s="6">
        <v>2660679680.4200001</v>
      </c>
      <c r="F35" s="6">
        <v>1769676319.74</v>
      </c>
      <c r="G35" s="6">
        <f t="shared" si="19"/>
        <v>11094857687.26</v>
      </c>
      <c r="H35" s="6">
        <f t="shared" si="20"/>
        <v>11435523987.26</v>
      </c>
      <c r="I35" s="6">
        <f t="shared" si="21"/>
        <v>891003360.68000007</v>
      </c>
      <c r="J35" s="6">
        <f t="shared" si="22"/>
        <v>13.756241141552916</v>
      </c>
      <c r="K35" s="6">
        <f t="shared" si="23"/>
        <v>13.401359150924087</v>
      </c>
      <c r="L35" s="6">
        <f t="shared" si="24"/>
        <v>66.512189827399609</v>
      </c>
    </row>
    <row r="36" spans="1:12" s="7" customFormat="1" ht="12.75" customHeight="1" x14ac:dyDescent="0.3">
      <c r="B36" s="15"/>
      <c r="C36" s="15"/>
    </row>
    <row r="37" spans="1:12" s="7" customFormat="1" x14ac:dyDescent="0.3">
      <c r="C37" s="14"/>
      <c r="D37" s="14"/>
      <c r="E37" s="14"/>
      <c r="F37" s="14"/>
    </row>
    <row r="38" spans="1:12" s="7" customFormat="1" x14ac:dyDescent="0.3"/>
    <row r="39" spans="1:12" s="7" customFormat="1" x14ac:dyDescent="0.3">
      <c r="D39" s="14"/>
    </row>
  </sheetData>
  <mergeCells count="2">
    <mergeCell ref="B2:L2"/>
    <mergeCell ref="B1:C1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Трусова Вера Альбертовна</cp:lastModifiedBy>
  <dcterms:created xsi:type="dcterms:W3CDTF">2021-04-12T14:52:46Z</dcterms:created>
  <dcterms:modified xsi:type="dcterms:W3CDTF">2024-04-23T07:24:40Z</dcterms:modified>
</cp:coreProperties>
</file>