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август" sheetId="1" r:id="rId1"/>
  </sheets>
  <definedNames>
    <definedName name="_xlnm.Print_Titles" localSheetId="0">'август'!$2:$3</definedName>
    <definedName name="_xlnm.Print_Area" localSheetId="0">'август'!$A$1:$O$24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<sst xmlns="http://schemas.openxmlformats.org/spreadsheetml/2006/main" count="65" uniqueCount="48">
  <si>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</si>
  <si>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</si>
  <si>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</si>
  <si>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</si>
  <si>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</si>
  <si>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</si>
  <si>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</si>
  <si>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</si>
  <si>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</si>
  <si>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</si>
  <si>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</si>
  <si>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</si>
  <si>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</si>
  <si>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</si>
  <si>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</si>
  <si>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</si>
  <si>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</si>
  <si>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</si>
  <si>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</si>
  <si>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</si>
  <si>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</si>
  <si>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</si>
  <si>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</si>
  <si>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</si>
  <si>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</si>
  <si>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</si>
  <si>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</si>
  <si>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</si>
  <si>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</si>
  <si>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</si>
  <si>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</si>
  <si>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</si>
  <si>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</si>
  <si>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</si>
  <si>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</si>
  <si>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</si>
  <si>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</si>
  <si>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</si>
  <si>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</si>
  <si>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</si>
  <si>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Отчет об исполнении сетевого плана-графика на 2023 год по реализации муниципальной  программы "Развитие жилищной сферы города Нефтеюганска"</t>
  </si>
  <si>
    <t>ПЛАН  на 2023 год (рублей)</t>
  </si>
  <si>
    <t>1.4</t>
  </si>
  <si>
    <t xml:space="preserve">Изъятие земельных участков и расположенных на них объектов недвижимого имущества для муниципальных нужд </t>
  </si>
  <si>
    <t xml:space="preserve"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 </t>
  </si>
  <si>
    <t>2.4</t>
  </si>
  <si>
    <t>Ликвидация и расселение приспособленных для проживания строений</t>
  </si>
  <si>
    <t>Кассовый расход на 31.12.2023 (рублей)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</si>
</sst>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24.421875" style="6" customWidth="1"/>
    <col min="11" max="11" width="21.57421875" style="6" customWidth="1"/>
    <col min="12" max="13" width="13.7109375" style="7" customWidth="1"/>
    <col min="14" max="14" width="14.281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36" customHeight="1">
      <c r="A2" s="41" t="s">
        <v>0</v>
      </c>
      <c r="B2" s="14" t="s">
        <v>1</v>
      </c>
      <c r="C2" s="42" t="s">
        <v>8</v>
      </c>
      <c r="D2" s="43" t="s">
        <v>41</v>
      </c>
      <c r="E2" s="44"/>
      <c r="F2" s="44"/>
      <c r="G2" s="44"/>
      <c r="H2" s="45" t="s">
        <v>47</v>
      </c>
      <c r="I2" s="46"/>
      <c r="J2" s="46"/>
      <c r="K2" s="47"/>
      <c r="L2" s="48" t="s">
        <v>12</v>
      </c>
      <c r="M2" s="48"/>
      <c r="N2" s="48"/>
      <c r="O2" s="48"/>
    </row>
    <row r="3" spans="1:15" s="1" customFormat="1" ht="39.75" customHeight="1">
      <c r="A3" s="41"/>
      <c r="B3" s="17" t="s">
        <v>2</v>
      </c>
      <c r="C3" s="42"/>
      <c r="D3" s="15" t="s">
        <v>9</v>
      </c>
      <c r="E3" s="15" t="s">
        <v>18</v>
      </c>
      <c r="F3" s="15" t="s">
        <v>10</v>
      </c>
      <c r="G3" s="15" t="s">
        <v>11</v>
      </c>
      <c r="H3" s="15" t="s">
        <v>9</v>
      </c>
      <c r="I3" s="15" t="s">
        <v>18</v>
      </c>
      <c r="J3" s="15" t="s">
        <v>10</v>
      </c>
      <c r="K3" s="15" t="s">
        <v>11</v>
      </c>
      <c r="L3" s="16" t="s">
        <v>13</v>
      </c>
      <c r="M3" s="15" t="s">
        <v>18</v>
      </c>
      <c r="N3" s="16" t="s">
        <v>10</v>
      </c>
      <c r="O3" s="15" t="s">
        <v>11</v>
      </c>
    </row>
    <row r="4" spans="1:15" s="1" customFormat="1" ht="21.75" customHeight="1">
      <c r="A4" s="13" t="s">
        <v>3</v>
      </c>
      <c r="B4" s="18">
        <v>2</v>
      </c>
      <c r="C4" s="19">
        <v>3</v>
      </c>
      <c r="D4" s="19">
        <v>4</v>
      </c>
      <c r="E4" s="19">
        <v>5</v>
      </c>
      <c r="F4" s="18">
        <v>6</v>
      </c>
      <c r="G4" s="19">
        <v>7</v>
      </c>
      <c r="H4" s="19">
        <v>8</v>
      </c>
      <c r="I4" s="19">
        <v>9</v>
      </c>
      <c r="J4" s="18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</row>
    <row r="5" spans="1:15" s="1" customFormat="1" ht="40.5" customHeight="1">
      <c r="A5" s="36" t="s">
        <v>14</v>
      </c>
      <c r="B5" s="37"/>
      <c r="C5" s="38"/>
      <c r="D5" s="20">
        <f aca="true" t="shared" si="0" ref="D5:K5">D6+D12+D17+D20</f>
        <v>5101801593.35</v>
      </c>
      <c r="E5" s="20">
        <f t="shared" si="0"/>
        <v>9250324.47</v>
      </c>
      <c r="F5" s="20">
        <f t="shared" si="0"/>
        <v>4429625948.88</v>
      </c>
      <c r="G5" s="20">
        <f t="shared" si="0"/>
        <v>662925320</v>
      </c>
      <c r="H5" s="20">
        <f t="shared" si="0"/>
        <v>4906435760.46</v>
      </c>
      <c r="I5" s="20">
        <f t="shared" si="0"/>
        <v>9250246.47</v>
      </c>
      <c r="J5" s="20">
        <f t="shared" si="0"/>
        <v>4305425391.65</v>
      </c>
      <c r="K5" s="20">
        <f t="shared" si="0"/>
        <v>591760122.34</v>
      </c>
      <c r="L5" s="21">
        <f>H5/D5*100</f>
        <v>96.17065012593488</v>
      </c>
      <c r="M5" s="21">
        <f>I5/E5*100</f>
        <v>99.99915678633486</v>
      </c>
      <c r="N5" s="22">
        <f>J5*100/F5</f>
        <v>97.19613893671081</v>
      </c>
      <c r="O5" s="22">
        <f>K5/G5*100</f>
        <v>89.26497517699279</v>
      </c>
    </row>
    <row r="6" spans="1:15" s="1" customFormat="1" ht="43.5" customHeight="1">
      <c r="A6" s="23" t="s">
        <v>3</v>
      </c>
      <c r="B6" s="24" t="s">
        <v>23</v>
      </c>
      <c r="C6" s="24"/>
      <c r="D6" s="20">
        <f>SUM(D7:D11)</f>
        <v>84719087.59</v>
      </c>
      <c r="E6" s="20">
        <f aca="true" t="shared" si="1" ref="E6:K6">SUM(E7:E11)</f>
        <v>0</v>
      </c>
      <c r="F6" s="20">
        <f t="shared" si="1"/>
        <v>11690098.88</v>
      </c>
      <c r="G6" s="20">
        <f t="shared" si="1"/>
        <v>73028988.71000001</v>
      </c>
      <c r="H6" s="20">
        <f t="shared" si="1"/>
        <v>30113427.25</v>
      </c>
      <c r="I6" s="20">
        <f t="shared" si="1"/>
        <v>0</v>
      </c>
      <c r="J6" s="20">
        <f t="shared" si="1"/>
        <v>11690098.88</v>
      </c>
      <c r="K6" s="20">
        <f t="shared" si="1"/>
        <v>18423328.37</v>
      </c>
      <c r="L6" s="21">
        <f aca="true" t="shared" si="2" ref="L6:L21">H6/D6*100</f>
        <v>35.545032538280665</v>
      </c>
      <c r="M6" s="10">
        <f aca="true" t="shared" si="3" ref="M6:M12">E6</f>
        <v>0</v>
      </c>
      <c r="N6" s="22">
        <f aca="true" t="shared" si="4" ref="N6:N19">J6*100/F6</f>
        <v>100</v>
      </c>
      <c r="O6" s="22">
        <f aca="true" t="shared" si="5" ref="O6:O21">K6/G6*100</f>
        <v>25.227418173842597</v>
      </c>
    </row>
    <row r="7" spans="1:15" s="1" customFormat="1" ht="41.25" customHeight="1">
      <c r="A7" s="25" t="s">
        <v>4</v>
      </c>
      <c r="B7" s="26" t="s">
        <v>24</v>
      </c>
      <c r="C7" s="27" t="s">
        <v>33</v>
      </c>
      <c r="D7" s="9">
        <f>F7+G7+E7</f>
        <v>6484088</v>
      </c>
      <c r="E7" s="9">
        <v>0</v>
      </c>
      <c r="F7" s="9">
        <v>2711800</v>
      </c>
      <c r="G7" s="9">
        <v>3772288</v>
      </c>
      <c r="H7" s="9">
        <f>J7+K7+I7</f>
        <v>5635375.54</v>
      </c>
      <c r="I7" s="9">
        <v>0</v>
      </c>
      <c r="J7" s="9">
        <v>2711800</v>
      </c>
      <c r="K7" s="9">
        <v>2923575.54</v>
      </c>
      <c r="L7" s="10">
        <f t="shared" si="2"/>
        <v>86.9108429743705</v>
      </c>
      <c r="M7" s="10">
        <f t="shared" si="3"/>
        <v>0</v>
      </c>
      <c r="N7" s="11">
        <f t="shared" si="4"/>
        <v>100</v>
      </c>
      <c r="O7" s="11">
        <f t="shared" si="5"/>
        <v>77.50138748685148</v>
      </c>
    </row>
    <row r="8" spans="1:15" s="1" customFormat="1" ht="81.75" customHeight="1">
      <c r="A8" s="25" t="s">
        <v>5</v>
      </c>
      <c r="B8" s="26" t="s">
        <v>36</v>
      </c>
      <c r="C8" s="27" t="s">
        <v>33</v>
      </c>
      <c r="D8" s="9">
        <f>F8+G8+E8</f>
        <v>0</v>
      </c>
      <c r="E8" s="9">
        <v>0</v>
      </c>
      <c r="F8" s="9">
        <f>H8+I8+G8</f>
        <v>0</v>
      </c>
      <c r="G8" s="9">
        <v>0</v>
      </c>
      <c r="H8" s="9">
        <f>J8+K8+I8</f>
        <v>0</v>
      </c>
      <c r="I8" s="9">
        <v>0</v>
      </c>
      <c r="J8" s="9">
        <v>0</v>
      </c>
      <c r="K8" s="9">
        <v>0</v>
      </c>
      <c r="L8" s="9">
        <f>N8+O8+M8</f>
        <v>0</v>
      </c>
      <c r="M8" s="9">
        <v>0</v>
      </c>
      <c r="N8" s="9">
        <v>0</v>
      </c>
      <c r="O8" s="9">
        <v>0</v>
      </c>
    </row>
    <row r="9" spans="1:15" s="1" customFormat="1" ht="53.25" customHeight="1">
      <c r="A9" s="49" t="s">
        <v>25</v>
      </c>
      <c r="B9" s="51" t="s">
        <v>35</v>
      </c>
      <c r="C9" s="30" t="s">
        <v>19</v>
      </c>
      <c r="D9" s="9">
        <f>F9+G9</f>
        <v>70752032.59</v>
      </c>
      <c r="E9" s="10">
        <v>0</v>
      </c>
      <c r="F9" s="10">
        <v>8978298.88</v>
      </c>
      <c r="G9" s="9">
        <v>61773733.71</v>
      </c>
      <c r="H9" s="9">
        <f>J9+K9+I9</f>
        <v>19053051.71</v>
      </c>
      <c r="I9" s="9">
        <v>0</v>
      </c>
      <c r="J9" s="9">
        <v>8978298.88</v>
      </c>
      <c r="K9" s="9">
        <v>10074752.83</v>
      </c>
      <c r="L9" s="10">
        <f t="shared" si="2"/>
        <v>26.929334766126466</v>
      </c>
      <c r="M9" s="10">
        <f t="shared" si="3"/>
        <v>0</v>
      </c>
      <c r="N9" s="11">
        <f t="shared" si="4"/>
        <v>100</v>
      </c>
      <c r="O9" s="11">
        <f t="shared" si="5"/>
        <v>16.309120762064424</v>
      </c>
    </row>
    <row r="10" spans="1:15" s="1" customFormat="1" ht="42.75" customHeight="1">
      <c r="A10" s="50"/>
      <c r="B10" s="52"/>
      <c r="C10" s="27" t="s">
        <v>33</v>
      </c>
      <c r="D10" s="9">
        <f>F10+G10</f>
        <v>1463274</v>
      </c>
      <c r="E10" s="10">
        <v>0</v>
      </c>
      <c r="F10" s="10">
        <v>0</v>
      </c>
      <c r="G10" s="10">
        <v>1463274</v>
      </c>
      <c r="H10" s="9">
        <f>J10+K10+I10</f>
        <v>0</v>
      </c>
      <c r="I10" s="9">
        <v>0</v>
      </c>
      <c r="J10" s="9">
        <v>0</v>
      </c>
      <c r="K10" s="9">
        <v>0</v>
      </c>
      <c r="L10" s="10">
        <f>H10/D10*100</f>
        <v>0</v>
      </c>
      <c r="M10" s="10">
        <f t="shared" si="3"/>
        <v>0</v>
      </c>
      <c r="N10" s="11">
        <v>0</v>
      </c>
      <c r="O10" s="11">
        <f>K10/G10*100</f>
        <v>0</v>
      </c>
    </row>
    <row r="11" spans="1:15" s="1" customFormat="1" ht="81.75" customHeight="1">
      <c r="A11" s="31" t="s">
        <v>42</v>
      </c>
      <c r="B11" s="26" t="s">
        <v>43</v>
      </c>
      <c r="C11" s="27" t="s">
        <v>22</v>
      </c>
      <c r="D11" s="9">
        <f>F11+G11+E11</f>
        <v>6019693</v>
      </c>
      <c r="E11" s="9">
        <v>0</v>
      </c>
      <c r="F11" s="9">
        <v>0</v>
      </c>
      <c r="G11" s="9">
        <v>6019693</v>
      </c>
      <c r="H11" s="9">
        <f>J11+K11+I11</f>
        <v>5425000</v>
      </c>
      <c r="I11" s="9">
        <v>0</v>
      </c>
      <c r="J11" s="9">
        <v>0</v>
      </c>
      <c r="K11" s="9">
        <v>5425000</v>
      </c>
      <c r="L11" s="10">
        <f>H11/D11*100</f>
        <v>90.12087493498423</v>
      </c>
      <c r="M11" s="10">
        <f t="shared" si="3"/>
        <v>0</v>
      </c>
      <c r="N11" s="11">
        <v>0</v>
      </c>
      <c r="O11" s="11">
        <f>K11/G11*100</f>
        <v>90.12087493498423</v>
      </c>
    </row>
    <row r="12" spans="1:15" s="2" customFormat="1" ht="48" customHeight="1">
      <c r="A12" s="23" t="s">
        <v>15</v>
      </c>
      <c r="B12" s="24" t="s">
        <v>26</v>
      </c>
      <c r="C12" s="32"/>
      <c r="D12" s="20">
        <f aca="true" t="shared" si="6" ref="D12:K12">D13+D14+D15+D16</f>
        <v>4868256306.41</v>
      </c>
      <c r="E12" s="20">
        <f t="shared" si="6"/>
        <v>0</v>
      </c>
      <c r="F12" s="20">
        <f t="shared" si="6"/>
        <v>4415352301.12</v>
      </c>
      <c r="G12" s="20">
        <f t="shared" si="6"/>
        <v>452904005.29</v>
      </c>
      <c r="H12" s="20">
        <f t="shared" si="6"/>
        <v>4729818551.86</v>
      </c>
      <c r="I12" s="20">
        <f t="shared" si="6"/>
        <v>0</v>
      </c>
      <c r="J12" s="20">
        <f t="shared" si="6"/>
        <v>4291151833.89</v>
      </c>
      <c r="K12" s="20">
        <f t="shared" si="6"/>
        <v>438666717.97</v>
      </c>
      <c r="L12" s="21">
        <f t="shared" si="2"/>
        <v>97.15631746077707</v>
      </c>
      <c r="M12" s="21">
        <f t="shared" si="3"/>
        <v>0</v>
      </c>
      <c r="N12" s="22">
        <f t="shared" si="4"/>
        <v>97.18707684552159</v>
      </c>
      <c r="O12" s="22">
        <f t="shared" si="5"/>
        <v>96.85644481971765</v>
      </c>
    </row>
    <row r="13" spans="1:15" s="1" customFormat="1" ht="80.25" customHeight="1">
      <c r="A13" s="25" t="s">
        <v>6</v>
      </c>
      <c r="B13" s="26" t="s">
        <v>37</v>
      </c>
      <c r="C13" s="27" t="s">
        <v>22</v>
      </c>
      <c r="D13" s="9">
        <f>F13+G13+E13</f>
        <v>112378425.41</v>
      </c>
      <c r="E13" s="9">
        <v>0</v>
      </c>
      <c r="F13" s="9">
        <v>102264301.12</v>
      </c>
      <c r="G13" s="9">
        <v>10114124.29</v>
      </c>
      <c r="H13" s="9">
        <f>J13+K13+I13</f>
        <v>0</v>
      </c>
      <c r="I13" s="9">
        <v>0</v>
      </c>
      <c r="J13" s="9">
        <v>0</v>
      </c>
      <c r="K13" s="12">
        <v>0</v>
      </c>
      <c r="L13" s="9">
        <f>N13+O13+M13</f>
        <v>0</v>
      </c>
      <c r="M13" s="9">
        <v>0</v>
      </c>
      <c r="N13" s="9">
        <v>0</v>
      </c>
      <c r="O13" s="12">
        <v>0</v>
      </c>
    </row>
    <row r="14" spans="1:15" s="1" customFormat="1" ht="85.5" customHeight="1">
      <c r="A14" s="33" t="s">
        <v>7</v>
      </c>
      <c r="B14" s="29" t="s">
        <v>44</v>
      </c>
      <c r="C14" s="27" t="s">
        <v>22</v>
      </c>
      <c r="D14" s="9">
        <f>F14+G14+E14</f>
        <v>11871243</v>
      </c>
      <c r="E14" s="9">
        <v>0</v>
      </c>
      <c r="F14" s="9">
        <v>0</v>
      </c>
      <c r="G14" s="9">
        <v>11871243</v>
      </c>
      <c r="H14" s="9">
        <f>J14+K14+I14</f>
        <v>11871243</v>
      </c>
      <c r="I14" s="12">
        <v>0</v>
      </c>
      <c r="J14" s="12">
        <v>0</v>
      </c>
      <c r="K14" s="12">
        <v>11871243</v>
      </c>
      <c r="L14" s="9">
        <f>N14+O14+M14</f>
        <v>100</v>
      </c>
      <c r="M14" s="9">
        <v>0</v>
      </c>
      <c r="N14" s="9">
        <v>0</v>
      </c>
      <c r="O14" s="11">
        <f>K14/G14*100</f>
        <v>100</v>
      </c>
    </row>
    <row r="15" spans="1:15" s="1" customFormat="1" ht="80.25" customHeight="1">
      <c r="A15" s="28" t="s">
        <v>32</v>
      </c>
      <c r="B15" s="29" t="s">
        <v>34</v>
      </c>
      <c r="C15" s="27" t="s">
        <v>22</v>
      </c>
      <c r="D15" s="9">
        <f>F15+G15+E15</f>
        <v>4739657278</v>
      </c>
      <c r="E15" s="10">
        <v>0</v>
      </c>
      <c r="F15" s="9">
        <v>4313088000</v>
      </c>
      <c r="G15" s="9">
        <v>426569278</v>
      </c>
      <c r="H15" s="9">
        <f>J15+K15+I15</f>
        <v>4715551468.99</v>
      </c>
      <c r="I15" s="12">
        <v>0</v>
      </c>
      <c r="J15" s="12">
        <v>4291151833.89</v>
      </c>
      <c r="K15" s="12">
        <v>424399635.1</v>
      </c>
      <c r="L15" s="10">
        <f t="shared" si="2"/>
        <v>99.49140185468912</v>
      </c>
      <c r="M15" s="9">
        <v>0</v>
      </c>
      <c r="N15" s="11">
        <f t="shared" si="4"/>
        <v>99.4914046244825</v>
      </c>
      <c r="O15" s="11">
        <f t="shared" si="5"/>
        <v>99.49137384900936</v>
      </c>
    </row>
    <row r="16" spans="1:15" s="1" customFormat="1" ht="80.25" customHeight="1">
      <c r="A16" s="28" t="s">
        <v>45</v>
      </c>
      <c r="B16" s="29" t="s">
        <v>46</v>
      </c>
      <c r="C16" s="30" t="s">
        <v>19</v>
      </c>
      <c r="D16" s="9">
        <f>F16+G16+E16</f>
        <v>4349360</v>
      </c>
      <c r="E16" s="10">
        <v>0</v>
      </c>
      <c r="F16" s="9">
        <v>0</v>
      </c>
      <c r="G16" s="9">
        <v>4349360</v>
      </c>
      <c r="H16" s="9">
        <f>J16+K16+I16</f>
        <v>2395839.87</v>
      </c>
      <c r="I16" s="12">
        <v>0</v>
      </c>
      <c r="J16" s="12">
        <v>0</v>
      </c>
      <c r="K16" s="12">
        <v>2395839.87</v>
      </c>
      <c r="L16" s="10">
        <f>K16/G16*100</f>
        <v>55.08488306325528</v>
      </c>
      <c r="M16" s="9">
        <v>0</v>
      </c>
      <c r="N16" s="9">
        <v>0</v>
      </c>
      <c r="O16" s="11">
        <f>K16/G16*100</f>
        <v>55.08488306325528</v>
      </c>
    </row>
    <row r="17" spans="1:15" ht="66.75" customHeight="1">
      <c r="A17" s="25" t="s">
        <v>16</v>
      </c>
      <c r="B17" s="24" t="s">
        <v>27</v>
      </c>
      <c r="C17" s="30"/>
      <c r="D17" s="34">
        <f>D18+D19</f>
        <v>11978493.35</v>
      </c>
      <c r="E17" s="20">
        <f aca="true" t="shared" si="7" ref="E17:K17">E18+E19</f>
        <v>9250324.47</v>
      </c>
      <c r="F17" s="20">
        <f t="shared" si="7"/>
        <v>2583548.88</v>
      </c>
      <c r="G17" s="20">
        <f t="shared" si="7"/>
        <v>144620</v>
      </c>
      <c r="H17" s="20">
        <f t="shared" si="7"/>
        <v>11978325</v>
      </c>
      <c r="I17" s="20">
        <f t="shared" si="7"/>
        <v>9250246.47</v>
      </c>
      <c r="J17" s="20">
        <f t="shared" si="7"/>
        <v>2583458.88</v>
      </c>
      <c r="K17" s="20">
        <f t="shared" si="7"/>
        <v>144619.65</v>
      </c>
      <c r="L17" s="21">
        <f t="shared" si="2"/>
        <v>99.99859456448252</v>
      </c>
      <c r="M17" s="21">
        <f>I17/E17*100</f>
        <v>99.99915678633486</v>
      </c>
      <c r="N17" s="22">
        <f t="shared" si="4"/>
        <v>99.99651641969321</v>
      </c>
      <c r="O17" s="22">
        <f t="shared" si="5"/>
        <v>99.99975798644724</v>
      </c>
    </row>
    <row r="18" spans="1:15" ht="91.5" customHeight="1">
      <c r="A18" s="33" t="s">
        <v>17</v>
      </c>
      <c r="B18" s="29" t="s">
        <v>38</v>
      </c>
      <c r="C18" s="27" t="s">
        <v>22</v>
      </c>
      <c r="D18" s="9">
        <f>F18+G18+E18</f>
        <v>2892393.35</v>
      </c>
      <c r="E18" s="9">
        <v>168724.47</v>
      </c>
      <c r="F18" s="9">
        <v>2579048.88</v>
      </c>
      <c r="G18" s="9">
        <v>144620</v>
      </c>
      <c r="H18" s="12">
        <f>I18+J18+K18</f>
        <v>2892393</v>
      </c>
      <c r="I18" s="12">
        <v>168724.47</v>
      </c>
      <c r="J18" s="12">
        <v>2579048.88</v>
      </c>
      <c r="K18" s="12">
        <v>144619.65</v>
      </c>
      <c r="L18" s="10">
        <f t="shared" si="2"/>
        <v>99.99998789929454</v>
      </c>
      <c r="M18" s="10">
        <f>I18/E18*100</f>
        <v>100</v>
      </c>
      <c r="N18" s="11">
        <f t="shared" si="4"/>
        <v>100</v>
      </c>
      <c r="O18" s="11">
        <f t="shared" si="5"/>
        <v>99.99975798644724</v>
      </c>
    </row>
    <row r="19" spans="1:15" ht="58.5" customHeight="1">
      <c r="A19" s="31" t="s">
        <v>28</v>
      </c>
      <c r="B19" s="26" t="s">
        <v>39</v>
      </c>
      <c r="C19" s="27" t="s">
        <v>22</v>
      </c>
      <c r="D19" s="9">
        <f>F19+G19+E19</f>
        <v>9086100</v>
      </c>
      <c r="E19" s="9">
        <v>9081600</v>
      </c>
      <c r="F19" s="9">
        <v>4500</v>
      </c>
      <c r="G19" s="9">
        <v>0</v>
      </c>
      <c r="H19" s="12">
        <f>I19+J19+K19</f>
        <v>9085932</v>
      </c>
      <c r="I19" s="12">
        <v>9081522</v>
      </c>
      <c r="J19" s="12">
        <v>4410</v>
      </c>
      <c r="K19" s="12">
        <v>0</v>
      </c>
      <c r="L19" s="10">
        <f t="shared" si="2"/>
        <v>99.99815102189058</v>
      </c>
      <c r="M19" s="10">
        <f>I19/E19*100</f>
        <v>99.99914112050739</v>
      </c>
      <c r="N19" s="11">
        <f t="shared" si="4"/>
        <v>98</v>
      </c>
      <c r="O19" s="11">
        <f>G19</f>
        <v>0</v>
      </c>
    </row>
    <row r="20" spans="1:15" ht="61.5" customHeight="1">
      <c r="A20" s="31" t="s">
        <v>29</v>
      </c>
      <c r="B20" s="24" t="s">
        <v>31</v>
      </c>
      <c r="C20" s="30"/>
      <c r="D20" s="34">
        <f>D21</f>
        <v>136847706</v>
      </c>
      <c r="E20" s="20">
        <f aca="true" t="shared" si="8" ref="E20:K20">E21</f>
        <v>0</v>
      </c>
      <c r="F20" s="20">
        <f t="shared" si="8"/>
        <v>0</v>
      </c>
      <c r="G20" s="20">
        <f t="shared" si="8"/>
        <v>136847706</v>
      </c>
      <c r="H20" s="20">
        <f t="shared" si="8"/>
        <v>134525456.35</v>
      </c>
      <c r="I20" s="20">
        <f t="shared" si="8"/>
        <v>0</v>
      </c>
      <c r="J20" s="20">
        <f t="shared" si="8"/>
        <v>0</v>
      </c>
      <c r="K20" s="20">
        <f t="shared" si="8"/>
        <v>134525456.35</v>
      </c>
      <c r="L20" s="21">
        <f t="shared" si="2"/>
        <v>98.30304086354212</v>
      </c>
      <c r="M20" s="21">
        <f>E20</f>
        <v>0</v>
      </c>
      <c r="N20" s="22">
        <f>F20</f>
        <v>0</v>
      </c>
      <c r="O20" s="22">
        <f t="shared" si="5"/>
        <v>98.30304086354212</v>
      </c>
    </row>
    <row r="21" spans="1:15" ht="45" customHeight="1">
      <c r="A21" s="31" t="s">
        <v>30</v>
      </c>
      <c r="B21" s="26" t="s">
        <v>20</v>
      </c>
      <c r="C21" s="27" t="s">
        <v>33</v>
      </c>
      <c r="D21" s="9">
        <f>F21+G21+E21</f>
        <v>136847706</v>
      </c>
      <c r="E21" s="9">
        <v>0</v>
      </c>
      <c r="F21" s="9">
        <v>0</v>
      </c>
      <c r="G21" s="10">
        <v>136847706</v>
      </c>
      <c r="H21" s="12">
        <f>I21+J21+K21</f>
        <v>134525456.35</v>
      </c>
      <c r="I21" s="12">
        <v>0</v>
      </c>
      <c r="J21" s="12">
        <v>0</v>
      </c>
      <c r="K21" s="12">
        <v>134525456.35</v>
      </c>
      <c r="L21" s="10">
        <f t="shared" si="2"/>
        <v>98.30304086354212</v>
      </c>
      <c r="M21" s="10">
        <f>E21</f>
        <v>0</v>
      </c>
      <c r="N21" s="11">
        <f>F21</f>
        <v>0</v>
      </c>
      <c r="O21" s="11">
        <f t="shared" si="5"/>
        <v>98.30304086354212</v>
      </c>
    </row>
    <row r="22" spans="1:7" ht="18.75">
      <c r="A22" s="5"/>
      <c r="B22" s="1"/>
      <c r="C22" s="1"/>
      <c r="D22" s="1"/>
      <c r="E22" s="1"/>
      <c r="F22" s="1"/>
      <c r="G22" s="1"/>
    </row>
    <row r="23" spans="1:7" ht="43.5" customHeight="1" hidden="1">
      <c r="A23" s="35" t="s">
        <v>21</v>
      </c>
      <c r="B23" s="35"/>
      <c r="C23" s="35"/>
      <c r="D23" s="35"/>
      <c r="E23" s="35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  <row r="174" spans="1:7" ht="18.75">
      <c r="A174" s="5"/>
      <c r="B174" s="1"/>
      <c r="C174" s="1"/>
      <c r="D174" s="1"/>
      <c r="E174" s="1"/>
      <c r="F174" s="1"/>
      <c r="G174" s="1"/>
    </row>
  </sheetData>
  <sheetProtection/>
  <mergeCells count="10">
    <mergeCell ref="A23:E23"/>
    <mergeCell ref="A5:C5"/>
    <mergeCell ref="A1:O1"/>
    <mergeCell ref="A2:A3"/>
    <mergeCell ref="C2:C3"/>
    <mergeCell ref="D2:G2"/>
    <mergeCell ref="H2:K2"/>
    <mergeCell ref="L2:O2"/>
    <mergeCell ref="A9:A10"/>
    <mergeCell ref="B9:B10"/>
  </mergeCells>
  <printOptions/>
  <pageMargins left="0" right="0" top="0.3937007874015748" bottom="0" header="0.31496062992125984" footer="0.31496062992125984"/>
  <pageSetup fitToHeight="17" fitToWidth="1" orientation="landscape" paperSize="9" scale="4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MaX</cp:lastModifiedBy>
  <cp:lastPrinted>2023-07-26T11:03:23Z</cp:lastPrinted>
  <dcterms:created xsi:type="dcterms:W3CDTF">2012-05-22T08:33:39Z</dcterms:created>
  <dcterms:modified xsi:type="dcterms:W3CDTF">2024-03-12T18:56:29Z</dcterms:modified>
  <cp:category/>
  <cp:version/>
  <cp:contentType/>
  <cp:contentStatus/>
</cp:coreProperties>
</file>