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3\2023\"/>
    </mc:Choice>
  </mc:AlternateContent>
  <bookViews>
    <workbookView xWindow="0" yWindow="0" windowWidth="28800" windowHeight="11985"/>
  </bookViews>
  <sheets>
    <sheet name="2023" sheetId="5" r:id="rId1"/>
  </sheets>
  <definedNames>
    <definedName name="_xlnm._FilterDatabase" localSheetId="0" hidden="1">'2023'!$A$3:$L$3</definedName>
  </definedNames>
  <calcPr calcId="162913"/>
</workbook>
</file>

<file path=xl/calcChain.xml><?xml version="1.0" encoding="utf-8"?>
<calcChain xmlns="http://schemas.openxmlformats.org/spreadsheetml/2006/main">
  <c r="L15" i="5" l="1"/>
  <c r="L16" i="5"/>
  <c r="E5" i="5" l="1"/>
  <c r="F5" i="5"/>
  <c r="D5" i="5"/>
  <c r="K6" i="5"/>
  <c r="K15" i="5" l="1"/>
  <c r="K16" i="5"/>
  <c r="K17" i="5"/>
  <c r="K11" i="5"/>
  <c r="L11" i="5"/>
  <c r="K12" i="5"/>
  <c r="K13" i="5"/>
  <c r="L13" i="5"/>
  <c r="K7" i="5"/>
  <c r="L7" i="5"/>
  <c r="K8" i="5"/>
  <c r="L8" i="5"/>
  <c r="K9" i="5"/>
  <c r="L9" i="5"/>
  <c r="E14" i="5" l="1"/>
  <c r="F14" i="5"/>
  <c r="D14" i="5"/>
  <c r="E10" i="5"/>
  <c r="F10" i="5"/>
  <c r="D10" i="5"/>
  <c r="L14" i="5" l="1"/>
  <c r="D4" i="5"/>
  <c r="C5" i="5" l="1"/>
  <c r="C10" i="5"/>
  <c r="C14" i="5"/>
  <c r="C4" i="5" l="1"/>
  <c r="E4" i="5" l="1"/>
  <c r="F4" i="5"/>
  <c r="G14" i="5"/>
  <c r="H14" i="5"/>
  <c r="G10" i="5"/>
  <c r="L10" i="5"/>
  <c r="I14" i="5"/>
  <c r="G5" i="5"/>
  <c r="I5" i="5"/>
  <c r="L5" i="5"/>
  <c r="K5" i="5"/>
  <c r="J5" i="5"/>
  <c r="I10" i="5"/>
  <c r="H10" i="5"/>
  <c r="K10" i="5"/>
  <c r="H5" i="5"/>
  <c r="K14" i="5"/>
  <c r="J10" i="5"/>
  <c r="J14" i="5"/>
  <c r="G4" i="5" l="1"/>
  <c r="J4" i="5"/>
  <c r="L4" i="5"/>
  <c r="K4" i="5"/>
  <c r="H4" i="5"/>
  <c r="I4" i="5"/>
</calcChain>
</file>

<file path=xl/sharedStrings.xml><?xml version="1.0" encoding="utf-8"?>
<sst xmlns="http://schemas.openxmlformats.org/spreadsheetml/2006/main" count="36" uniqueCount="28">
  <si>
    <t>Подпрограмма "Совершенствование муниципального управления"</t>
  </si>
  <si>
    <t>Подпрограмма "Исполнение отдельных государственных полномочий"</t>
  </si>
  <si>
    <t>Подпрограмма "Развития малого и среднего предпринимательства"</t>
  </si>
  <si>
    <t>Муниципальная программа "Социально-экономическое развитие города Нефтеюганска"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</si>
  <si>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</si>
  <si>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</si>
  <si>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</si>
  <si>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</si>
  <si>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</si>
  <si>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</si>
  <si>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ДДА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</si>
  <si>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</si>
  <si>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</si>
  <si>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</si>
  <si>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</si>
  <si>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</si>
  <si>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Государственная поддержка развития растениеводства и животноводства, переработки и реализации продукции</t>
  </si>
  <si>
    <t>Региональный проект «Акселерация субъектов малого и среднего предпринимательства»</t>
  </si>
  <si>
    <t>Региональный проект «Создание условий для легкого старта и комфортного ведения бизнеса»</t>
  </si>
  <si>
    <t>Финансовая поддержка субъектов малого и среднего предпринимательства, имеющих статус "социальное предприятие"</t>
  </si>
  <si>
    <t>Наименование программы, подпрограммы, структурного элемента</t>
  </si>
  <si>
    <t>ГРБС</t>
  </si>
  <si>
    <t>% исполнения к плану на 2023 год</t>
  </si>
  <si>
    <t>Обеспечение выполнения комплекса работ по повышению качества анализа и разработки (уточнения) стратегий, комплексных программ, концепций, прогнозов, а так же целеполагающих документов муниципального образования город Нефтеюганск</t>
  </si>
  <si>
    <t>План на 1 полугодие                      2023 года</t>
  </si>
  <si>
    <t>% исполнения  к плану на 1 полугодие 2023 г</t>
  </si>
  <si>
    <t>План на 2023 год (рублей)</t>
  </si>
  <si>
    <t>Исполнение                               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</si>
</sst>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vertical="top"/>
    </xf>
    <xf numFmtId="49" fontId="5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top" wrapText="1"/>
    </xf>
  </cellXfs>
  <cellStyles count="3">
    <cellStyle name="Обычный" xfId="0" builtinId="0"/>
    <cellStyle name="Обычный 3" xfId="2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7"/>
  <sheetViews>
    <sheetView tabSelected="1" zoomScaleNormal="100" workbookViewId="0">
      <pane ySplit="3" topLeftCell="A4" activePane="bottomLeft" state="frozen"/>
      <selection pane="bottomLeft" activeCell="R12" sqref="R12"/>
    </sheetView>
  </sheetViews>
  <sheetFormatPr defaultColWidth="9.140625" defaultRowHeight="15.75" x14ac:dyDescent="0.25"/>
  <cols>
    <col min="1" max="1" width="75.85546875" style="17" customWidth="1"/>
    <col min="2" max="2" width="10.42578125" style="2" customWidth="1"/>
    <col min="3" max="3" width="3.7109375" style="1" hidden="1" customWidth="1"/>
    <col min="4" max="4" width="22.140625" style="1" customWidth="1"/>
    <col min="5" max="5" width="19.85546875" style="1" hidden="1" customWidth="1"/>
    <col min="6" max="6" width="20.5703125" style="1" customWidth="1"/>
    <col min="7" max="7" width="16.28515625" style="1" hidden="1" customWidth="1"/>
    <col min="8" max="8" width="16.7109375" style="1" hidden="1" customWidth="1"/>
    <col min="9" max="9" width="14.28515625" style="1" hidden="1" customWidth="1"/>
    <col min="10" max="10" width="12.28515625" style="1" hidden="1" customWidth="1"/>
    <col min="11" max="11" width="13.7109375" style="1" customWidth="1"/>
    <col min="12" max="12" width="12.42578125" style="1" hidden="1" customWidth="1"/>
    <col min="13" max="16384" width="9.140625" style="1"/>
  </cols>
  <sheetData>
    <row r="1" spans="1:12" hidden="1" x14ac:dyDescent="0.25"/>
    <row r="2" spans="1:12" hidden="1" x14ac:dyDescent="0.25">
      <c r="L2" s="3"/>
    </row>
    <row r="3" spans="1:12" ht="54" customHeight="1" x14ac:dyDescent="0.25">
      <c r="A3" s="19" t="s">
        <v>20</v>
      </c>
      <c r="B3" s="19" t="s">
        <v>21</v>
      </c>
      <c r="C3" s="20" t="s">
        <v>7</v>
      </c>
      <c r="D3" s="20" t="s">
        <v>26</v>
      </c>
      <c r="E3" s="20" t="s">
        <v>24</v>
      </c>
      <c r="F3" s="20" t="s">
        <v>27</v>
      </c>
      <c r="G3" s="20" t="s">
        <v>4</v>
      </c>
      <c r="H3" s="20" t="s">
        <v>6</v>
      </c>
      <c r="I3" s="20" t="s">
        <v>8</v>
      </c>
      <c r="J3" s="20" t="s">
        <v>5</v>
      </c>
      <c r="K3" s="20" t="s">
        <v>22</v>
      </c>
      <c r="L3" s="4" t="s">
        <v>25</v>
      </c>
    </row>
    <row r="4" spans="1:12" s="6" customFormat="1" ht="31.5" x14ac:dyDescent="0.25">
      <c r="A4" s="18" t="s">
        <v>3</v>
      </c>
      <c r="B4" s="11"/>
      <c r="C4" s="5" t="e">
        <f>C5+C10+C14</f>
        <v>#REF!</v>
      </c>
      <c r="D4" s="5">
        <f>D5+D10+D14</f>
        <v>497402529</v>
      </c>
      <c r="E4" s="5">
        <f>E5+E10+E14</f>
        <v>225641795</v>
      </c>
      <c r="F4" s="5">
        <f>F5+F10+F14</f>
        <v>473428676.38</v>
      </c>
      <c r="G4" s="5" t="e">
        <f t="shared" ref="G4:G14" si="0">C4-F4</f>
        <v>#REF!</v>
      </c>
      <c r="H4" s="5">
        <f t="shared" ref="H4:H14" si="1">D4-F4</f>
        <v>23973852.620000005</v>
      </c>
      <c r="I4" s="5">
        <f t="shared" ref="I4:I14" si="2">E4-F4</f>
        <v>-247786881.38</v>
      </c>
      <c r="J4" s="5" t="e">
        <f t="shared" ref="J4:J14" si="3">F4/C4*100</f>
        <v>#REF!</v>
      </c>
      <c r="K4" s="13">
        <f t="shared" ref="K4:K17" si="4">F4/D4*100</f>
        <v>95.180190846999096</v>
      </c>
      <c r="L4" s="13">
        <f t="shared" ref="L4:L10" si="5">F4/E4*100</f>
        <v>209.8142661823799</v>
      </c>
    </row>
    <row r="5" spans="1:12" s="8" customFormat="1" x14ac:dyDescent="0.25">
      <c r="A5" s="16" t="s">
        <v>0</v>
      </c>
      <c r="B5" s="12"/>
      <c r="C5" s="7" t="e">
        <f>SUM(#REF!)</f>
        <v>#REF!</v>
      </c>
      <c r="D5" s="7">
        <f>SUM(D6:D9)</f>
        <v>413903887</v>
      </c>
      <c r="E5" s="7">
        <f t="shared" ref="E5:F5" si="6">SUM(E6:E9)</f>
        <v>180439555</v>
      </c>
      <c r="F5" s="7">
        <f t="shared" si="6"/>
        <v>399395898.75</v>
      </c>
      <c r="G5" s="7" t="e">
        <f t="shared" si="0"/>
        <v>#REF!</v>
      </c>
      <c r="H5" s="7">
        <f t="shared" si="1"/>
        <v>14507988.25</v>
      </c>
      <c r="I5" s="7">
        <f t="shared" si="2"/>
        <v>-218956343.75</v>
      </c>
      <c r="J5" s="7" t="e">
        <f t="shared" si="3"/>
        <v>#REF!</v>
      </c>
      <c r="K5" s="14">
        <f t="shared" si="4"/>
        <v>96.494841264923906</v>
      </c>
      <c r="L5" s="14">
        <f t="shared" si="5"/>
        <v>221.34608941481818</v>
      </c>
    </row>
    <row r="6" spans="1:12" ht="63" x14ac:dyDescent="0.25">
      <c r="A6" s="21" t="s">
        <v>23</v>
      </c>
      <c r="B6" s="10" t="s">
        <v>10</v>
      </c>
      <c r="C6" s="9"/>
      <c r="D6" s="9">
        <v>4570000</v>
      </c>
      <c r="E6" s="9">
        <v>0</v>
      </c>
      <c r="F6" s="9">
        <v>4570000</v>
      </c>
      <c r="G6" s="9"/>
      <c r="H6" s="9"/>
      <c r="I6" s="9"/>
      <c r="J6" s="9"/>
      <c r="K6" s="15">
        <f t="shared" ref="K6:K9" si="7">F6/D6*100</f>
        <v>100</v>
      </c>
      <c r="L6" s="15"/>
    </row>
    <row r="7" spans="1:12" x14ac:dyDescent="0.25">
      <c r="A7" s="21" t="s">
        <v>11</v>
      </c>
      <c r="B7" s="10" t="s">
        <v>10</v>
      </c>
      <c r="C7" s="9"/>
      <c r="D7" s="9">
        <v>406525955</v>
      </c>
      <c r="E7" s="9">
        <v>179141366</v>
      </c>
      <c r="F7" s="9">
        <v>392140932.07999998</v>
      </c>
      <c r="G7" s="9"/>
      <c r="H7" s="9"/>
      <c r="I7" s="9"/>
      <c r="J7" s="9"/>
      <c r="K7" s="15">
        <f t="shared" si="7"/>
        <v>96.461474908779195</v>
      </c>
      <c r="L7" s="15">
        <f t="shared" ref="L7:L9" si="8">F7/E7*100</f>
        <v>218.90026900877822</v>
      </c>
    </row>
    <row r="8" spans="1:12" ht="31.5" x14ac:dyDescent="0.25">
      <c r="A8" s="21" t="s">
        <v>12</v>
      </c>
      <c r="B8" s="10" t="s">
        <v>10</v>
      </c>
      <c r="C8" s="9"/>
      <c r="D8" s="9">
        <v>2081687</v>
      </c>
      <c r="E8" s="9">
        <v>1148189</v>
      </c>
      <c r="F8" s="9">
        <v>2081397.62</v>
      </c>
      <c r="G8" s="9"/>
      <c r="H8" s="9"/>
      <c r="I8" s="9"/>
      <c r="J8" s="9"/>
      <c r="K8" s="15">
        <f t="shared" si="7"/>
        <v>99.986098774695719</v>
      </c>
      <c r="L8" s="15">
        <f t="shared" si="8"/>
        <v>181.27656857886637</v>
      </c>
    </row>
    <row r="9" spans="1:12" ht="31.5" x14ac:dyDescent="0.25">
      <c r="A9" s="21" t="s">
        <v>13</v>
      </c>
      <c r="B9" s="10" t="s">
        <v>9</v>
      </c>
      <c r="C9" s="9"/>
      <c r="D9" s="9">
        <v>726245</v>
      </c>
      <c r="E9" s="9">
        <v>150000</v>
      </c>
      <c r="F9" s="9">
        <v>603569.05000000005</v>
      </c>
      <c r="G9" s="9"/>
      <c r="H9" s="9"/>
      <c r="I9" s="9"/>
      <c r="J9" s="9"/>
      <c r="K9" s="15">
        <f t="shared" si="7"/>
        <v>83.108186631233266</v>
      </c>
      <c r="L9" s="15">
        <f t="shared" si="8"/>
        <v>402.37936666666673</v>
      </c>
    </row>
    <row r="10" spans="1:12" s="8" customFormat="1" ht="31.5" x14ac:dyDescent="0.25">
      <c r="A10" s="16" t="s">
        <v>1</v>
      </c>
      <c r="B10" s="12"/>
      <c r="C10" s="7" t="e">
        <f>#REF!</f>
        <v>#REF!</v>
      </c>
      <c r="D10" s="7">
        <f>SUM(D11:D13)</f>
        <v>74354206</v>
      </c>
      <c r="E10" s="7">
        <f t="shared" ref="E10:F10" si="9">SUM(E11:E13)</f>
        <v>38694740</v>
      </c>
      <c r="F10" s="7">
        <f t="shared" si="9"/>
        <v>64888343.230000004</v>
      </c>
      <c r="G10" s="7" t="e">
        <f t="shared" si="0"/>
        <v>#REF!</v>
      </c>
      <c r="H10" s="7">
        <f t="shared" si="1"/>
        <v>9465862.7699999958</v>
      </c>
      <c r="I10" s="7">
        <f t="shared" si="2"/>
        <v>-26193603.230000004</v>
      </c>
      <c r="J10" s="7" t="e">
        <f t="shared" si="3"/>
        <v>#REF!</v>
      </c>
      <c r="K10" s="14">
        <f t="shared" si="4"/>
        <v>87.269230243679829</v>
      </c>
      <c r="L10" s="14">
        <f t="shared" si="5"/>
        <v>167.69292991760639</v>
      </c>
    </row>
    <row r="11" spans="1:12" ht="47.25" x14ac:dyDescent="0.25">
      <c r="A11" s="21" t="s">
        <v>14</v>
      </c>
      <c r="B11" s="10" t="s">
        <v>10</v>
      </c>
      <c r="C11" s="9"/>
      <c r="D11" s="9">
        <v>42525706</v>
      </c>
      <c r="E11" s="9">
        <v>19182740</v>
      </c>
      <c r="F11" s="9">
        <v>39821030.060000002</v>
      </c>
      <c r="G11" s="9"/>
      <c r="H11" s="9"/>
      <c r="I11" s="9"/>
      <c r="J11" s="9"/>
      <c r="K11" s="15">
        <f t="shared" ref="K11:K13" si="10">F11/D11*100</f>
        <v>93.639903497428122</v>
      </c>
      <c r="L11" s="15">
        <f t="shared" ref="L11:L16" si="11">F11/E11*100</f>
        <v>207.58781102178312</v>
      </c>
    </row>
    <row r="12" spans="1:12" ht="47.25" x14ac:dyDescent="0.25">
      <c r="A12" s="21" t="s">
        <v>15</v>
      </c>
      <c r="B12" s="10" t="s">
        <v>10</v>
      </c>
      <c r="C12" s="9"/>
      <c r="D12" s="9">
        <v>23400</v>
      </c>
      <c r="E12" s="9">
        <v>0</v>
      </c>
      <c r="F12" s="9">
        <v>23397</v>
      </c>
      <c r="G12" s="9"/>
      <c r="H12" s="9"/>
      <c r="I12" s="9"/>
      <c r="J12" s="9"/>
      <c r="K12" s="15">
        <f t="shared" si="10"/>
        <v>99.987179487179489</v>
      </c>
      <c r="L12" s="15"/>
    </row>
    <row r="13" spans="1:12" ht="31.5" x14ac:dyDescent="0.25">
      <c r="A13" s="21" t="s">
        <v>16</v>
      </c>
      <c r="B13" s="10" t="s">
        <v>10</v>
      </c>
      <c r="C13" s="9"/>
      <c r="D13" s="9">
        <v>31805100</v>
      </c>
      <c r="E13" s="9">
        <v>19512000</v>
      </c>
      <c r="F13" s="9">
        <v>25043916.170000002</v>
      </c>
      <c r="G13" s="9"/>
      <c r="H13" s="9"/>
      <c r="I13" s="9"/>
      <c r="J13" s="9"/>
      <c r="K13" s="15">
        <f t="shared" si="10"/>
        <v>78.741824958890248</v>
      </c>
      <c r="L13" s="15">
        <f t="shared" si="11"/>
        <v>128.35135388478886</v>
      </c>
    </row>
    <row r="14" spans="1:12" s="8" customFormat="1" x14ac:dyDescent="0.25">
      <c r="A14" s="16" t="s">
        <v>2</v>
      </c>
      <c r="B14" s="12"/>
      <c r="C14" s="7" t="e">
        <f>#REF!</f>
        <v>#REF!</v>
      </c>
      <c r="D14" s="7">
        <f>SUM(D15:D17)</f>
        <v>9144436</v>
      </c>
      <c r="E14" s="7">
        <f t="shared" ref="E14:F14" si="12">SUM(E15:E17)</f>
        <v>6507500</v>
      </c>
      <c r="F14" s="7">
        <f t="shared" si="12"/>
        <v>9144434.4000000004</v>
      </c>
      <c r="G14" s="7" t="e">
        <f t="shared" si="0"/>
        <v>#REF!</v>
      </c>
      <c r="H14" s="7">
        <f t="shared" si="1"/>
        <v>1.599999999627471</v>
      </c>
      <c r="I14" s="7">
        <f t="shared" si="2"/>
        <v>-2636934.4000000004</v>
      </c>
      <c r="J14" s="7" t="e">
        <f t="shared" si="3"/>
        <v>#REF!</v>
      </c>
      <c r="K14" s="14">
        <f t="shared" si="4"/>
        <v>99.999982503021513</v>
      </c>
      <c r="L14" s="14">
        <f t="shared" si="11"/>
        <v>140.52146600076836</v>
      </c>
    </row>
    <row r="15" spans="1:12" ht="31.5" x14ac:dyDescent="0.25">
      <c r="A15" s="21" t="s">
        <v>17</v>
      </c>
      <c r="B15" s="10" t="s">
        <v>10</v>
      </c>
      <c r="C15" s="9"/>
      <c r="D15" s="9">
        <v>8203456</v>
      </c>
      <c r="E15" s="9">
        <v>5981300</v>
      </c>
      <c r="F15" s="9">
        <v>8203455.5599999996</v>
      </c>
      <c r="G15" s="9"/>
      <c r="H15" s="9"/>
      <c r="I15" s="9"/>
      <c r="J15" s="9"/>
      <c r="K15" s="15">
        <f t="shared" si="4"/>
        <v>99.999994636406896</v>
      </c>
      <c r="L15" s="15">
        <f t="shared" si="11"/>
        <v>137.15171551334993</v>
      </c>
    </row>
    <row r="16" spans="1:12" ht="31.5" x14ac:dyDescent="0.25">
      <c r="A16" s="21" t="s">
        <v>18</v>
      </c>
      <c r="B16" s="10" t="s">
        <v>10</v>
      </c>
      <c r="C16" s="9"/>
      <c r="D16" s="9">
        <v>526112</v>
      </c>
      <c r="E16" s="9">
        <v>526200</v>
      </c>
      <c r="F16" s="9">
        <v>526111.11</v>
      </c>
      <c r="G16" s="9"/>
      <c r="H16" s="9"/>
      <c r="I16" s="9"/>
      <c r="J16" s="9"/>
      <c r="K16" s="15">
        <f t="shared" si="4"/>
        <v>99.999830834499122</v>
      </c>
      <c r="L16" s="15">
        <f t="shared" si="11"/>
        <v>99.983107183580387</v>
      </c>
    </row>
    <row r="17" spans="1:12" ht="31.5" x14ac:dyDescent="0.25">
      <c r="A17" s="21" t="s">
        <v>19</v>
      </c>
      <c r="B17" s="10" t="s">
        <v>10</v>
      </c>
      <c r="C17" s="9"/>
      <c r="D17" s="9">
        <v>414868</v>
      </c>
      <c r="E17" s="9">
        <v>0</v>
      </c>
      <c r="F17" s="9">
        <v>414867.73</v>
      </c>
      <c r="G17" s="9"/>
      <c r="H17" s="9"/>
      <c r="I17" s="9"/>
      <c r="J17" s="9"/>
      <c r="K17" s="15">
        <f t="shared" si="4"/>
        <v>99.999934919058589</v>
      </c>
      <c r="L17" s="15"/>
    </row>
  </sheetData>
  <autoFilter ref="A3:L3"/>
  <pageMargins left="0.70866141732283472" right="0.70866141732283472" top="0.35433070866141736" bottom="0.35433070866141736" header="0.31496062992125984" footer="0.31496062992125984"/>
  <pageSetup paperSize="9" scale="58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2023-08-03T11:26:08Z</cp:lastPrinted>
  <dcterms:created xsi:type="dcterms:W3CDTF">2018-04-12T12:44:43Z</dcterms:created>
  <dcterms:modified xsi:type="dcterms:W3CDTF">2024-02-08T06:51:42Z</dcterms:modified>
</cp:coreProperties>
</file>