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Отчёты в 2023 году\Отчёт за 9 месяцев 2023 года\"/>
    </mc:Choice>
  </mc:AlternateContent>
  <bookViews>
    <workbookView xWindow="-120" yWindow="-120" windowWidth="19320" windowHeight="11310"/>
  </bookViews>
  <sheets>
    <sheet name="таблица 2" sheetId="1" r:id="rId1"/>
  </sheets>
  <externalReferences>
    <externalReference r:id="rId2"/>
    <externalReference r:id="rId3"/>
  </externalReferences>
  <definedNames>
    <definedName name="_Date_">[1]доходы!#REF!</definedName>
    <definedName name="_xlnm._FilterDatabase" localSheetId="0" hidden="1">'таблица 2'!$A$8:$N$2111</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18" i="1" l="1"/>
  <c r="M18" i="1"/>
  <c r="N18" i="1"/>
  <c r="L19" i="1"/>
  <c r="M19" i="1"/>
  <c r="N19" i="1"/>
  <c r="L20" i="1"/>
  <c r="M20" i="1"/>
  <c r="N20" i="1"/>
  <c r="L21" i="1"/>
  <c r="M21" i="1"/>
  <c r="N21" i="1"/>
  <c r="L24" i="1"/>
  <c r="M24" i="1"/>
  <c r="N24" i="1"/>
  <c r="L28" i="1"/>
  <c r="M28" i="1"/>
  <c r="N28" i="1"/>
  <c r="L29" i="1"/>
  <c r="M29" i="1"/>
  <c r="N29" i="1"/>
  <c r="L35" i="1"/>
  <c r="M35" i="1"/>
  <c r="N35" i="1"/>
  <c r="L44" i="1"/>
  <c r="M44" i="1"/>
  <c r="N44" i="1"/>
  <c r="L45" i="1"/>
  <c r="M45" i="1"/>
  <c r="N45" i="1"/>
  <c r="L53" i="1"/>
  <c r="M53" i="1"/>
  <c r="N53" i="1"/>
  <c r="L60" i="1"/>
  <c r="M60" i="1"/>
  <c r="N60" i="1"/>
  <c r="L67" i="1"/>
  <c r="M67" i="1"/>
  <c r="N67" i="1"/>
  <c r="L68" i="1"/>
  <c r="M68" i="1"/>
  <c r="N68" i="1"/>
  <c r="L69" i="1"/>
  <c r="M69" i="1"/>
  <c r="N69" i="1"/>
  <c r="L72" i="1"/>
  <c r="M72" i="1"/>
  <c r="N72" i="1"/>
  <c r="L73" i="1"/>
  <c r="M73" i="1"/>
  <c r="N73" i="1"/>
  <c r="L76" i="1"/>
  <c r="N76" i="1"/>
  <c r="L79" i="1"/>
  <c r="M79" i="1"/>
  <c r="N79" i="1"/>
  <c r="L80" i="1"/>
  <c r="M80" i="1"/>
  <c r="N80" i="1"/>
  <c r="L81" i="1"/>
  <c r="N81" i="1"/>
  <c r="L87" i="1"/>
  <c r="N87" i="1"/>
  <c r="L95" i="1"/>
  <c r="M95" i="1"/>
  <c r="N95" i="1"/>
  <c r="L103" i="1"/>
  <c r="N103" i="1"/>
  <c r="L110" i="1"/>
  <c r="M110" i="1"/>
  <c r="N110" i="1"/>
  <c r="L117" i="1"/>
  <c r="M117" i="1"/>
  <c r="N117" i="1"/>
  <c r="L118" i="1"/>
  <c r="M118" i="1"/>
  <c r="N118" i="1"/>
  <c r="L126" i="1"/>
  <c r="N126" i="1"/>
  <c r="L131" i="1"/>
  <c r="M131" i="1"/>
  <c r="N131" i="1"/>
  <c r="L132" i="1"/>
  <c r="M132" i="1"/>
  <c r="N132" i="1"/>
  <c r="L133" i="1"/>
  <c r="M133" i="1"/>
  <c r="N133" i="1"/>
  <c r="L136" i="1"/>
  <c r="M136" i="1"/>
  <c r="N136" i="1"/>
  <c r="L141" i="1"/>
  <c r="M141" i="1"/>
  <c r="N141" i="1"/>
  <c r="L144" i="1"/>
  <c r="M144" i="1"/>
  <c r="N144" i="1"/>
  <c r="L150" i="1"/>
  <c r="M150" i="1"/>
  <c r="N150" i="1"/>
  <c r="L151" i="1"/>
  <c r="M151" i="1"/>
  <c r="N151" i="1"/>
  <c r="L152" i="1"/>
  <c r="M152" i="1"/>
  <c r="N152" i="1"/>
  <c r="L155" i="1"/>
  <c r="M155" i="1"/>
  <c r="N155" i="1"/>
  <c r="L159" i="1"/>
  <c r="M159" i="1"/>
  <c r="N159" i="1"/>
  <c r="L160" i="1"/>
  <c r="M160" i="1"/>
  <c r="N160" i="1"/>
  <c r="L161" i="1"/>
  <c r="M161" i="1"/>
  <c r="N161" i="1"/>
  <c r="L164" i="1"/>
  <c r="M164" i="1"/>
  <c r="N164" i="1"/>
  <c r="L165" i="1"/>
  <c r="M165" i="1"/>
  <c r="N165" i="1"/>
  <c r="L169" i="1"/>
  <c r="N169" i="1"/>
  <c r="L170" i="1"/>
  <c r="N170" i="1"/>
  <c r="L174" i="1"/>
  <c r="N174" i="1"/>
  <c r="L175" i="1"/>
  <c r="N175" i="1"/>
  <c r="L176" i="1"/>
  <c r="N176" i="1"/>
  <c r="L183" i="1"/>
  <c r="M183" i="1"/>
  <c r="N183" i="1"/>
  <c r="L189" i="1"/>
  <c r="M189" i="1"/>
  <c r="N189" i="1"/>
  <c r="L194" i="1"/>
  <c r="N194" i="1"/>
  <c r="L203" i="1"/>
  <c r="M203" i="1"/>
  <c r="N203" i="1"/>
  <c r="L204" i="1"/>
  <c r="M204" i="1"/>
  <c r="N204" i="1"/>
  <c r="L208" i="1"/>
  <c r="N208" i="1"/>
  <c r="L209" i="1"/>
  <c r="M209" i="1"/>
  <c r="N209" i="1"/>
  <c r="L210" i="1"/>
  <c r="M210" i="1"/>
  <c r="N210" i="1"/>
  <c r="L213" i="1"/>
  <c r="M213" i="1"/>
  <c r="N213" i="1"/>
  <c r="L214" i="1"/>
  <c r="M214" i="1"/>
  <c r="N214" i="1"/>
  <c r="L218" i="1"/>
  <c r="N218" i="1"/>
  <c r="L219" i="1"/>
  <c r="N219" i="1"/>
  <c r="L220" i="1"/>
  <c r="N220" i="1"/>
  <c r="L223" i="1"/>
  <c r="M223" i="1"/>
  <c r="N223" i="1"/>
  <c r="L231" i="1"/>
  <c r="M231" i="1"/>
  <c r="N231" i="1"/>
  <c r="L239" i="1"/>
  <c r="M239" i="1"/>
  <c r="N239" i="1"/>
  <c r="L242" i="1"/>
  <c r="M242" i="1"/>
  <c r="N242" i="1"/>
  <c r="L246" i="1"/>
  <c r="M246" i="1"/>
  <c r="N246" i="1"/>
  <c r="L249" i="1"/>
  <c r="M249" i="1"/>
  <c r="N249" i="1"/>
  <c r="L255" i="1"/>
  <c r="N255" i="1"/>
  <c r="L264" i="1"/>
  <c r="M264" i="1"/>
  <c r="N264" i="1"/>
  <c r="L268" i="1"/>
  <c r="M268" i="1"/>
  <c r="N268" i="1"/>
  <c r="L272" i="1"/>
  <c r="M272" i="1"/>
  <c r="N272" i="1"/>
  <c r="L280" i="1"/>
  <c r="M280" i="1"/>
  <c r="N280" i="1"/>
  <c r="L281" i="1"/>
  <c r="M281" i="1"/>
  <c r="N281" i="1"/>
  <c r="L282" i="1"/>
  <c r="M282" i="1"/>
  <c r="N282" i="1"/>
  <c r="L285" i="1"/>
  <c r="M285" i="1"/>
  <c r="N285" i="1"/>
  <c r="L288" i="1"/>
  <c r="N288" i="1"/>
  <c r="L292" i="1"/>
  <c r="N292" i="1"/>
  <c r="L293" i="1"/>
  <c r="N293" i="1"/>
  <c r="L296" i="1"/>
  <c r="N296" i="1"/>
  <c r="L302" i="1"/>
  <c r="M302" i="1"/>
  <c r="N302" i="1"/>
  <c r="L307" i="1"/>
  <c r="M307" i="1"/>
  <c r="N307" i="1"/>
  <c r="L311" i="1"/>
  <c r="M311" i="1"/>
  <c r="N311" i="1"/>
  <c r="L316" i="1"/>
  <c r="M316" i="1"/>
  <c r="N316" i="1"/>
  <c r="L320" i="1"/>
  <c r="M320" i="1"/>
  <c r="N320" i="1"/>
  <c r="L324" i="1"/>
  <c r="M324" i="1"/>
  <c r="N324" i="1"/>
  <c r="L333" i="1"/>
  <c r="M333" i="1"/>
  <c r="N333" i="1"/>
  <c r="L341" i="1"/>
  <c r="M341" i="1"/>
  <c r="N341" i="1"/>
  <c r="L348" i="1"/>
  <c r="N348" i="1"/>
  <c r="L352" i="1"/>
  <c r="N352" i="1"/>
  <c r="L361" i="1"/>
  <c r="M361" i="1"/>
  <c r="N361" i="1"/>
  <c r="L371" i="1"/>
  <c r="M371" i="1"/>
  <c r="N371" i="1"/>
  <c r="L372" i="1"/>
  <c r="M372" i="1"/>
  <c r="N372" i="1"/>
  <c r="L373" i="1"/>
  <c r="M373" i="1"/>
  <c r="N373" i="1"/>
  <c r="L376" i="1"/>
  <c r="M376" i="1"/>
  <c r="N376" i="1"/>
  <c r="L379" i="1"/>
  <c r="N379" i="1"/>
  <c r="L382" i="1"/>
  <c r="M382" i="1"/>
  <c r="N382" i="1"/>
  <c r="L388" i="1"/>
  <c r="M388" i="1"/>
  <c r="N388" i="1"/>
  <c r="L394" i="1"/>
  <c r="M394" i="1"/>
  <c r="N394" i="1"/>
  <c r="L404" i="1"/>
  <c r="N404" i="1"/>
  <c r="L411" i="1"/>
  <c r="M411" i="1"/>
  <c r="N411" i="1"/>
  <c r="L417" i="1"/>
  <c r="M417" i="1"/>
  <c r="N417" i="1"/>
  <c r="L420" i="1"/>
  <c r="M420" i="1"/>
  <c r="N420" i="1"/>
  <c r="L425" i="1"/>
  <c r="M425" i="1"/>
  <c r="N425" i="1"/>
  <c r="L426" i="1"/>
  <c r="M426" i="1"/>
  <c r="N426" i="1"/>
  <c r="L427" i="1"/>
  <c r="M427" i="1"/>
  <c r="N427" i="1"/>
  <c r="L430" i="1"/>
  <c r="M430" i="1"/>
  <c r="N430" i="1"/>
  <c r="L431" i="1"/>
  <c r="M431" i="1"/>
  <c r="N431" i="1"/>
  <c r="L434" i="1"/>
  <c r="N434" i="1"/>
  <c r="L437" i="1"/>
  <c r="M437" i="1"/>
  <c r="N437" i="1"/>
  <c r="L442" i="1"/>
  <c r="N442" i="1"/>
  <c r="L447" i="1"/>
  <c r="N447" i="1"/>
  <c r="L449" i="1"/>
  <c r="N449" i="1"/>
  <c r="L458" i="1"/>
  <c r="N458" i="1"/>
  <c r="L467" i="1"/>
  <c r="N467" i="1"/>
  <c r="L476" i="1"/>
  <c r="N476" i="1"/>
  <c r="L482" i="1"/>
  <c r="N482" i="1"/>
  <c r="L487" i="1"/>
  <c r="N487" i="1"/>
  <c r="L492" i="1"/>
  <c r="M492" i="1"/>
  <c r="N492" i="1"/>
  <c r="L495" i="1"/>
  <c r="M495" i="1"/>
  <c r="N495" i="1"/>
  <c r="L499" i="1"/>
  <c r="M499" i="1"/>
  <c r="N499" i="1"/>
  <c r="L502" i="1"/>
  <c r="M502" i="1"/>
  <c r="N502" i="1"/>
  <c r="L506" i="1"/>
  <c r="M506" i="1"/>
  <c r="N506" i="1"/>
  <c r="L509" i="1"/>
  <c r="M509" i="1"/>
  <c r="N509" i="1"/>
  <c r="L516" i="1"/>
  <c r="N516" i="1"/>
  <c r="L517" i="1"/>
  <c r="N517" i="1"/>
  <c r="L521" i="1"/>
  <c r="M521" i="1"/>
  <c r="N521" i="1"/>
  <c r="L529" i="1"/>
  <c r="N529" i="1"/>
  <c r="L537" i="1"/>
  <c r="M537" i="1"/>
  <c r="N537" i="1"/>
  <c r="L546" i="1"/>
  <c r="M546" i="1"/>
  <c r="N546" i="1"/>
  <c r="L550" i="1"/>
  <c r="M550" i="1"/>
  <c r="N550" i="1"/>
  <c r="L558" i="1"/>
  <c r="M558" i="1"/>
  <c r="N558" i="1"/>
  <c r="L567" i="1"/>
  <c r="M567" i="1"/>
  <c r="N567" i="1"/>
  <c r="L577" i="1"/>
  <c r="M577" i="1"/>
  <c r="N577" i="1"/>
  <c r="L586" i="1"/>
  <c r="M586" i="1"/>
  <c r="N586" i="1"/>
  <c r="L588" i="1"/>
  <c r="M588" i="1"/>
  <c r="N588" i="1"/>
  <c r="L592" i="1"/>
  <c r="M592" i="1"/>
  <c r="N592" i="1"/>
  <c r="L596" i="1"/>
  <c r="M596" i="1"/>
  <c r="N596" i="1"/>
  <c r="L598" i="1"/>
  <c r="M598" i="1"/>
  <c r="N598" i="1"/>
  <c r="L602" i="1"/>
  <c r="M602" i="1"/>
  <c r="N602" i="1"/>
  <c r="L604" i="1"/>
  <c r="M604" i="1"/>
  <c r="N604" i="1"/>
  <c r="L608" i="1"/>
  <c r="M608" i="1"/>
  <c r="N608" i="1"/>
  <c r="L612" i="1"/>
  <c r="N612" i="1"/>
  <c r="L616" i="1"/>
  <c r="M616" i="1"/>
  <c r="L622" i="1"/>
  <c r="M622" i="1"/>
  <c r="N622" i="1"/>
  <c r="L624" i="1"/>
  <c r="M624" i="1"/>
  <c r="N624" i="1"/>
  <c r="L631" i="1"/>
  <c r="M631" i="1"/>
  <c r="N631" i="1"/>
  <c r="L633" i="1"/>
  <c r="M633" i="1"/>
  <c r="N633" i="1"/>
  <c r="L640" i="1"/>
  <c r="M640" i="1"/>
  <c r="N640" i="1"/>
  <c r="L642" i="1"/>
  <c r="M642" i="1"/>
  <c r="N642" i="1"/>
  <c r="L648" i="1"/>
  <c r="N648" i="1"/>
  <c r="L650" i="1"/>
  <c r="N650" i="1"/>
  <c r="L658" i="1"/>
  <c r="M658" i="1"/>
  <c r="N658" i="1"/>
  <c r="L662" i="1"/>
  <c r="M662" i="1"/>
  <c r="N662" i="1"/>
  <c r="L666" i="1"/>
  <c r="M666" i="1"/>
  <c r="N666" i="1"/>
  <c r="L670" i="1"/>
  <c r="M670" i="1"/>
  <c r="N670" i="1"/>
  <c r="L672" i="1"/>
  <c r="M672" i="1"/>
  <c r="N672" i="1"/>
  <c r="L676" i="1"/>
  <c r="M676" i="1"/>
  <c r="N676" i="1"/>
  <c r="L680" i="1"/>
  <c r="M680" i="1"/>
  <c r="N680" i="1"/>
  <c r="L684" i="1"/>
  <c r="M684" i="1"/>
  <c r="N684" i="1"/>
  <c r="L688" i="1"/>
  <c r="N688" i="1"/>
  <c r="L692" i="1"/>
  <c r="M692" i="1"/>
  <c r="N692" i="1"/>
  <c r="L697" i="1"/>
  <c r="M697" i="1"/>
  <c r="N697" i="1"/>
  <c r="L702" i="1"/>
  <c r="M702" i="1"/>
  <c r="N702" i="1"/>
  <c r="L707" i="1"/>
  <c r="M707" i="1"/>
  <c r="N707" i="1"/>
  <c r="L713" i="1"/>
  <c r="M713" i="1"/>
  <c r="N713" i="1"/>
  <c r="L719" i="1"/>
  <c r="M719" i="1"/>
  <c r="N719" i="1"/>
  <c r="L725" i="1"/>
  <c r="M725" i="1"/>
  <c r="N725" i="1"/>
  <c r="L732" i="1"/>
  <c r="M732" i="1"/>
  <c r="N732" i="1"/>
  <c r="L739" i="1"/>
  <c r="M739" i="1"/>
  <c r="N739" i="1"/>
  <c r="L746" i="1"/>
  <c r="M746" i="1"/>
  <c r="N746" i="1"/>
  <c r="L753" i="1"/>
  <c r="M753" i="1"/>
  <c r="N753" i="1"/>
  <c r="L757" i="1"/>
  <c r="M757" i="1"/>
  <c r="N757" i="1"/>
  <c r="L762" i="1"/>
  <c r="M762" i="1"/>
  <c r="N762" i="1"/>
  <c r="L766" i="1"/>
  <c r="M766" i="1"/>
  <c r="N766" i="1"/>
  <c r="L772" i="1"/>
  <c r="N772" i="1"/>
  <c r="L777" i="1"/>
  <c r="N777" i="1"/>
  <c r="L785" i="1"/>
  <c r="M785" i="1"/>
  <c r="N785" i="1"/>
  <c r="L789" i="1"/>
  <c r="M789" i="1"/>
  <c r="N789" i="1"/>
  <c r="L794" i="1"/>
  <c r="N794" i="1"/>
  <c r="L796" i="1"/>
  <c r="M796" i="1"/>
  <c r="N796" i="1"/>
  <c r="L798" i="1"/>
  <c r="N798" i="1"/>
  <c r="L801" i="1"/>
  <c r="N801" i="1"/>
  <c r="L807" i="1"/>
  <c r="M807" i="1"/>
  <c r="N807" i="1"/>
  <c r="L813" i="1"/>
  <c r="N813" i="1"/>
  <c r="L820" i="1"/>
  <c r="M820" i="1"/>
  <c r="N820" i="1"/>
  <c r="L827" i="1"/>
  <c r="M827" i="1"/>
  <c r="N827" i="1"/>
  <c r="L834" i="1"/>
  <c r="M834" i="1"/>
  <c r="N834" i="1"/>
  <c r="L838" i="1"/>
  <c r="M838" i="1"/>
  <c r="N838" i="1"/>
  <c r="L844" i="1"/>
  <c r="M844" i="1"/>
  <c r="N844" i="1"/>
  <c r="L852" i="1"/>
  <c r="M852" i="1"/>
  <c r="N852" i="1"/>
  <c r="L856" i="1"/>
  <c r="M856" i="1"/>
  <c r="N856" i="1"/>
  <c r="L860" i="1"/>
  <c r="M860" i="1"/>
  <c r="L863" i="1"/>
  <c r="M863" i="1"/>
  <c r="L870" i="1"/>
  <c r="N870" i="1"/>
  <c r="L875" i="1"/>
  <c r="N875" i="1"/>
  <c r="L882" i="1"/>
  <c r="M882" i="1"/>
  <c r="N882" i="1"/>
  <c r="L889" i="1"/>
  <c r="N889" i="1"/>
  <c r="L893" i="1"/>
  <c r="N893" i="1"/>
  <c r="L897" i="1"/>
  <c r="N897" i="1"/>
  <c r="L901" i="1"/>
  <c r="N901" i="1"/>
  <c r="L907" i="1"/>
  <c r="N907" i="1"/>
  <c r="L914" i="1"/>
  <c r="M914" i="1"/>
  <c r="N914" i="1"/>
  <c r="L918" i="1"/>
  <c r="M918" i="1"/>
  <c r="N918" i="1"/>
  <c r="L924" i="1"/>
  <c r="M924" i="1"/>
  <c r="N924" i="1"/>
  <c r="L928" i="1"/>
  <c r="M928" i="1"/>
  <c r="N928" i="1"/>
  <c r="L933" i="1"/>
  <c r="M933" i="1"/>
  <c r="N933" i="1"/>
  <c r="L939" i="1"/>
  <c r="M939" i="1"/>
  <c r="N939" i="1"/>
  <c r="L947" i="1"/>
  <c r="M947" i="1"/>
  <c r="N947" i="1"/>
  <c r="L951" i="1"/>
  <c r="M951" i="1"/>
  <c r="N951" i="1"/>
  <c r="L952" i="1"/>
  <c r="M952" i="1"/>
  <c r="N952" i="1"/>
  <c r="L956" i="1"/>
  <c r="M956" i="1"/>
  <c r="N956" i="1"/>
  <c r="L958" i="1"/>
  <c r="M958" i="1"/>
  <c r="N958" i="1"/>
  <c r="L964" i="1"/>
  <c r="M964" i="1"/>
  <c r="N964" i="1"/>
  <c r="L970" i="1"/>
  <c r="M970" i="1"/>
  <c r="N970" i="1"/>
  <c r="L973" i="1"/>
  <c r="M973" i="1"/>
  <c r="N973" i="1"/>
  <c r="L975" i="1"/>
  <c r="M975" i="1"/>
  <c r="N975" i="1"/>
  <c r="L977" i="1"/>
  <c r="M977" i="1"/>
  <c r="N977" i="1"/>
  <c r="L981" i="1"/>
  <c r="M981" i="1"/>
  <c r="N981" i="1"/>
  <c r="L983" i="1"/>
  <c r="M983" i="1"/>
  <c r="N983" i="1"/>
  <c r="L985" i="1"/>
  <c r="M985" i="1"/>
  <c r="N985" i="1"/>
  <c r="L989" i="1"/>
  <c r="M989" i="1"/>
  <c r="N989" i="1"/>
  <c r="L990" i="1"/>
  <c r="M990" i="1"/>
  <c r="N990" i="1"/>
  <c r="L993" i="1"/>
  <c r="M993" i="1"/>
  <c r="N993" i="1"/>
  <c r="L997" i="1"/>
  <c r="M997" i="1"/>
  <c r="N997" i="1"/>
  <c r="L999" i="1"/>
  <c r="M999" i="1"/>
  <c r="N999" i="1"/>
  <c r="L1001" i="1"/>
  <c r="M1001" i="1"/>
  <c r="N1001" i="1"/>
  <c r="L1006" i="1"/>
  <c r="M1006" i="1"/>
  <c r="L1010" i="1"/>
  <c r="M1010" i="1"/>
  <c r="N1010" i="1"/>
  <c r="L1016" i="1"/>
  <c r="M1016" i="1"/>
  <c r="N1016" i="1"/>
  <c r="L1017" i="1"/>
  <c r="M1017" i="1"/>
  <c r="N1017" i="1"/>
  <c r="L1018" i="1"/>
  <c r="M1018" i="1"/>
  <c r="N1018" i="1"/>
  <c r="L1021" i="1"/>
  <c r="M1021" i="1"/>
  <c r="N1021" i="1"/>
  <c r="L1024" i="1"/>
  <c r="N1024" i="1"/>
  <c r="L1029" i="1"/>
  <c r="M1029" i="1"/>
  <c r="N1029" i="1"/>
  <c r="L1030" i="1"/>
  <c r="M1030" i="1"/>
  <c r="N1030" i="1"/>
  <c r="L1031" i="1"/>
  <c r="M1031" i="1"/>
  <c r="N1031" i="1"/>
  <c r="L1034" i="1"/>
  <c r="M1034" i="1"/>
  <c r="N1034" i="1"/>
  <c r="L1035" i="1"/>
  <c r="M1035" i="1"/>
  <c r="N1035" i="1"/>
  <c r="L1038" i="1"/>
  <c r="M1038" i="1"/>
  <c r="N1038" i="1"/>
  <c r="L1039" i="1"/>
  <c r="M1039" i="1"/>
  <c r="N1039" i="1"/>
  <c r="L1046" i="1"/>
  <c r="M1046" i="1"/>
  <c r="N1046" i="1"/>
  <c r="L1052" i="1"/>
  <c r="M1052" i="1"/>
  <c r="N1052" i="1"/>
  <c r="L1061" i="1"/>
  <c r="M1061" i="1"/>
  <c r="N1061" i="1"/>
  <c r="L1071" i="1"/>
  <c r="M1071" i="1"/>
  <c r="N1071" i="1"/>
  <c r="L1075" i="1"/>
  <c r="N1075" i="1"/>
  <c r="L1082" i="1"/>
  <c r="N1082" i="1"/>
  <c r="L1089" i="1"/>
  <c r="M1089" i="1"/>
  <c r="N1089" i="1"/>
  <c r="L1096" i="1"/>
  <c r="M1096" i="1"/>
  <c r="N1096" i="1"/>
  <c r="L1100" i="1"/>
  <c r="M1100" i="1"/>
  <c r="N1100" i="1"/>
  <c r="L1106" i="1"/>
  <c r="M1106" i="1"/>
  <c r="N1106" i="1"/>
  <c r="L1111" i="1"/>
  <c r="N1111" i="1"/>
  <c r="L1120" i="1"/>
  <c r="M1120" i="1"/>
  <c r="N1120" i="1"/>
  <c r="L1122" i="1"/>
  <c r="M1122" i="1"/>
  <c r="N1122" i="1"/>
  <c r="L1126" i="1"/>
  <c r="M1126" i="1"/>
  <c r="N1126" i="1"/>
  <c r="L1130" i="1"/>
  <c r="N1130" i="1"/>
  <c r="L1132" i="1"/>
  <c r="N1132" i="1"/>
  <c r="L1136" i="1"/>
  <c r="M1136" i="1"/>
  <c r="N1136" i="1"/>
  <c r="L1140" i="1"/>
  <c r="M1140" i="1"/>
  <c r="N1140" i="1"/>
  <c r="L1144" i="1"/>
  <c r="M1144" i="1"/>
  <c r="N1144" i="1"/>
  <c r="L1149" i="1"/>
  <c r="M1149" i="1"/>
  <c r="N1149" i="1"/>
  <c r="L1155" i="1"/>
  <c r="M1155" i="1"/>
  <c r="N1155" i="1"/>
  <c r="L1159" i="1"/>
  <c r="N1159" i="1"/>
  <c r="L1166" i="1"/>
  <c r="M1166" i="1"/>
  <c r="N1166" i="1"/>
  <c r="L1173" i="1"/>
  <c r="M1173" i="1"/>
  <c r="N1173" i="1"/>
  <c r="L1180" i="1"/>
  <c r="M1180" i="1"/>
  <c r="N1180" i="1"/>
  <c r="L1182" i="1"/>
  <c r="M1182" i="1"/>
  <c r="N1182" i="1"/>
  <c r="L1189" i="1"/>
  <c r="M1189" i="1"/>
  <c r="N1189" i="1"/>
  <c r="L1193" i="1"/>
  <c r="M1193" i="1"/>
  <c r="N1193" i="1"/>
  <c r="L1199" i="1"/>
  <c r="M1199" i="1"/>
  <c r="N1199" i="1"/>
  <c r="L1201" i="1"/>
  <c r="M1201" i="1"/>
  <c r="N1201" i="1"/>
  <c r="L1206" i="1"/>
  <c r="M1206" i="1"/>
  <c r="N1206" i="1"/>
  <c r="L1214" i="1"/>
  <c r="M1214" i="1"/>
  <c r="N1214" i="1"/>
  <c r="L1215" i="1"/>
  <c r="M1215" i="1"/>
  <c r="N1215" i="1"/>
  <c r="L1216" i="1"/>
  <c r="M1216" i="1"/>
  <c r="N1216" i="1"/>
  <c r="L1219" i="1"/>
  <c r="M1219" i="1"/>
  <c r="N1219" i="1"/>
  <c r="L1220" i="1"/>
  <c r="M1220" i="1"/>
  <c r="N1220" i="1"/>
  <c r="L1223" i="1"/>
  <c r="N1223" i="1"/>
  <c r="L1226" i="1"/>
  <c r="M1226" i="1"/>
  <c r="N1226" i="1"/>
  <c r="L1233" i="1"/>
  <c r="M1233" i="1"/>
  <c r="N1233" i="1"/>
  <c r="L1239" i="1"/>
  <c r="M1239" i="1"/>
  <c r="N1239" i="1"/>
  <c r="L1249" i="1"/>
  <c r="M1249" i="1"/>
  <c r="N1249" i="1"/>
  <c r="L1253" i="1"/>
  <c r="M1253" i="1"/>
  <c r="N1253" i="1"/>
  <c r="L1257" i="1"/>
  <c r="M1257" i="1"/>
  <c r="N1257" i="1"/>
  <c r="L1266" i="1"/>
  <c r="N1266" i="1"/>
  <c r="L1273" i="1"/>
  <c r="M1273" i="1"/>
  <c r="N1273" i="1"/>
  <c r="L1275" i="1"/>
  <c r="M1275" i="1"/>
  <c r="N1275" i="1"/>
  <c r="L1279" i="1"/>
  <c r="M1279" i="1"/>
  <c r="L1281" i="1"/>
  <c r="M1281" i="1"/>
  <c r="L1285" i="1"/>
  <c r="M1285" i="1"/>
  <c r="N1285" i="1"/>
  <c r="L1289" i="1"/>
  <c r="M1289" i="1"/>
  <c r="L1291" i="1"/>
  <c r="M1291" i="1"/>
  <c r="L1295" i="1"/>
  <c r="M1295" i="1"/>
  <c r="N1295" i="1"/>
  <c r="L1301" i="1"/>
  <c r="N1301" i="1"/>
  <c r="L1308" i="1"/>
  <c r="M1308" i="1"/>
  <c r="N1308" i="1"/>
  <c r="L1315" i="1"/>
  <c r="M1315" i="1"/>
  <c r="N1315" i="1"/>
  <c r="L1317" i="1"/>
  <c r="M1317" i="1"/>
  <c r="N1317" i="1"/>
  <c r="L1324" i="1"/>
  <c r="N1324" i="1"/>
  <c r="L1326" i="1"/>
  <c r="M1326" i="1"/>
  <c r="L1330" i="1"/>
  <c r="N1330" i="1"/>
  <c r="L1332" i="1"/>
  <c r="M1332" i="1"/>
  <c r="L1338" i="1"/>
  <c r="M1338" i="1"/>
  <c r="N1338" i="1"/>
  <c r="L1346" i="1"/>
  <c r="M1346" i="1"/>
  <c r="N1346" i="1"/>
  <c r="L1352" i="1"/>
  <c r="N1352" i="1"/>
  <c r="L1359" i="1"/>
  <c r="N1359" i="1"/>
  <c r="L1363" i="1"/>
  <c r="M1363" i="1"/>
  <c r="N1363" i="1"/>
  <c r="L1371" i="1"/>
  <c r="N1371" i="1"/>
  <c r="L1373" i="1"/>
  <c r="N1373" i="1"/>
  <c r="L1377" i="1"/>
  <c r="N1377" i="1"/>
  <c r="L1379" i="1"/>
  <c r="N1379" i="1"/>
  <c r="L1384" i="1"/>
  <c r="M1384" i="1"/>
  <c r="N1384" i="1"/>
  <c r="L1392" i="1"/>
  <c r="M1392" i="1"/>
  <c r="N1392" i="1"/>
  <c r="L1393" i="1"/>
  <c r="M1393" i="1"/>
  <c r="N1393" i="1"/>
  <c r="L1394" i="1"/>
  <c r="M1394" i="1"/>
  <c r="N1394" i="1"/>
  <c r="L1397" i="1"/>
  <c r="M1397" i="1"/>
  <c r="N1397" i="1"/>
  <c r="L1403" i="1"/>
  <c r="M1403" i="1"/>
  <c r="N1403" i="1"/>
  <c r="L1409" i="1"/>
  <c r="N1409" i="1"/>
  <c r="L1418" i="1"/>
  <c r="M1418" i="1"/>
  <c r="N1418" i="1"/>
  <c r="L1419" i="1"/>
  <c r="M1419" i="1"/>
  <c r="N1419" i="1"/>
  <c r="L1420" i="1"/>
  <c r="M1420" i="1"/>
  <c r="N1420" i="1"/>
  <c r="L1423" i="1"/>
  <c r="M1423" i="1"/>
  <c r="N1423" i="1"/>
  <c r="L1426" i="1"/>
  <c r="M1426" i="1"/>
  <c r="N1426" i="1"/>
  <c r="L1430" i="1"/>
  <c r="M1430" i="1"/>
  <c r="N1430" i="1"/>
  <c r="L1431" i="1"/>
  <c r="M1431" i="1"/>
  <c r="N1431" i="1"/>
  <c r="L1441" i="1"/>
  <c r="M1441" i="1"/>
  <c r="N1441" i="1"/>
  <c r="L1442" i="1"/>
  <c r="M1442" i="1"/>
  <c r="N1442" i="1"/>
  <c r="L1443" i="1"/>
  <c r="M1443" i="1"/>
  <c r="N1443" i="1"/>
  <c r="L1446" i="1"/>
  <c r="M1446" i="1"/>
  <c r="N1446" i="1"/>
  <c r="L1447" i="1"/>
  <c r="M1447" i="1"/>
  <c r="N1447" i="1"/>
  <c r="L1450" i="1"/>
  <c r="N1450" i="1"/>
  <c r="L1453" i="1"/>
  <c r="M1453" i="1"/>
  <c r="N1453" i="1"/>
  <c r="L1460" i="1"/>
  <c r="N1460" i="1"/>
  <c r="L1467" i="1"/>
  <c r="M1467" i="1"/>
  <c r="N1467" i="1"/>
  <c r="L1473" i="1"/>
  <c r="N1473" i="1"/>
  <c r="L1482" i="1"/>
  <c r="N1482" i="1"/>
  <c r="L1491" i="1"/>
  <c r="N1491" i="1"/>
  <c r="L1495" i="1"/>
  <c r="N1495" i="1"/>
  <c r="L1499" i="1"/>
  <c r="N1499" i="1"/>
  <c r="L1505" i="1"/>
  <c r="N1505" i="1"/>
  <c r="L1513" i="1"/>
  <c r="M1513" i="1"/>
  <c r="N1513" i="1"/>
  <c r="L1517" i="1"/>
  <c r="M1517" i="1"/>
  <c r="N1517" i="1"/>
  <c r="L1521" i="1"/>
  <c r="M1521" i="1"/>
  <c r="N1521" i="1"/>
  <c r="L1527" i="1"/>
  <c r="M1527" i="1"/>
  <c r="N1527" i="1"/>
  <c r="L1528" i="1"/>
  <c r="M1528" i="1"/>
  <c r="N1528" i="1"/>
  <c r="L1529" i="1"/>
  <c r="M1529" i="1"/>
  <c r="N1529" i="1"/>
  <c r="L1532" i="1"/>
  <c r="M1532" i="1"/>
  <c r="N1532" i="1"/>
  <c r="L1533" i="1"/>
  <c r="M1533" i="1"/>
  <c r="N1533" i="1"/>
  <c r="L1536" i="1"/>
  <c r="M1536" i="1"/>
  <c r="N1536" i="1"/>
  <c r="L1537" i="1"/>
  <c r="M1537" i="1"/>
  <c r="N1537" i="1"/>
  <c r="L1538" i="1"/>
  <c r="M1538" i="1"/>
  <c r="N1538" i="1"/>
  <c r="L1545" i="1"/>
  <c r="N1545" i="1"/>
  <c r="L1552" i="1"/>
  <c r="M1552" i="1"/>
  <c r="N1552" i="1"/>
  <c r="L1559" i="1"/>
  <c r="M1559" i="1"/>
  <c r="N1559" i="1"/>
  <c r="L1565" i="1"/>
  <c r="N1565" i="1"/>
  <c r="L1568" i="1"/>
  <c r="N1568" i="1"/>
  <c r="L1577" i="1"/>
  <c r="N1577" i="1"/>
  <c r="L1581" i="1"/>
  <c r="M1581" i="1"/>
  <c r="N1581" i="1"/>
  <c r="L1585" i="1"/>
  <c r="M1585" i="1"/>
  <c r="N1585" i="1"/>
  <c r="L1590" i="1"/>
  <c r="N1590" i="1"/>
  <c r="L1597" i="1"/>
  <c r="N1597" i="1"/>
  <c r="L1602" i="1"/>
  <c r="M1602" i="1"/>
  <c r="N1602" i="1"/>
  <c r="L1606" i="1"/>
  <c r="M1606" i="1"/>
  <c r="N1606" i="1"/>
  <c r="L1610" i="1"/>
  <c r="N1610" i="1"/>
  <c r="L1614" i="1"/>
  <c r="M1614" i="1"/>
  <c r="N1614" i="1"/>
  <c r="L1620" i="1"/>
  <c r="N1620" i="1"/>
  <c r="L1628" i="1"/>
  <c r="N1628" i="1"/>
  <c r="L1629" i="1"/>
  <c r="N1629" i="1"/>
  <c r="L1638" i="1"/>
  <c r="N1638" i="1"/>
  <c r="L1642" i="1"/>
  <c r="M1642" i="1"/>
  <c r="N1642" i="1"/>
  <c r="L1646" i="1"/>
  <c r="N1646" i="1"/>
  <c r="L1650" i="1"/>
  <c r="M1650" i="1"/>
  <c r="N1650" i="1"/>
  <c r="L1658" i="1"/>
  <c r="N1658" i="1"/>
  <c r="L1662" i="1"/>
  <c r="N1662" i="1"/>
  <c r="L1668" i="1"/>
  <c r="N1668" i="1"/>
  <c r="L1671" i="1"/>
  <c r="N1671" i="1"/>
  <c r="L1679" i="1"/>
  <c r="N1679" i="1"/>
  <c r="L1688" i="1"/>
  <c r="N1688" i="1"/>
  <c r="L1697" i="1"/>
  <c r="N1697" i="1"/>
  <c r="L1698" i="1"/>
  <c r="N1698" i="1"/>
  <c r="L1701" i="1"/>
  <c r="N1701" i="1"/>
  <c r="L1709" i="1"/>
  <c r="N1709" i="1"/>
  <c r="L1713" i="1"/>
  <c r="M1713" i="1"/>
  <c r="N1713" i="1"/>
  <c r="L1717" i="1"/>
  <c r="M1717" i="1"/>
  <c r="N1717" i="1"/>
  <c r="L1723" i="1"/>
  <c r="N1723" i="1"/>
  <c r="L1733" i="1"/>
  <c r="M1733" i="1"/>
  <c r="N1733" i="1"/>
  <c r="L1734" i="1"/>
  <c r="M1734" i="1"/>
  <c r="N1734" i="1"/>
  <c r="L1735" i="1"/>
  <c r="M1735" i="1"/>
  <c r="N1735" i="1"/>
  <c r="L1738" i="1"/>
  <c r="M1738" i="1"/>
  <c r="N1738" i="1"/>
  <c r="L1739" i="1"/>
  <c r="M1739" i="1"/>
  <c r="N1739" i="1"/>
  <c r="L1742" i="1"/>
  <c r="N1742" i="1"/>
  <c r="L1745" i="1"/>
  <c r="M1745" i="1"/>
  <c r="N1745" i="1"/>
  <c r="L1746" i="1"/>
  <c r="M1746" i="1"/>
  <c r="N1746" i="1"/>
  <c r="L1753" i="1"/>
  <c r="M1753" i="1"/>
  <c r="N1753" i="1"/>
  <c r="L1762" i="1"/>
  <c r="M1762" i="1"/>
  <c r="N1762" i="1"/>
  <c r="L1763" i="1"/>
  <c r="M1763" i="1"/>
  <c r="N1763" i="1"/>
  <c r="L1764" i="1"/>
  <c r="M1764" i="1"/>
  <c r="N1764" i="1"/>
  <c r="L1767" i="1"/>
  <c r="M1767" i="1"/>
  <c r="N1767" i="1"/>
  <c r="L1768" i="1"/>
  <c r="M1768" i="1"/>
  <c r="N1768" i="1"/>
  <c r="L1771" i="1"/>
  <c r="N1771" i="1"/>
  <c r="L1774" i="1"/>
  <c r="M1774" i="1"/>
  <c r="N1774" i="1"/>
  <c r="L1775" i="1"/>
  <c r="M1775" i="1"/>
  <c r="N1775" i="1"/>
  <c r="L1782" i="1"/>
  <c r="M1782" i="1"/>
  <c r="N1782" i="1"/>
  <c r="L1790" i="1"/>
  <c r="M1790" i="1"/>
  <c r="N1790" i="1"/>
  <c r="L1799" i="1"/>
  <c r="M1799" i="1"/>
  <c r="N1799" i="1"/>
  <c r="L1803" i="1"/>
  <c r="N1803" i="1"/>
  <c r="L1807" i="1"/>
  <c r="M1807" i="1"/>
  <c r="N1807" i="1"/>
  <c r="L1815" i="1"/>
  <c r="M1815" i="1"/>
  <c r="N1815" i="1"/>
  <c r="L1823" i="1"/>
  <c r="N1823" i="1"/>
  <c r="L1824" i="1"/>
  <c r="N1824" i="1"/>
  <c r="L1829" i="1"/>
  <c r="M1829" i="1"/>
  <c r="N1829" i="1"/>
  <c r="L1830" i="1"/>
  <c r="N1830" i="1"/>
  <c r="L1836" i="1"/>
  <c r="M1836" i="1"/>
  <c r="N1836" i="1"/>
  <c r="L1840" i="1"/>
  <c r="M1840" i="1"/>
  <c r="N1840" i="1"/>
  <c r="L1844" i="1"/>
  <c r="M1844" i="1"/>
  <c r="N1844" i="1"/>
  <c r="L1852" i="1"/>
  <c r="N1852" i="1"/>
  <c r="L1859" i="1"/>
  <c r="M1859" i="1"/>
  <c r="N1859" i="1"/>
  <c r="L1863" i="1"/>
  <c r="N1863" i="1"/>
  <c r="L1867" i="1"/>
  <c r="M1867" i="1"/>
  <c r="N1867" i="1"/>
  <c r="L1873" i="1"/>
  <c r="N1873" i="1"/>
  <c r="L1880" i="1"/>
  <c r="M1880" i="1"/>
  <c r="N1880" i="1"/>
  <c r="L1881" i="1"/>
  <c r="M1881" i="1"/>
  <c r="N1881" i="1"/>
  <c r="L1882" i="1"/>
  <c r="M1882" i="1"/>
  <c r="N1882" i="1"/>
  <c r="L1886" i="1"/>
  <c r="M1886" i="1"/>
  <c r="N1886" i="1"/>
  <c r="L1890" i="1"/>
  <c r="M1890" i="1"/>
  <c r="N1890" i="1"/>
  <c r="L1894" i="1"/>
  <c r="M1894" i="1"/>
  <c r="N1894" i="1"/>
  <c r="L1900" i="1"/>
  <c r="N1900" i="1"/>
  <c r="L1905" i="1"/>
  <c r="N1905" i="1"/>
  <c r="L1908" i="1"/>
  <c r="N1908" i="1"/>
  <c r="L1916" i="1"/>
  <c r="M1916" i="1"/>
  <c r="N1916" i="1"/>
  <c r="L1920" i="1"/>
  <c r="M1920" i="1"/>
  <c r="N1920" i="1"/>
  <c r="L1924" i="1"/>
  <c r="N1924" i="1"/>
  <c r="L1930" i="1"/>
  <c r="N1930" i="1"/>
  <c r="L1936" i="1"/>
  <c r="N1936" i="1"/>
  <c r="L1939" i="1"/>
  <c r="N1939" i="1"/>
  <c r="L1943" i="1"/>
  <c r="N1943" i="1"/>
  <c r="L1946" i="1"/>
  <c r="N1946" i="1"/>
  <c r="L1950" i="1"/>
  <c r="N1950" i="1"/>
  <c r="L1954" i="1"/>
  <c r="M1954" i="1"/>
  <c r="L1958" i="1"/>
  <c r="N1958" i="1"/>
  <c r="L1959" i="1"/>
  <c r="N1959" i="1"/>
  <c r="L1963" i="1"/>
  <c r="M1963" i="1"/>
  <c r="L1967" i="1"/>
  <c r="N1967" i="1"/>
  <c r="L1970" i="1"/>
  <c r="N1970" i="1"/>
  <c r="L1978" i="1"/>
  <c r="N1978" i="1"/>
  <c r="L1982" i="1"/>
  <c r="M1982" i="1"/>
  <c r="N1982" i="1"/>
  <c r="L1987" i="1"/>
  <c r="M1987" i="1"/>
  <c r="N1987" i="1"/>
  <c r="L1991" i="1"/>
  <c r="M1991" i="1"/>
  <c r="N1991" i="1"/>
  <c r="L1996" i="1"/>
  <c r="N1996" i="1"/>
  <c r="L2001" i="1"/>
  <c r="M2001" i="1"/>
  <c r="N2001" i="1"/>
  <c r="L2008" i="1"/>
  <c r="N2008" i="1"/>
  <c r="L2012" i="1"/>
  <c r="N2012" i="1"/>
  <c r="L2016" i="1"/>
  <c r="N2016" i="1"/>
  <c r="L2022" i="1"/>
  <c r="N2022" i="1"/>
  <c r="L2030" i="1"/>
  <c r="M2030" i="1"/>
  <c r="N2030" i="1"/>
  <c r="L2031" i="1"/>
  <c r="M2031" i="1"/>
  <c r="N2031" i="1"/>
  <c r="L2032" i="1"/>
  <c r="M2032" i="1"/>
  <c r="N2032" i="1"/>
  <c r="L2035" i="1"/>
  <c r="M2035" i="1"/>
  <c r="N2035" i="1"/>
  <c r="L2036" i="1"/>
  <c r="M2036" i="1"/>
  <c r="N2036" i="1"/>
  <c r="L2039" i="1"/>
  <c r="N2039" i="1"/>
  <c r="L2042" i="1"/>
  <c r="M2042" i="1"/>
  <c r="N2042" i="1"/>
  <c r="L2043" i="1"/>
  <c r="M2043" i="1"/>
  <c r="N2043" i="1"/>
  <c r="L2044" i="1"/>
  <c r="M2044" i="1"/>
  <c r="N2044" i="1"/>
  <c r="L2048" i="1"/>
  <c r="M2048" i="1"/>
  <c r="N2048" i="1"/>
  <c r="L2049" i="1"/>
  <c r="M2049" i="1"/>
  <c r="N2049" i="1"/>
  <c r="L2050" i="1"/>
  <c r="M2050" i="1"/>
  <c r="N2050" i="1"/>
  <c r="L2053" i="1"/>
  <c r="M2053" i="1"/>
  <c r="N2053" i="1"/>
  <c r="L2056" i="1"/>
  <c r="N2056" i="1"/>
  <c r="L2060" i="1"/>
  <c r="N2060" i="1"/>
  <c r="L2067" i="1"/>
  <c r="M2067" i="1"/>
  <c r="N2067" i="1"/>
  <c r="L2073" i="1"/>
  <c r="N2073" i="1"/>
  <c r="L2075" i="1"/>
  <c r="N2075" i="1"/>
  <c r="L2084" i="1"/>
  <c r="M2084" i="1"/>
  <c r="N2084" i="1"/>
  <c r="L2089" i="1"/>
  <c r="M2089" i="1"/>
  <c r="N2089" i="1"/>
  <c r="L2093" i="1"/>
  <c r="N2093" i="1"/>
  <c r="L2102" i="1"/>
  <c r="N2102" i="1"/>
  <c r="L2111" i="1"/>
  <c r="M2111" i="1"/>
  <c r="N2111" i="1"/>
  <c r="J18" i="1"/>
  <c r="J19" i="1"/>
  <c r="J20" i="1"/>
  <c r="J21" i="1"/>
  <c r="J24" i="1"/>
  <c r="J28" i="1"/>
  <c r="J29" i="1"/>
  <c r="J35" i="1"/>
  <c r="J44" i="1"/>
  <c r="J45" i="1"/>
  <c r="J53" i="1"/>
  <c r="J60" i="1"/>
  <c r="J67" i="1"/>
  <c r="J68" i="1"/>
  <c r="J69" i="1"/>
  <c r="J72" i="1"/>
  <c r="J73" i="1"/>
  <c r="J76" i="1"/>
  <c r="J79" i="1"/>
  <c r="J80" i="1"/>
  <c r="J81" i="1"/>
  <c r="J87" i="1"/>
  <c r="J95" i="1"/>
  <c r="J103" i="1"/>
  <c r="J110" i="1"/>
  <c r="J117" i="1"/>
  <c r="J118" i="1"/>
  <c r="J126" i="1"/>
  <c r="J131" i="1"/>
  <c r="J132" i="1"/>
  <c r="J133" i="1"/>
  <c r="J136" i="1"/>
  <c r="J141" i="1"/>
  <c r="J144" i="1"/>
  <c r="J150" i="1"/>
  <c r="J151" i="1"/>
  <c r="J152" i="1"/>
  <c r="J155" i="1"/>
  <c r="J159" i="1"/>
  <c r="J160" i="1"/>
  <c r="J161" i="1"/>
  <c r="J164" i="1"/>
  <c r="J165" i="1"/>
  <c r="J169" i="1"/>
  <c r="J170" i="1"/>
  <c r="J174" i="1"/>
  <c r="J175" i="1"/>
  <c r="J176" i="1"/>
  <c r="J183" i="1"/>
  <c r="J189" i="1"/>
  <c r="J194" i="1"/>
  <c r="J203" i="1"/>
  <c r="J204" i="1"/>
  <c r="J208" i="1"/>
  <c r="J209" i="1"/>
  <c r="J210" i="1"/>
  <c r="J213" i="1"/>
  <c r="J214" i="1"/>
  <c r="J218" i="1"/>
  <c r="J219" i="1"/>
  <c r="J220" i="1"/>
  <c r="J223" i="1"/>
  <c r="J231" i="1"/>
  <c r="J239" i="1"/>
  <c r="J242" i="1"/>
  <c r="J246" i="1"/>
  <c r="J249" i="1"/>
  <c r="J255" i="1"/>
  <c r="J264" i="1"/>
  <c r="J268" i="1"/>
  <c r="J272" i="1"/>
  <c r="J280" i="1"/>
  <c r="J281" i="1"/>
  <c r="J282" i="1"/>
  <c r="J285" i="1"/>
  <c r="J286" i="1"/>
  <c r="J287" i="1"/>
  <c r="J288" i="1"/>
  <c r="J292" i="1"/>
  <c r="J293" i="1"/>
  <c r="J296" i="1"/>
  <c r="J302" i="1"/>
  <c r="J307" i="1"/>
  <c r="J311" i="1"/>
  <c r="J316" i="1"/>
  <c r="J320" i="1"/>
  <c r="J324" i="1"/>
  <c r="J333" i="1"/>
  <c r="J341" i="1"/>
  <c r="J348" i="1"/>
  <c r="J352" i="1"/>
  <c r="J361" i="1"/>
  <c r="J371" i="1"/>
  <c r="J372" i="1"/>
  <c r="J373" i="1"/>
  <c r="J376" i="1"/>
  <c r="J379" i="1"/>
  <c r="J382" i="1"/>
  <c r="J388" i="1"/>
  <c r="J394" i="1"/>
  <c r="J404" i="1"/>
  <c r="J411" i="1"/>
  <c r="J417" i="1"/>
  <c r="J420" i="1"/>
  <c r="J425" i="1"/>
  <c r="J426" i="1"/>
  <c r="J427" i="1"/>
  <c r="J430" i="1"/>
  <c r="J431" i="1"/>
  <c r="J434" i="1"/>
  <c r="J437" i="1"/>
  <c r="J442" i="1"/>
  <c r="J447" i="1"/>
  <c r="J449" i="1"/>
  <c r="J458" i="1"/>
  <c r="J467" i="1"/>
  <c r="J476" i="1"/>
  <c r="J482" i="1"/>
  <c r="J487" i="1"/>
  <c r="J492" i="1"/>
  <c r="J495" i="1"/>
  <c r="J499" i="1"/>
  <c r="J502" i="1"/>
  <c r="J506" i="1"/>
  <c r="J509" i="1"/>
  <c r="J516" i="1"/>
  <c r="J517" i="1"/>
  <c r="J521" i="1"/>
  <c r="J529" i="1"/>
  <c r="J537" i="1"/>
  <c r="J546" i="1"/>
  <c r="J550" i="1"/>
  <c r="J558" i="1"/>
  <c r="J567" i="1"/>
  <c r="J577" i="1"/>
  <c r="J586" i="1"/>
  <c r="J588" i="1"/>
  <c r="J592" i="1"/>
  <c r="J596" i="1"/>
  <c r="J598" i="1"/>
  <c r="J602" i="1"/>
  <c r="J604" i="1"/>
  <c r="J608" i="1"/>
  <c r="J612" i="1"/>
  <c r="J616" i="1"/>
  <c r="J622" i="1"/>
  <c r="J624" i="1"/>
  <c r="J631" i="1"/>
  <c r="J633" i="1"/>
  <c r="J640" i="1"/>
  <c r="J642" i="1"/>
  <c r="J648" i="1"/>
  <c r="J650" i="1"/>
  <c r="J658" i="1"/>
  <c r="J662" i="1"/>
  <c r="J666" i="1"/>
  <c r="J670" i="1"/>
  <c r="J672" i="1"/>
  <c r="J676" i="1"/>
  <c r="J680" i="1"/>
  <c r="J684" i="1"/>
  <c r="J688" i="1"/>
  <c r="J692" i="1"/>
  <c r="J697" i="1"/>
  <c r="J702" i="1"/>
  <c r="J707" i="1"/>
  <c r="J713" i="1"/>
  <c r="J719" i="1"/>
  <c r="J725" i="1"/>
  <c r="J732" i="1"/>
  <c r="J739" i="1"/>
  <c r="J746" i="1"/>
  <c r="J753" i="1"/>
  <c r="J757" i="1"/>
  <c r="J762" i="1"/>
  <c r="J766" i="1"/>
  <c r="J772" i="1"/>
  <c r="J777" i="1"/>
  <c r="J785" i="1"/>
  <c r="J789" i="1"/>
  <c r="J794" i="1"/>
  <c r="J796" i="1"/>
  <c r="J798" i="1"/>
  <c r="J801" i="1"/>
  <c r="J807" i="1"/>
  <c r="J813" i="1"/>
  <c r="J820" i="1"/>
  <c r="J827" i="1"/>
  <c r="J834" i="1"/>
  <c r="J838" i="1"/>
  <c r="J844" i="1"/>
  <c r="J852" i="1"/>
  <c r="J856" i="1"/>
  <c r="J860" i="1"/>
  <c r="J863" i="1"/>
  <c r="J870" i="1"/>
  <c r="J875" i="1"/>
  <c r="J882" i="1"/>
  <c r="J889" i="1"/>
  <c r="J893" i="1"/>
  <c r="J897" i="1"/>
  <c r="J901" i="1"/>
  <c r="J907" i="1"/>
  <c r="J914" i="1"/>
  <c r="J918" i="1"/>
  <c r="J924" i="1"/>
  <c r="J928" i="1"/>
  <c r="J933" i="1"/>
  <c r="J939" i="1"/>
  <c r="J947" i="1"/>
  <c r="J951" i="1"/>
  <c r="J952" i="1"/>
  <c r="J956" i="1"/>
  <c r="J958" i="1"/>
  <c r="J964" i="1"/>
  <c r="J970" i="1"/>
  <c r="J973" i="1"/>
  <c r="J975" i="1"/>
  <c r="J977" i="1"/>
  <c r="J981" i="1"/>
  <c r="J983" i="1"/>
  <c r="J985" i="1"/>
  <c r="J989" i="1"/>
  <c r="J990" i="1"/>
  <c r="J993" i="1"/>
  <c r="J997" i="1"/>
  <c r="J999" i="1"/>
  <c r="J1001" i="1"/>
  <c r="J1006" i="1"/>
  <c r="J1010" i="1"/>
  <c r="J1016" i="1"/>
  <c r="J1017" i="1"/>
  <c r="J1018" i="1"/>
  <c r="J1021" i="1"/>
  <c r="J1024" i="1"/>
  <c r="J1029" i="1"/>
  <c r="J1030" i="1"/>
  <c r="J1031" i="1"/>
  <c r="J1034" i="1"/>
  <c r="J1035" i="1"/>
  <c r="J1038" i="1"/>
  <c r="J1039" i="1"/>
  <c r="J1046" i="1"/>
  <c r="J1052" i="1"/>
  <c r="J1061" i="1"/>
  <c r="J1071" i="1"/>
  <c r="J1075" i="1"/>
  <c r="J1082" i="1"/>
  <c r="J1089" i="1"/>
  <c r="J1096" i="1"/>
  <c r="J1100" i="1"/>
  <c r="J1106" i="1"/>
  <c r="J1111" i="1"/>
  <c r="J1120" i="1"/>
  <c r="J1122" i="1"/>
  <c r="J1126" i="1"/>
  <c r="J1130" i="1"/>
  <c r="J1132" i="1"/>
  <c r="J1136" i="1"/>
  <c r="J1140" i="1"/>
  <c r="J1144" i="1"/>
  <c r="J1149" i="1"/>
  <c r="J1155" i="1"/>
  <c r="J1159" i="1"/>
  <c r="J1166" i="1"/>
  <c r="J1173" i="1"/>
  <c r="J1180" i="1"/>
  <c r="J1182" i="1"/>
  <c r="J1189" i="1"/>
  <c r="J1193" i="1"/>
  <c r="J1199" i="1"/>
  <c r="J1201" i="1"/>
  <c r="J1206" i="1"/>
  <c r="J1214" i="1"/>
  <c r="J1215" i="1"/>
  <c r="J1216" i="1"/>
  <c r="J1219" i="1"/>
  <c r="J1220" i="1"/>
  <c r="J1223" i="1"/>
  <c r="J1226" i="1"/>
  <c r="J1233" i="1"/>
  <c r="J1239" i="1"/>
  <c r="J1249" i="1"/>
  <c r="J1253" i="1"/>
  <c r="J1257" i="1"/>
  <c r="J1266" i="1"/>
  <c r="J1273" i="1"/>
  <c r="J1275" i="1"/>
  <c r="J1279" i="1"/>
  <c r="J1281" i="1"/>
  <c r="J1285" i="1"/>
  <c r="J1289" i="1"/>
  <c r="J1291" i="1"/>
  <c r="J1295" i="1"/>
  <c r="J1301" i="1"/>
  <c r="J1308" i="1"/>
  <c r="J1315" i="1"/>
  <c r="J1317" i="1"/>
  <c r="J1324" i="1"/>
  <c r="J1326" i="1"/>
  <c r="J1330" i="1"/>
  <c r="J1332" i="1"/>
  <c r="J1338" i="1"/>
  <c r="J1346" i="1"/>
  <c r="J1352" i="1"/>
  <c r="J1359" i="1"/>
  <c r="J1363" i="1"/>
  <c r="J1371" i="1"/>
  <c r="J1373" i="1"/>
  <c r="J1377" i="1"/>
  <c r="J1379" i="1"/>
  <c r="J1384" i="1"/>
  <c r="J1392" i="1"/>
  <c r="J1393" i="1"/>
  <c r="J1394" i="1"/>
  <c r="J1397" i="1"/>
  <c r="J1403" i="1"/>
  <c r="J1409" i="1"/>
  <c r="J1418" i="1"/>
  <c r="J1419" i="1"/>
  <c r="J1420" i="1"/>
  <c r="J1423" i="1"/>
  <c r="J1426" i="1"/>
  <c r="J1430" i="1"/>
  <c r="J1431" i="1"/>
  <c r="J1441" i="1"/>
  <c r="J1442" i="1"/>
  <c r="J1443" i="1"/>
  <c r="J1446" i="1"/>
  <c r="J1447" i="1"/>
  <c r="J1450" i="1"/>
  <c r="J1453" i="1"/>
  <c r="J1460" i="1"/>
  <c r="J1467" i="1"/>
  <c r="J1473" i="1"/>
  <c r="J1482" i="1"/>
  <c r="J1491" i="1"/>
  <c r="J1495" i="1"/>
  <c r="J1499" i="1"/>
  <c r="J1505" i="1"/>
  <c r="J1513" i="1"/>
  <c r="J1517" i="1"/>
  <c r="J1521" i="1"/>
  <c r="J1527" i="1"/>
  <c r="J1528" i="1"/>
  <c r="J1529" i="1"/>
  <c r="J1532" i="1"/>
  <c r="J1533" i="1"/>
  <c r="J1536" i="1"/>
  <c r="J1537" i="1"/>
  <c r="J1538" i="1"/>
  <c r="J1545" i="1"/>
  <c r="J1552" i="1"/>
  <c r="J1559" i="1"/>
  <c r="J1565" i="1"/>
  <c r="J1568" i="1"/>
  <c r="J1577" i="1"/>
  <c r="J1581" i="1"/>
  <c r="J1585" i="1"/>
  <c r="J1590" i="1"/>
  <c r="J1597" i="1"/>
  <c r="J1602" i="1"/>
  <c r="J1606" i="1"/>
  <c r="J1610" i="1"/>
  <c r="J1614" i="1"/>
  <c r="J1620" i="1"/>
  <c r="J1628" i="1"/>
  <c r="J1629" i="1"/>
  <c r="J1638" i="1"/>
  <c r="J1642" i="1"/>
  <c r="J1646" i="1"/>
  <c r="J1650" i="1"/>
  <c r="J1658" i="1"/>
  <c r="J1662" i="1"/>
  <c r="J1668" i="1"/>
  <c r="J1671" i="1"/>
  <c r="J1679" i="1"/>
  <c r="J1688" i="1"/>
  <c r="J1697" i="1"/>
  <c r="J1698" i="1"/>
  <c r="J1701" i="1"/>
  <c r="J1709" i="1"/>
  <c r="J1713" i="1"/>
  <c r="J1717" i="1"/>
  <c r="J1723" i="1"/>
  <c r="J1733" i="1"/>
  <c r="J1734" i="1"/>
  <c r="J1735" i="1"/>
  <c r="J1738" i="1"/>
  <c r="J1739" i="1"/>
  <c r="J1742" i="1"/>
  <c r="J1745" i="1"/>
  <c r="J1746" i="1"/>
  <c r="J1753" i="1"/>
  <c r="J1762" i="1"/>
  <c r="J1763" i="1"/>
  <c r="J1764" i="1"/>
  <c r="J1767" i="1"/>
  <c r="J1768" i="1"/>
  <c r="J1771" i="1"/>
  <c r="J1774" i="1"/>
  <c r="J1775" i="1"/>
  <c r="J1782" i="1"/>
  <c r="J1790" i="1"/>
  <c r="J1799" i="1"/>
  <c r="J1803" i="1"/>
  <c r="J1807" i="1"/>
  <c r="J1815" i="1"/>
  <c r="J1823" i="1"/>
  <c r="J1824" i="1"/>
  <c r="J1829" i="1"/>
  <c r="J1830" i="1"/>
  <c r="J1836" i="1"/>
  <c r="J1840" i="1"/>
  <c r="J1844" i="1"/>
  <c r="J1852" i="1"/>
  <c r="J1859" i="1"/>
  <c r="J1863" i="1"/>
  <c r="J1867" i="1"/>
  <c r="J1873" i="1"/>
  <c r="J1880" i="1"/>
  <c r="J1881" i="1"/>
  <c r="J1882" i="1"/>
  <c r="J1886" i="1"/>
  <c r="J1890" i="1"/>
  <c r="J1894" i="1"/>
  <c r="J1900" i="1"/>
  <c r="J1905" i="1"/>
  <c r="J1908" i="1"/>
  <c r="J1916" i="1"/>
  <c r="J1920" i="1"/>
  <c r="J1924" i="1"/>
  <c r="J1930" i="1"/>
  <c r="J1936" i="1"/>
  <c r="J1939" i="1"/>
  <c r="J1943" i="1"/>
  <c r="J1946" i="1"/>
  <c r="J1950" i="1"/>
  <c r="J1954" i="1"/>
  <c r="J1958" i="1"/>
  <c r="J1959" i="1"/>
  <c r="J1963" i="1"/>
  <c r="J1967" i="1"/>
  <c r="J1970" i="1"/>
  <c r="J1978" i="1"/>
  <c r="J1982" i="1"/>
  <c r="J1987" i="1"/>
  <c r="J1991" i="1"/>
  <c r="J1996" i="1"/>
  <c r="J2001" i="1"/>
  <c r="J2002" i="1"/>
  <c r="J2003" i="1"/>
  <c r="J2008" i="1"/>
  <c r="J2012" i="1"/>
  <c r="J2016" i="1"/>
  <c r="J2022" i="1"/>
  <c r="J2030" i="1"/>
  <c r="J2031" i="1"/>
  <c r="J2032" i="1"/>
  <c r="J2035" i="1"/>
  <c r="J2036" i="1"/>
  <c r="J2039" i="1"/>
  <c r="J2042" i="1"/>
  <c r="J2043" i="1"/>
  <c r="J2044" i="1"/>
  <c r="J2048" i="1"/>
  <c r="J2049" i="1"/>
  <c r="J2050" i="1"/>
  <c r="J2053" i="1"/>
  <c r="J2056" i="1"/>
  <c r="J2060" i="1"/>
  <c r="J2067" i="1"/>
  <c r="J2073" i="1"/>
  <c r="J2075" i="1"/>
  <c r="J2084" i="1"/>
  <c r="J2089" i="1"/>
  <c r="J2093" i="1"/>
  <c r="J2102" i="1"/>
  <c r="J2111" i="1"/>
  <c r="H18" i="1"/>
  <c r="H19" i="1"/>
  <c r="H20" i="1"/>
  <c r="H21" i="1"/>
  <c r="H24" i="1"/>
  <c r="H28" i="1"/>
  <c r="H29" i="1"/>
  <c r="H35" i="1"/>
  <c r="H44" i="1"/>
  <c r="H45" i="1"/>
  <c r="H53" i="1"/>
  <c r="H60" i="1"/>
  <c r="H67" i="1"/>
  <c r="H68" i="1"/>
  <c r="H69" i="1"/>
  <c r="H72" i="1"/>
  <c r="H73" i="1"/>
  <c r="H76" i="1"/>
  <c r="H79" i="1"/>
  <c r="H80" i="1"/>
  <c r="H81" i="1"/>
  <c r="H87" i="1"/>
  <c r="H95" i="1"/>
  <c r="H103" i="1"/>
  <c r="H110" i="1"/>
  <c r="H117" i="1"/>
  <c r="H118" i="1"/>
  <c r="H126" i="1"/>
  <c r="H131" i="1"/>
  <c r="H132" i="1"/>
  <c r="H133" i="1"/>
  <c r="H136" i="1"/>
  <c r="H141" i="1"/>
  <c r="H144" i="1"/>
  <c r="H150" i="1"/>
  <c r="H151" i="1"/>
  <c r="H152" i="1"/>
  <c r="H155" i="1"/>
  <c r="H159" i="1"/>
  <c r="H160" i="1"/>
  <c r="H161" i="1"/>
  <c r="H164" i="1"/>
  <c r="H165" i="1"/>
  <c r="H169" i="1"/>
  <c r="H170" i="1"/>
  <c r="H174" i="1"/>
  <c r="H175" i="1"/>
  <c r="H176" i="1"/>
  <c r="H183" i="1"/>
  <c r="H189" i="1"/>
  <c r="H194" i="1"/>
  <c r="H203" i="1"/>
  <c r="H204" i="1"/>
  <c r="H208" i="1"/>
  <c r="H209" i="1"/>
  <c r="H210" i="1"/>
  <c r="H213" i="1"/>
  <c r="H214" i="1"/>
  <c r="H218" i="1"/>
  <c r="H219" i="1"/>
  <c r="H220" i="1"/>
  <c r="H223" i="1"/>
  <c r="H231" i="1"/>
  <c r="H239" i="1"/>
  <c r="H242" i="1"/>
  <c r="H246" i="1"/>
  <c r="H249" i="1"/>
  <c r="H255" i="1"/>
  <c r="H264" i="1"/>
  <c r="H268" i="1"/>
  <c r="H272" i="1"/>
  <c r="H280" i="1"/>
  <c r="H281" i="1"/>
  <c r="H282" i="1"/>
  <c r="H285" i="1"/>
  <c r="H286" i="1"/>
  <c r="H287" i="1"/>
  <c r="H288" i="1"/>
  <c r="H292" i="1"/>
  <c r="H293" i="1"/>
  <c r="H296" i="1"/>
  <c r="H302" i="1"/>
  <c r="H307" i="1"/>
  <c r="H311" i="1"/>
  <c r="H316" i="1"/>
  <c r="H320" i="1"/>
  <c r="H324" i="1"/>
  <c r="H333" i="1"/>
  <c r="H341" i="1"/>
  <c r="H348" i="1"/>
  <c r="H352" i="1"/>
  <c r="H361" i="1"/>
  <c r="H371" i="1"/>
  <c r="H372" i="1"/>
  <c r="H373" i="1"/>
  <c r="H376" i="1"/>
  <c r="H379" i="1"/>
  <c r="H382" i="1"/>
  <c r="H388" i="1"/>
  <c r="H394" i="1"/>
  <c r="H404" i="1"/>
  <c r="H411" i="1"/>
  <c r="H417" i="1"/>
  <c r="H420" i="1"/>
  <c r="H425" i="1"/>
  <c r="H426" i="1"/>
  <c r="H427" i="1"/>
  <c r="H430" i="1"/>
  <c r="H431" i="1"/>
  <c r="H434" i="1"/>
  <c r="H437" i="1"/>
  <c r="H442" i="1"/>
  <c r="H447" i="1"/>
  <c r="H449" i="1"/>
  <c r="H458" i="1"/>
  <c r="H467" i="1"/>
  <c r="H476" i="1"/>
  <c r="H482" i="1"/>
  <c r="H487" i="1"/>
  <c r="H492" i="1"/>
  <c r="H495" i="1"/>
  <c r="H499" i="1"/>
  <c r="H502" i="1"/>
  <c r="H506" i="1"/>
  <c r="H509" i="1"/>
  <c r="H516" i="1"/>
  <c r="H517" i="1"/>
  <c r="H521" i="1"/>
  <c r="H529" i="1"/>
  <c r="H537" i="1"/>
  <c r="H546" i="1"/>
  <c r="H550" i="1"/>
  <c r="H558" i="1"/>
  <c r="H567" i="1"/>
  <c r="H577" i="1"/>
  <c r="H586" i="1"/>
  <c r="H588" i="1"/>
  <c r="H592" i="1"/>
  <c r="H596" i="1"/>
  <c r="H598" i="1"/>
  <c r="H602" i="1"/>
  <c r="H604" i="1"/>
  <c r="H608" i="1"/>
  <c r="H612" i="1"/>
  <c r="H616" i="1"/>
  <c r="H622" i="1"/>
  <c r="H624" i="1"/>
  <c r="H631" i="1"/>
  <c r="H633" i="1"/>
  <c r="H640" i="1"/>
  <c r="H642" i="1"/>
  <c r="H648" i="1"/>
  <c r="H650" i="1"/>
  <c r="H658" i="1"/>
  <c r="H662" i="1"/>
  <c r="H666" i="1"/>
  <c r="H670" i="1"/>
  <c r="H672" i="1"/>
  <c r="H676" i="1"/>
  <c r="H680" i="1"/>
  <c r="H684" i="1"/>
  <c r="H688" i="1"/>
  <c r="H692" i="1"/>
  <c r="H697" i="1"/>
  <c r="H702" i="1"/>
  <c r="H707" i="1"/>
  <c r="H713" i="1"/>
  <c r="H719" i="1"/>
  <c r="H725" i="1"/>
  <c r="H732" i="1"/>
  <c r="H739" i="1"/>
  <c r="H746" i="1"/>
  <c r="H753" i="1"/>
  <c r="H757" i="1"/>
  <c r="H762" i="1"/>
  <c r="H766" i="1"/>
  <c r="H772" i="1"/>
  <c r="H777" i="1"/>
  <c r="H785" i="1"/>
  <c r="H789" i="1"/>
  <c r="H794" i="1"/>
  <c r="H796" i="1"/>
  <c r="H798" i="1"/>
  <c r="H801" i="1"/>
  <c r="H807" i="1"/>
  <c r="H813" i="1"/>
  <c r="H820" i="1"/>
  <c r="H827" i="1"/>
  <c r="H834" i="1"/>
  <c r="H838" i="1"/>
  <c r="H844" i="1"/>
  <c r="H852" i="1"/>
  <c r="H856" i="1"/>
  <c r="H860" i="1"/>
  <c r="H863" i="1"/>
  <c r="H870" i="1"/>
  <c r="H875" i="1"/>
  <c r="H882" i="1"/>
  <c r="H889" i="1"/>
  <c r="H893" i="1"/>
  <c r="H897" i="1"/>
  <c r="H901" i="1"/>
  <c r="H907" i="1"/>
  <c r="H914" i="1"/>
  <c r="H918" i="1"/>
  <c r="H924" i="1"/>
  <c r="H928" i="1"/>
  <c r="H933" i="1"/>
  <c r="H939" i="1"/>
  <c r="H947" i="1"/>
  <c r="H951" i="1"/>
  <c r="H952" i="1"/>
  <c r="H956" i="1"/>
  <c r="H958" i="1"/>
  <c r="H964" i="1"/>
  <c r="H970" i="1"/>
  <c r="H973" i="1"/>
  <c r="H975" i="1"/>
  <c r="H977" i="1"/>
  <c r="H981" i="1"/>
  <c r="H983" i="1"/>
  <c r="H985" i="1"/>
  <c r="H989" i="1"/>
  <c r="H990" i="1"/>
  <c r="H993" i="1"/>
  <c r="H997" i="1"/>
  <c r="H999" i="1"/>
  <c r="H1001" i="1"/>
  <c r="H1006" i="1"/>
  <c r="H1010" i="1"/>
  <c r="H1016" i="1"/>
  <c r="H1017" i="1"/>
  <c r="H1018" i="1"/>
  <c r="H1021" i="1"/>
  <c r="H1024" i="1"/>
  <c r="H1029" i="1"/>
  <c r="H1030" i="1"/>
  <c r="H1031" i="1"/>
  <c r="H1034" i="1"/>
  <c r="H1035" i="1"/>
  <c r="H1038" i="1"/>
  <c r="H1039" i="1"/>
  <c r="H1046" i="1"/>
  <c r="H1052" i="1"/>
  <c r="H1061" i="1"/>
  <c r="H1071" i="1"/>
  <c r="H1075" i="1"/>
  <c r="H1082" i="1"/>
  <c r="H1089" i="1"/>
  <c r="H1096" i="1"/>
  <c r="H1100" i="1"/>
  <c r="H1106" i="1"/>
  <c r="H1111" i="1"/>
  <c r="H1120" i="1"/>
  <c r="H1122" i="1"/>
  <c r="H1126" i="1"/>
  <c r="H1130" i="1"/>
  <c r="H1132" i="1"/>
  <c r="H1136" i="1"/>
  <c r="H1140" i="1"/>
  <c r="H1144" i="1"/>
  <c r="H1149" i="1"/>
  <c r="H1155" i="1"/>
  <c r="H1159" i="1"/>
  <c r="H1166" i="1"/>
  <c r="H1173" i="1"/>
  <c r="H1180" i="1"/>
  <c r="H1182" i="1"/>
  <c r="H1189" i="1"/>
  <c r="H1193" i="1"/>
  <c r="H1199" i="1"/>
  <c r="H1201" i="1"/>
  <c r="H1206" i="1"/>
  <c r="H1214" i="1"/>
  <c r="H1215" i="1"/>
  <c r="H1216" i="1"/>
  <c r="H1219" i="1"/>
  <c r="H1220" i="1"/>
  <c r="H1223" i="1"/>
  <c r="H1226" i="1"/>
  <c r="H1233" i="1"/>
  <c r="H1239" i="1"/>
  <c r="H1249" i="1"/>
  <c r="H1253" i="1"/>
  <c r="H1257" i="1"/>
  <c r="H1266" i="1"/>
  <c r="H1273" i="1"/>
  <c r="H1275" i="1"/>
  <c r="H1279" i="1"/>
  <c r="H1281" i="1"/>
  <c r="H1285" i="1"/>
  <c r="H1289" i="1"/>
  <c r="H1291" i="1"/>
  <c r="H1295" i="1"/>
  <c r="H1301" i="1"/>
  <c r="H1308" i="1"/>
  <c r="H1315" i="1"/>
  <c r="H1317" i="1"/>
  <c r="H1324" i="1"/>
  <c r="H1326" i="1"/>
  <c r="H1330" i="1"/>
  <c r="H1332" i="1"/>
  <c r="H1338" i="1"/>
  <c r="H1346" i="1"/>
  <c r="H1352" i="1"/>
  <c r="H1359" i="1"/>
  <c r="H1363" i="1"/>
  <c r="H1371" i="1"/>
  <c r="H1373" i="1"/>
  <c r="H1377" i="1"/>
  <c r="H1379" i="1"/>
  <c r="H1384" i="1"/>
  <c r="H1392" i="1"/>
  <c r="H1393" i="1"/>
  <c r="H1394" i="1"/>
  <c r="H1397" i="1"/>
  <c r="H1403" i="1"/>
  <c r="H1409" i="1"/>
  <c r="H1418" i="1"/>
  <c r="H1419" i="1"/>
  <c r="H1420" i="1"/>
  <c r="H1423" i="1"/>
  <c r="H1426" i="1"/>
  <c r="H1430" i="1"/>
  <c r="H1431" i="1"/>
  <c r="H1441" i="1"/>
  <c r="H1442" i="1"/>
  <c r="H1443" i="1"/>
  <c r="H1446" i="1"/>
  <c r="H1447" i="1"/>
  <c r="H1450" i="1"/>
  <c r="H1453" i="1"/>
  <c r="H1460" i="1"/>
  <c r="H1467" i="1"/>
  <c r="H1473" i="1"/>
  <c r="H1482" i="1"/>
  <c r="H1491" i="1"/>
  <c r="H1495" i="1"/>
  <c r="H1499" i="1"/>
  <c r="H1505" i="1"/>
  <c r="H1513" i="1"/>
  <c r="H1517" i="1"/>
  <c r="H1521" i="1"/>
  <c r="H1527" i="1"/>
  <c r="H1528" i="1"/>
  <c r="H1529" i="1"/>
  <c r="H1532" i="1"/>
  <c r="H1533" i="1"/>
  <c r="H1536" i="1"/>
  <c r="H1537" i="1"/>
  <c r="H1538" i="1"/>
  <c r="H1545" i="1"/>
  <c r="H1552" i="1"/>
  <c r="H1559" i="1"/>
  <c r="H1565" i="1"/>
  <c r="H1568" i="1"/>
  <c r="H1577" i="1"/>
  <c r="H1581" i="1"/>
  <c r="H1585" i="1"/>
  <c r="H1590" i="1"/>
  <c r="H1597" i="1"/>
  <c r="H1602" i="1"/>
  <c r="H1606" i="1"/>
  <c r="H1610" i="1"/>
  <c r="H1614" i="1"/>
  <c r="H1620" i="1"/>
  <c r="H1628" i="1"/>
  <c r="H1629" i="1"/>
  <c r="H1638" i="1"/>
  <c r="H1642" i="1"/>
  <c r="H1646" i="1"/>
  <c r="H1650" i="1"/>
  <c r="H1658" i="1"/>
  <c r="H1662" i="1"/>
  <c r="H1668" i="1"/>
  <c r="H1671" i="1"/>
  <c r="H1679" i="1"/>
  <c r="H1688" i="1"/>
  <c r="H1697" i="1"/>
  <c r="H1698" i="1"/>
  <c r="H1701" i="1"/>
  <c r="H1709" i="1"/>
  <c r="H1713" i="1"/>
  <c r="H1717" i="1"/>
  <c r="H1723" i="1"/>
  <c r="H1733" i="1"/>
  <c r="H1734" i="1"/>
  <c r="H1735" i="1"/>
  <c r="H1738" i="1"/>
  <c r="H1739" i="1"/>
  <c r="H1742" i="1"/>
  <c r="H1745" i="1"/>
  <c r="H1746" i="1"/>
  <c r="H1753" i="1"/>
  <c r="H1762" i="1"/>
  <c r="H1763" i="1"/>
  <c r="H1764" i="1"/>
  <c r="H1767" i="1"/>
  <c r="H1768" i="1"/>
  <c r="H1771" i="1"/>
  <c r="H1774" i="1"/>
  <c r="H1775" i="1"/>
  <c r="H1782" i="1"/>
  <c r="H1790" i="1"/>
  <c r="H1799" i="1"/>
  <c r="H1803" i="1"/>
  <c r="H1807" i="1"/>
  <c r="H1815" i="1"/>
  <c r="H1823" i="1"/>
  <c r="H1824" i="1"/>
  <c r="H1829" i="1"/>
  <c r="H1830" i="1"/>
  <c r="H1836" i="1"/>
  <c r="H1840" i="1"/>
  <c r="H1844" i="1"/>
  <c r="H1852" i="1"/>
  <c r="H1859" i="1"/>
  <c r="H1863" i="1"/>
  <c r="H1867" i="1"/>
  <c r="H1873" i="1"/>
  <c r="H1880" i="1"/>
  <c r="H1881" i="1"/>
  <c r="H1882" i="1"/>
  <c r="H1886" i="1"/>
  <c r="H1890" i="1"/>
  <c r="H1894" i="1"/>
  <c r="H1900" i="1"/>
  <c r="H1905" i="1"/>
  <c r="H1908" i="1"/>
  <c r="H1916" i="1"/>
  <c r="H1920" i="1"/>
  <c r="H1924" i="1"/>
  <c r="H1930" i="1"/>
  <c r="H1936" i="1"/>
  <c r="H1939" i="1"/>
  <c r="H1943" i="1"/>
  <c r="H1946" i="1"/>
  <c r="H1950" i="1"/>
  <c r="H1954" i="1"/>
  <c r="H1958" i="1"/>
  <c r="H1959" i="1"/>
  <c r="H1963" i="1"/>
  <c r="H1967" i="1"/>
  <c r="H1970" i="1"/>
  <c r="H1978" i="1"/>
  <c r="H1982" i="1"/>
  <c r="H1987" i="1"/>
  <c r="H1991" i="1"/>
  <c r="H1996" i="1"/>
  <c r="H2001" i="1"/>
  <c r="H2002" i="1"/>
  <c r="H2003" i="1"/>
  <c r="H2008" i="1"/>
  <c r="H2012" i="1"/>
  <c r="H2016" i="1"/>
  <c r="H2022" i="1"/>
  <c r="H2030" i="1"/>
  <c r="H2031" i="1"/>
  <c r="H2032" i="1"/>
  <c r="H2035" i="1"/>
  <c r="H2036" i="1"/>
  <c r="H2039" i="1"/>
  <c r="H2042" i="1"/>
  <c r="H2043" i="1"/>
  <c r="H2044" i="1"/>
  <c r="H2048" i="1"/>
  <c r="H2049" i="1"/>
  <c r="H2050" i="1"/>
  <c r="H2053" i="1"/>
  <c r="H2056" i="1"/>
  <c r="H2060" i="1"/>
  <c r="H2067" i="1"/>
  <c r="H2073" i="1"/>
  <c r="H2075" i="1"/>
  <c r="H2084" i="1"/>
  <c r="H2089" i="1"/>
  <c r="H2093" i="1"/>
  <c r="H2102" i="1"/>
  <c r="H2111" i="1"/>
  <c r="K1329" i="1"/>
  <c r="I1329" i="1"/>
  <c r="G1329" i="1"/>
  <c r="F1329" i="1"/>
  <c r="K1323" i="1"/>
  <c r="I1323" i="1"/>
  <c r="G1323" i="1"/>
  <c r="F1323" i="1"/>
  <c r="H1329" i="1" l="1"/>
  <c r="H1323" i="1"/>
  <c r="J1323" i="1"/>
  <c r="J1329" i="1"/>
  <c r="N1323" i="1"/>
  <c r="L1329" i="1"/>
  <c r="N1329" i="1"/>
  <c r="L1323" i="1"/>
  <c r="K217" i="1"/>
  <c r="K287" i="1"/>
  <c r="L287" i="1" l="1"/>
  <c r="N287" i="1"/>
  <c r="K286" i="1"/>
  <c r="K216" i="1"/>
  <c r="N286" i="1" l="1"/>
  <c r="L286" i="1"/>
  <c r="K1564" i="1"/>
  <c r="I1564" i="1"/>
  <c r="G1564" i="1"/>
  <c r="F1564" i="1"/>
  <c r="F1563" i="1" s="1"/>
  <c r="K481" i="1"/>
  <c r="I481" i="1"/>
  <c r="G481" i="1"/>
  <c r="F481" i="1"/>
  <c r="F480" i="1" s="1"/>
  <c r="F479" i="1" s="1"/>
  <c r="F478" i="1" s="1"/>
  <c r="J481" i="1" l="1"/>
  <c r="J1564" i="1"/>
  <c r="N481" i="1"/>
  <c r="L481" i="1"/>
  <c r="L1564" i="1"/>
  <c r="N1564" i="1"/>
  <c r="H481" i="1"/>
  <c r="H1564" i="1"/>
  <c r="G480" i="1"/>
  <c r="H480" i="1" s="1"/>
  <c r="K1563" i="1"/>
  <c r="I1563" i="1"/>
  <c r="I480" i="1"/>
  <c r="K480" i="1"/>
  <c r="G1563" i="1"/>
  <c r="H1563" i="1" s="1"/>
  <c r="K2110" i="1"/>
  <c r="K2101" i="1"/>
  <c r="K2092" i="1"/>
  <c r="K2088" i="1"/>
  <c r="K2083" i="1"/>
  <c r="K2074" i="1"/>
  <c r="K2072" i="1"/>
  <c r="K2066" i="1"/>
  <c r="K2059" i="1"/>
  <c r="K2055" i="1"/>
  <c r="K2052" i="1"/>
  <c r="K2047" i="1"/>
  <c r="K2041" i="1"/>
  <c r="K2038" i="1"/>
  <c r="K2034" i="1"/>
  <c r="K2029" i="1"/>
  <c r="K2021" i="1"/>
  <c r="K2015" i="1"/>
  <c r="K2011" i="1"/>
  <c r="K2007" i="1"/>
  <c r="K2000" i="1"/>
  <c r="K1995" i="1"/>
  <c r="K1990" i="1"/>
  <c r="K1986" i="1"/>
  <c r="K1981" i="1"/>
  <c r="K1977" i="1"/>
  <c r="K1969" i="1"/>
  <c r="K1966" i="1"/>
  <c r="K1962" i="1"/>
  <c r="K1957" i="1"/>
  <c r="K1953" i="1"/>
  <c r="K1949" i="1"/>
  <c r="K1945" i="1"/>
  <c r="K1942" i="1"/>
  <c r="K1938" i="1"/>
  <c r="K1935" i="1"/>
  <c r="K1929" i="1"/>
  <c r="K1923" i="1"/>
  <c r="K1919" i="1"/>
  <c r="K1915" i="1"/>
  <c r="K1907" i="1"/>
  <c r="K1906" i="1"/>
  <c r="K1904" i="1"/>
  <c r="K1899" i="1"/>
  <c r="K1893" i="1"/>
  <c r="K1889" i="1"/>
  <c r="K1885" i="1"/>
  <c r="K1879" i="1"/>
  <c r="K1872" i="1"/>
  <c r="K1866" i="1"/>
  <c r="K1862" i="1"/>
  <c r="K1858" i="1"/>
  <c r="K1851" i="1"/>
  <c r="K1843" i="1"/>
  <c r="K1839" i="1"/>
  <c r="K1835" i="1"/>
  <c r="K1828" i="1"/>
  <c r="K1822" i="1"/>
  <c r="K1814" i="1"/>
  <c r="K1806" i="1"/>
  <c r="K1802" i="1"/>
  <c r="K1798" i="1"/>
  <c r="K1789" i="1"/>
  <c r="K1781" i="1"/>
  <c r="K1773" i="1"/>
  <c r="K1770" i="1"/>
  <c r="K1766" i="1"/>
  <c r="K1761" i="1"/>
  <c r="K1752" i="1"/>
  <c r="K1744" i="1"/>
  <c r="K1741" i="1"/>
  <c r="K1737" i="1"/>
  <c r="K1732" i="1"/>
  <c r="K1722" i="1"/>
  <c r="K1716" i="1"/>
  <c r="K1712" i="1"/>
  <c r="K1708" i="1"/>
  <c r="K1700" i="1"/>
  <c r="K1696" i="1"/>
  <c r="K1687" i="1"/>
  <c r="K1678" i="1"/>
  <c r="K1670" i="1"/>
  <c r="K1667" i="1"/>
  <c r="K1661" i="1"/>
  <c r="K1657" i="1"/>
  <c r="K1649" i="1"/>
  <c r="K1645" i="1"/>
  <c r="K1641" i="1"/>
  <c r="K1637" i="1"/>
  <c r="K1627" i="1"/>
  <c r="K1619" i="1"/>
  <c r="K1613" i="1"/>
  <c r="K1609" i="1"/>
  <c r="K1605" i="1"/>
  <c r="K1601" i="1"/>
  <c r="K1596" i="1"/>
  <c r="K1589" i="1"/>
  <c r="K1584" i="1"/>
  <c r="K1580" i="1"/>
  <c r="K1576" i="1"/>
  <c r="K1567" i="1"/>
  <c r="K1558" i="1"/>
  <c r="K1551" i="1"/>
  <c r="K1544" i="1"/>
  <c r="K1535" i="1"/>
  <c r="K1531" i="1"/>
  <c r="K1526" i="1"/>
  <c r="K1520" i="1"/>
  <c r="K1516" i="1"/>
  <c r="K1512" i="1"/>
  <c r="K1504" i="1"/>
  <c r="K1498" i="1"/>
  <c r="K1494" i="1"/>
  <c r="K1490" i="1"/>
  <c r="K1481" i="1"/>
  <c r="K1472" i="1"/>
  <c r="K1466" i="1"/>
  <c r="K1459" i="1"/>
  <c r="K1452" i="1"/>
  <c r="K1449" i="1"/>
  <c r="K1445" i="1"/>
  <c r="K1440" i="1"/>
  <c r="K1429" i="1"/>
  <c r="K1425" i="1"/>
  <c r="K1422" i="1"/>
  <c r="K1417" i="1"/>
  <c r="K1408" i="1"/>
  <c r="K1402" i="1"/>
  <c r="K1396" i="1"/>
  <c r="K1391" i="1"/>
  <c r="K1383" i="1"/>
  <c r="K1378" i="1"/>
  <c r="K1376" i="1"/>
  <c r="K1372" i="1"/>
  <c r="K1370" i="1"/>
  <c r="K1362" i="1"/>
  <c r="K1358" i="1"/>
  <c r="K1351" i="1"/>
  <c r="K1345" i="1"/>
  <c r="K1337" i="1"/>
  <c r="K1331" i="1"/>
  <c r="K1325" i="1"/>
  <c r="K1316" i="1"/>
  <c r="K1314" i="1"/>
  <c r="K1307" i="1"/>
  <c r="K1300" i="1"/>
  <c r="K1294" i="1"/>
  <c r="K1290" i="1"/>
  <c r="K1288" i="1"/>
  <c r="K1284" i="1"/>
  <c r="K1280" i="1"/>
  <c r="K1278" i="1"/>
  <c r="K1274" i="1"/>
  <c r="K1272" i="1"/>
  <c r="K1265" i="1"/>
  <c r="K1256" i="1"/>
  <c r="K1252" i="1"/>
  <c r="K1248" i="1"/>
  <c r="K1238" i="1"/>
  <c r="K1232" i="1"/>
  <c r="K1225" i="1"/>
  <c r="K1222" i="1"/>
  <c r="K1218" i="1"/>
  <c r="K1213" i="1"/>
  <c r="K1205" i="1"/>
  <c r="K1200" i="1"/>
  <c r="K1198" i="1"/>
  <c r="K1192" i="1"/>
  <c r="K1188" i="1"/>
  <c r="K1181" i="1"/>
  <c r="K1179" i="1"/>
  <c r="K1172" i="1"/>
  <c r="K1165" i="1"/>
  <c r="K1158" i="1"/>
  <c r="K1154" i="1"/>
  <c r="K1148" i="1"/>
  <c r="K1143" i="1"/>
  <c r="K1139" i="1"/>
  <c r="K1135" i="1"/>
  <c r="K1131" i="1"/>
  <c r="K1129" i="1"/>
  <c r="K1125" i="1"/>
  <c r="K1121" i="1"/>
  <c r="K1119" i="1"/>
  <c r="K1110" i="1"/>
  <c r="K1105" i="1"/>
  <c r="K1099" i="1"/>
  <c r="K1095" i="1"/>
  <c r="K1088" i="1"/>
  <c r="K1081" i="1"/>
  <c r="K1074" i="1"/>
  <c r="K1070" i="1"/>
  <c r="K1060" i="1"/>
  <c r="K1051" i="1"/>
  <c r="K1045" i="1"/>
  <c r="K1037" i="1"/>
  <c r="K1033" i="1"/>
  <c r="K1028" i="1"/>
  <c r="K1023" i="1"/>
  <c r="K1020" i="1"/>
  <c r="K1015" i="1"/>
  <c r="K1009" i="1"/>
  <c r="K1005" i="1"/>
  <c r="K1000" i="1"/>
  <c r="K998" i="1"/>
  <c r="K996" i="1"/>
  <c r="K992" i="1"/>
  <c r="K988" i="1"/>
  <c r="K984" i="1"/>
  <c r="K982" i="1"/>
  <c r="K980" i="1"/>
  <c r="K976" i="1"/>
  <c r="K974" i="1"/>
  <c r="K972" i="1"/>
  <c r="K969" i="1"/>
  <c r="K963" i="1"/>
  <c r="K957" i="1"/>
  <c r="K955" i="1"/>
  <c r="K950" i="1"/>
  <c r="K946" i="1"/>
  <c r="K938" i="1"/>
  <c r="K932" i="1"/>
  <c r="K927" i="1"/>
  <c r="K923" i="1"/>
  <c r="K917" i="1"/>
  <c r="K913" i="1"/>
  <c r="K906" i="1"/>
  <c r="K900" i="1"/>
  <c r="K896" i="1"/>
  <c r="K892" i="1"/>
  <c r="K888" i="1"/>
  <c r="K881" i="1"/>
  <c r="K874" i="1"/>
  <c r="K869" i="1"/>
  <c r="K862" i="1"/>
  <c r="K859" i="1"/>
  <c r="K855" i="1"/>
  <c r="K851" i="1"/>
  <c r="K843" i="1"/>
  <c r="K837" i="1"/>
  <c r="K833" i="1"/>
  <c r="K826" i="1"/>
  <c r="K819" i="1"/>
  <c r="K812" i="1"/>
  <c r="K806" i="1"/>
  <c r="K800" i="1"/>
  <c r="K797" i="1"/>
  <c r="K795" i="1"/>
  <c r="K793" i="1"/>
  <c r="K788" i="1"/>
  <c r="K784" i="1"/>
  <c r="K776" i="1"/>
  <c r="K771" i="1"/>
  <c r="K765" i="1"/>
  <c r="K761" i="1"/>
  <c r="K756" i="1"/>
  <c r="K752" i="1"/>
  <c r="K745" i="1"/>
  <c r="K738" i="1"/>
  <c r="K731" i="1"/>
  <c r="K724" i="1"/>
  <c r="K718" i="1"/>
  <c r="K712" i="1"/>
  <c r="K706" i="1"/>
  <c r="K701" i="1"/>
  <c r="K696" i="1"/>
  <c r="K691" i="1"/>
  <c r="K687" i="1"/>
  <c r="K683" i="1"/>
  <c r="K679" i="1"/>
  <c r="K675" i="1"/>
  <c r="K671" i="1"/>
  <c r="K669" i="1"/>
  <c r="K665" i="1"/>
  <c r="K661" i="1"/>
  <c r="K657" i="1"/>
  <c r="K649" i="1"/>
  <c r="K647" i="1"/>
  <c r="K641" i="1"/>
  <c r="K639" i="1"/>
  <c r="K632" i="1"/>
  <c r="K630" i="1"/>
  <c r="K623" i="1"/>
  <c r="K621" i="1"/>
  <c r="K615" i="1"/>
  <c r="K611" i="1"/>
  <c r="K607" i="1"/>
  <c r="K603" i="1"/>
  <c r="K601" i="1"/>
  <c r="K597" i="1"/>
  <c r="K595" i="1"/>
  <c r="K591" i="1"/>
  <c r="K587" i="1"/>
  <c r="K585" i="1"/>
  <c r="K576" i="1"/>
  <c r="K566" i="1"/>
  <c r="K557" i="1"/>
  <c r="K549" i="1"/>
  <c r="K545" i="1"/>
  <c r="K536" i="1"/>
  <c r="K528" i="1"/>
  <c r="K520" i="1"/>
  <c r="K515" i="1"/>
  <c r="K508" i="1"/>
  <c r="K505" i="1"/>
  <c r="K501" i="1"/>
  <c r="K498" i="1"/>
  <c r="K494" i="1"/>
  <c r="K491" i="1"/>
  <c r="K486" i="1"/>
  <c r="K475" i="1"/>
  <c r="K466" i="1"/>
  <c r="K457" i="1"/>
  <c r="K448" i="1"/>
  <c r="K446" i="1"/>
  <c r="K441" i="1"/>
  <c r="K436" i="1"/>
  <c r="K433" i="1"/>
  <c r="K429" i="1"/>
  <c r="K424" i="1"/>
  <c r="K419" i="1"/>
  <c r="K416" i="1"/>
  <c r="K410" i="1"/>
  <c r="K403" i="1"/>
  <c r="K393" i="1"/>
  <c r="K387" i="1"/>
  <c r="K381" i="1"/>
  <c r="K378" i="1"/>
  <c r="K375" i="1"/>
  <c r="K370" i="1"/>
  <c r="K360" i="1"/>
  <c r="K351" i="1"/>
  <c r="K347" i="1"/>
  <c r="K340" i="1"/>
  <c r="K332" i="1"/>
  <c r="K323" i="1"/>
  <c r="K319" i="1"/>
  <c r="K315" i="1"/>
  <c r="K310" i="1"/>
  <c r="K306" i="1"/>
  <c r="K301" i="1"/>
  <c r="K295" i="1"/>
  <c r="K291" i="1"/>
  <c r="K284" i="1"/>
  <c r="K279" i="1"/>
  <c r="K271" i="1"/>
  <c r="K267" i="1"/>
  <c r="K263" i="1"/>
  <c r="K254" i="1"/>
  <c r="K248" i="1"/>
  <c r="K245" i="1"/>
  <c r="K241" i="1"/>
  <c r="K238" i="1"/>
  <c r="K230" i="1"/>
  <c r="K222" i="1"/>
  <c r="K212" i="1"/>
  <c r="K207" i="1"/>
  <c r="K202" i="1"/>
  <c r="K193" i="1"/>
  <c r="K188" i="1"/>
  <c r="K182" i="1"/>
  <c r="K173" i="1"/>
  <c r="K168" i="1"/>
  <c r="K163" i="1"/>
  <c r="K158" i="1"/>
  <c r="K154" i="1"/>
  <c r="K149" i="1"/>
  <c r="K143" i="1"/>
  <c r="K140" i="1"/>
  <c r="K135" i="1"/>
  <c r="K130" i="1"/>
  <c r="K125" i="1"/>
  <c r="K116" i="1"/>
  <c r="K109" i="1"/>
  <c r="K102" i="1"/>
  <c r="K94" i="1"/>
  <c r="K86" i="1"/>
  <c r="K78" i="1"/>
  <c r="K75" i="1"/>
  <c r="K71" i="1"/>
  <c r="K66" i="1"/>
  <c r="K59" i="1"/>
  <c r="K52" i="1"/>
  <c r="K43" i="1"/>
  <c r="K34" i="1"/>
  <c r="K27" i="1"/>
  <c r="K23" i="1"/>
  <c r="K17" i="1"/>
  <c r="I2110" i="1"/>
  <c r="I2101" i="1"/>
  <c r="I2092" i="1"/>
  <c r="I2088" i="1"/>
  <c r="I2083" i="1"/>
  <c r="I2074" i="1"/>
  <c r="I2072" i="1"/>
  <c r="I2066" i="1"/>
  <c r="I2059" i="1"/>
  <c r="I2055" i="1"/>
  <c r="I2052" i="1"/>
  <c r="I2047" i="1"/>
  <c r="I2041" i="1"/>
  <c r="I2038" i="1"/>
  <c r="I2034" i="1"/>
  <c r="I2029" i="1"/>
  <c r="I2021" i="1"/>
  <c r="I2015" i="1"/>
  <c r="I2011" i="1"/>
  <c r="I2007" i="1"/>
  <c r="I2000" i="1"/>
  <c r="I1995" i="1"/>
  <c r="I1990" i="1"/>
  <c r="I1986" i="1"/>
  <c r="I1981" i="1"/>
  <c r="I1977" i="1"/>
  <c r="I1969" i="1"/>
  <c r="I1966" i="1"/>
  <c r="I1962" i="1"/>
  <c r="I1957" i="1"/>
  <c r="I1953" i="1"/>
  <c r="I1949" i="1"/>
  <c r="I1945" i="1"/>
  <c r="I1942" i="1"/>
  <c r="I1938" i="1"/>
  <c r="I1935" i="1"/>
  <c r="I1929" i="1"/>
  <c r="I1923" i="1"/>
  <c r="I1919" i="1"/>
  <c r="I1915" i="1"/>
  <c r="I1907" i="1"/>
  <c r="I1906" i="1"/>
  <c r="I1904" i="1"/>
  <c r="I1899" i="1"/>
  <c r="I1893" i="1"/>
  <c r="I1889" i="1"/>
  <c r="I1885" i="1"/>
  <c r="I1879" i="1"/>
  <c r="I1872" i="1"/>
  <c r="I1866" i="1"/>
  <c r="I1862" i="1"/>
  <c r="I1858" i="1"/>
  <c r="I1851" i="1"/>
  <c r="I1843" i="1"/>
  <c r="I1839" i="1"/>
  <c r="I1835" i="1"/>
  <c r="I1828" i="1"/>
  <c r="I1822" i="1"/>
  <c r="I1814" i="1"/>
  <c r="I1806" i="1"/>
  <c r="I1802" i="1"/>
  <c r="I1798" i="1"/>
  <c r="I1789" i="1"/>
  <c r="I1781" i="1"/>
  <c r="I1773" i="1"/>
  <c r="I1770" i="1"/>
  <c r="I1766" i="1"/>
  <c r="I1761" i="1"/>
  <c r="I1752" i="1"/>
  <c r="I1744" i="1"/>
  <c r="I1741" i="1"/>
  <c r="I1737" i="1"/>
  <c r="I1732" i="1"/>
  <c r="I1722" i="1"/>
  <c r="I1716" i="1"/>
  <c r="I1712" i="1"/>
  <c r="I1708" i="1"/>
  <c r="I1700" i="1"/>
  <c r="I1696" i="1"/>
  <c r="I1687" i="1"/>
  <c r="I1678" i="1"/>
  <c r="I1670" i="1"/>
  <c r="I1667" i="1"/>
  <c r="I1661" i="1"/>
  <c r="I1657" i="1"/>
  <c r="I1649" i="1"/>
  <c r="I1645" i="1"/>
  <c r="I1641" i="1"/>
  <c r="I1637" i="1"/>
  <c r="I1627" i="1"/>
  <c r="I1619" i="1"/>
  <c r="I1613" i="1"/>
  <c r="I1609" i="1"/>
  <c r="I1605" i="1"/>
  <c r="I1601" i="1"/>
  <c r="I1596" i="1"/>
  <c r="I1589" i="1"/>
  <c r="I1584" i="1"/>
  <c r="I1580" i="1"/>
  <c r="I1576" i="1"/>
  <c r="I1567" i="1"/>
  <c r="I1558" i="1"/>
  <c r="I1551" i="1"/>
  <c r="I1544" i="1"/>
  <c r="I1535" i="1"/>
  <c r="I1531" i="1"/>
  <c r="I1526" i="1"/>
  <c r="I1520" i="1"/>
  <c r="I1516" i="1"/>
  <c r="I1512" i="1"/>
  <c r="I1504" i="1"/>
  <c r="I1498" i="1"/>
  <c r="I1494" i="1"/>
  <c r="I1490" i="1"/>
  <c r="I1481" i="1"/>
  <c r="I1472" i="1"/>
  <c r="I1466" i="1"/>
  <c r="I1459" i="1"/>
  <c r="I1452" i="1"/>
  <c r="I1449" i="1"/>
  <c r="I1445" i="1"/>
  <c r="I1440" i="1"/>
  <c r="I1429" i="1"/>
  <c r="I1425" i="1"/>
  <c r="I1422" i="1"/>
  <c r="I1417" i="1"/>
  <c r="I1408" i="1"/>
  <c r="I1402" i="1"/>
  <c r="I1396" i="1"/>
  <c r="I1391" i="1"/>
  <c r="I1383" i="1"/>
  <c r="I1378" i="1"/>
  <c r="I1376" i="1"/>
  <c r="I1372" i="1"/>
  <c r="I1370" i="1"/>
  <c r="I1362" i="1"/>
  <c r="I1358" i="1"/>
  <c r="I1351" i="1"/>
  <c r="I1345" i="1"/>
  <c r="I1337" i="1"/>
  <c r="I1331" i="1"/>
  <c r="I1325" i="1"/>
  <c r="I1316" i="1"/>
  <c r="I1314" i="1"/>
  <c r="I1307" i="1"/>
  <c r="I1300" i="1"/>
  <c r="I1294" i="1"/>
  <c r="I1290" i="1"/>
  <c r="I1288" i="1"/>
  <c r="I1284" i="1"/>
  <c r="I1280" i="1"/>
  <c r="I1278" i="1"/>
  <c r="I1274" i="1"/>
  <c r="I1272" i="1"/>
  <c r="I1265" i="1"/>
  <c r="I1256" i="1"/>
  <c r="I1252" i="1"/>
  <c r="I1248" i="1"/>
  <c r="I1238" i="1"/>
  <c r="I1232" i="1"/>
  <c r="I1225" i="1"/>
  <c r="I1222" i="1"/>
  <c r="I1218" i="1"/>
  <c r="I1213" i="1"/>
  <c r="I1205" i="1"/>
  <c r="I1200" i="1"/>
  <c r="I1198" i="1"/>
  <c r="I1192" i="1"/>
  <c r="I1188" i="1"/>
  <c r="I1181" i="1"/>
  <c r="I1179" i="1"/>
  <c r="I1172" i="1"/>
  <c r="I1165" i="1"/>
  <c r="I1158" i="1"/>
  <c r="I1154" i="1"/>
  <c r="I1148" i="1"/>
  <c r="I1143" i="1"/>
  <c r="I1139" i="1"/>
  <c r="I1135" i="1"/>
  <c r="I1131" i="1"/>
  <c r="I1129" i="1"/>
  <c r="I1125" i="1"/>
  <c r="I1121" i="1"/>
  <c r="I1119" i="1"/>
  <c r="I1110" i="1"/>
  <c r="I1105" i="1"/>
  <c r="I1099" i="1"/>
  <c r="I1095" i="1"/>
  <c r="I1088" i="1"/>
  <c r="I1081" i="1"/>
  <c r="I1074" i="1"/>
  <c r="I1070" i="1"/>
  <c r="I1060" i="1"/>
  <c r="I1051" i="1"/>
  <c r="I1045" i="1"/>
  <c r="I1037" i="1"/>
  <c r="I1033" i="1"/>
  <c r="I1028" i="1"/>
  <c r="I1023" i="1"/>
  <c r="I1020" i="1"/>
  <c r="I1015" i="1"/>
  <c r="I1009" i="1"/>
  <c r="I1005" i="1"/>
  <c r="I1000" i="1"/>
  <c r="I998" i="1"/>
  <c r="I996" i="1"/>
  <c r="I992" i="1"/>
  <c r="I988" i="1"/>
  <c r="I984" i="1"/>
  <c r="I982" i="1"/>
  <c r="I980" i="1"/>
  <c r="I976" i="1"/>
  <c r="I974" i="1"/>
  <c r="I972" i="1"/>
  <c r="I969" i="1"/>
  <c r="I963" i="1"/>
  <c r="I957" i="1"/>
  <c r="I955" i="1"/>
  <c r="I950" i="1"/>
  <c r="I946" i="1"/>
  <c r="I938" i="1"/>
  <c r="I932" i="1"/>
  <c r="I927" i="1"/>
  <c r="I923" i="1"/>
  <c r="I917" i="1"/>
  <c r="I913" i="1"/>
  <c r="I906" i="1"/>
  <c r="I900" i="1"/>
  <c r="I896" i="1"/>
  <c r="I892" i="1"/>
  <c r="I888" i="1"/>
  <c r="I881" i="1"/>
  <c r="I874" i="1"/>
  <c r="I869" i="1"/>
  <c r="I862" i="1"/>
  <c r="I859" i="1"/>
  <c r="I855" i="1"/>
  <c r="I851" i="1"/>
  <c r="I843" i="1"/>
  <c r="I837" i="1"/>
  <c r="I833" i="1"/>
  <c r="I826" i="1"/>
  <c r="I819" i="1"/>
  <c r="I812" i="1"/>
  <c r="I806" i="1"/>
  <c r="I800" i="1"/>
  <c r="I797" i="1"/>
  <c r="I795" i="1"/>
  <c r="I793" i="1"/>
  <c r="I788" i="1"/>
  <c r="I784" i="1"/>
  <c r="I776" i="1"/>
  <c r="I771" i="1"/>
  <c r="I765" i="1"/>
  <c r="I761" i="1"/>
  <c r="I756" i="1"/>
  <c r="I752" i="1"/>
  <c r="I745" i="1"/>
  <c r="I738" i="1"/>
  <c r="I731" i="1"/>
  <c r="I724" i="1"/>
  <c r="I718" i="1"/>
  <c r="I712" i="1"/>
  <c r="I706" i="1"/>
  <c r="I701" i="1"/>
  <c r="I696" i="1"/>
  <c r="I691" i="1"/>
  <c r="I687" i="1"/>
  <c r="I683" i="1"/>
  <c r="I679" i="1"/>
  <c r="I675" i="1"/>
  <c r="I671" i="1"/>
  <c r="I669" i="1"/>
  <c r="I665" i="1"/>
  <c r="I661" i="1"/>
  <c r="I657" i="1"/>
  <c r="I649" i="1"/>
  <c r="I647" i="1"/>
  <c r="I641" i="1"/>
  <c r="I639" i="1"/>
  <c r="I632" i="1"/>
  <c r="I630" i="1"/>
  <c r="I623" i="1"/>
  <c r="I621" i="1"/>
  <c r="I615" i="1"/>
  <c r="I611" i="1"/>
  <c r="I607" i="1"/>
  <c r="I603" i="1"/>
  <c r="I601" i="1"/>
  <c r="I597" i="1"/>
  <c r="I595" i="1"/>
  <c r="I591" i="1"/>
  <c r="I587" i="1"/>
  <c r="I585" i="1"/>
  <c r="I576" i="1"/>
  <c r="I566" i="1"/>
  <c r="I557" i="1"/>
  <c r="I549" i="1"/>
  <c r="I545" i="1"/>
  <c r="I536" i="1"/>
  <c r="I528" i="1"/>
  <c r="I520" i="1"/>
  <c r="I515" i="1"/>
  <c r="I508" i="1"/>
  <c r="I505" i="1"/>
  <c r="I501" i="1"/>
  <c r="I498" i="1"/>
  <c r="I494" i="1"/>
  <c r="I491" i="1"/>
  <c r="I486" i="1"/>
  <c r="I475" i="1"/>
  <c r="I466" i="1"/>
  <c r="I457" i="1"/>
  <c r="I448" i="1"/>
  <c r="I446" i="1"/>
  <c r="I441" i="1"/>
  <c r="I436" i="1"/>
  <c r="I433" i="1"/>
  <c r="I429" i="1"/>
  <c r="I424" i="1"/>
  <c r="I419" i="1"/>
  <c r="I416" i="1"/>
  <c r="I410" i="1"/>
  <c r="I403" i="1"/>
  <c r="I393" i="1"/>
  <c r="I387" i="1"/>
  <c r="I381" i="1"/>
  <c r="I378" i="1"/>
  <c r="I375" i="1"/>
  <c r="I370" i="1"/>
  <c r="I360" i="1"/>
  <c r="I351" i="1"/>
  <c r="I347" i="1"/>
  <c r="I340" i="1"/>
  <c r="I332" i="1"/>
  <c r="I323" i="1"/>
  <c r="I319" i="1"/>
  <c r="I315" i="1"/>
  <c r="I310" i="1"/>
  <c r="I306" i="1"/>
  <c r="I301" i="1"/>
  <c r="I295" i="1"/>
  <c r="I291" i="1"/>
  <c r="I284" i="1"/>
  <c r="I279" i="1"/>
  <c r="I271" i="1"/>
  <c r="I267" i="1"/>
  <c r="I263" i="1"/>
  <c r="I254" i="1"/>
  <c r="I248" i="1"/>
  <c r="I245" i="1"/>
  <c r="I241" i="1"/>
  <c r="I238" i="1"/>
  <c r="I230" i="1"/>
  <c r="I222" i="1"/>
  <c r="I217" i="1"/>
  <c r="I212" i="1"/>
  <c r="I207" i="1"/>
  <c r="I202" i="1"/>
  <c r="I193" i="1"/>
  <c r="I188" i="1"/>
  <c r="I182" i="1"/>
  <c r="I173" i="1"/>
  <c r="I168" i="1"/>
  <c r="I163" i="1"/>
  <c r="I158" i="1"/>
  <c r="I154" i="1"/>
  <c r="I149" i="1"/>
  <c r="I143" i="1"/>
  <c r="I140" i="1"/>
  <c r="I135" i="1"/>
  <c r="I130" i="1"/>
  <c r="I125" i="1"/>
  <c r="I116" i="1"/>
  <c r="I109" i="1"/>
  <c r="I102" i="1"/>
  <c r="I94" i="1"/>
  <c r="I86" i="1"/>
  <c r="I78" i="1"/>
  <c r="I75" i="1"/>
  <c r="I71" i="1"/>
  <c r="I66" i="1"/>
  <c r="I59" i="1"/>
  <c r="I52" i="1"/>
  <c r="I43" i="1"/>
  <c r="I34" i="1"/>
  <c r="I27" i="1"/>
  <c r="I23" i="1"/>
  <c r="I17" i="1"/>
  <c r="G1938" i="1"/>
  <c r="H1938" i="1" s="1"/>
  <c r="G1822" i="1"/>
  <c r="F1822" i="1"/>
  <c r="G1741" i="1"/>
  <c r="F1741" i="1"/>
  <c r="F1740" i="1" s="1"/>
  <c r="G2055" i="1"/>
  <c r="F2055" i="1"/>
  <c r="F2054" i="1" s="1"/>
  <c r="G1977" i="1"/>
  <c r="F1977" i="1"/>
  <c r="F1976" i="1" s="1"/>
  <c r="F1975" i="1" s="1"/>
  <c r="G1969" i="1"/>
  <c r="H1969" i="1" s="1"/>
  <c r="G1957" i="1"/>
  <c r="H1957" i="1" s="1"/>
  <c r="G1945" i="1"/>
  <c r="H1945" i="1" s="1"/>
  <c r="G1929" i="1"/>
  <c r="G1923" i="1"/>
  <c r="F1929" i="1"/>
  <c r="F1928" i="1" s="1"/>
  <c r="F1927" i="1" s="1"/>
  <c r="F1926" i="1" s="1"/>
  <c r="F1925" i="1" s="1"/>
  <c r="F1923" i="1"/>
  <c r="F1922" i="1" s="1"/>
  <c r="G1904" i="1"/>
  <c r="F1904" i="1"/>
  <c r="F1903" i="1" s="1"/>
  <c r="F1902" i="1" s="1"/>
  <c r="F1901" i="1" s="1"/>
  <c r="G1872" i="1"/>
  <c r="F1872" i="1"/>
  <c r="F1871" i="1" s="1"/>
  <c r="F1870" i="1" s="1"/>
  <c r="F1869" i="1" s="1"/>
  <c r="F1868" i="1" s="1"/>
  <c r="H1904" i="1" l="1"/>
  <c r="H1929" i="1"/>
  <c r="J1822" i="1"/>
  <c r="J1923" i="1"/>
  <c r="J1957" i="1"/>
  <c r="J1977" i="1"/>
  <c r="J2055" i="1"/>
  <c r="J480" i="1"/>
  <c r="J1872" i="1"/>
  <c r="J1563" i="1"/>
  <c r="N78" i="1"/>
  <c r="L78" i="1"/>
  <c r="N154" i="1"/>
  <c r="L154" i="1"/>
  <c r="L202" i="1"/>
  <c r="N202" i="1"/>
  <c r="L248" i="1"/>
  <c r="N248" i="1"/>
  <c r="L295" i="1"/>
  <c r="N295" i="1"/>
  <c r="L340" i="1"/>
  <c r="N340" i="1"/>
  <c r="L387" i="1"/>
  <c r="N387" i="1"/>
  <c r="N433" i="1"/>
  <c r="L433" i="1"/>
  <c r="L486" i="1"/>
  <c r="N486" i="1"/>
  <c r="N549" i="1"/>
  <c r="L549" i="1"/>
  <c r="L611" i="1"/>
  <c r="N611" i="1"/>
  <c r="L647" i="1"/>
  <c r="N647" i="1"/>
  <c r="L696" i="1"/>
  <c r="N696" i="1"/>
  <c r="N745" i="1"/>
  <c r="L745" i="1"/>
  <c r="L800" i="1"/>
  <c r="N800" i="1"/>
  <c r="N869" i="1"/>
  <c r="L869" i="1"/>
  <c r="N913" i="1"/>
  <c r="L913" i="1"/>
  <c r="L972" i="1"/>
  <c r="N972" i="1"/>
  <c r="N1009" i="1"/>
  <c r="L1009" i="1"/>
  <c r="L1081" i="1"/>
  <c r="N1081" i="1"/>
  <c r="L1125" i="1"/>
  <c r="N1125" i="1"/>
  <c r="L1158" i="1"/>
  <c r="N1158" i="1"/>
  <c r="L1222" i="1"/>
  <c r="N1222" i="1"/>
  <c r="N1272" i="1"/>
  <c r="L1272" i="1"/>
  <c r="N1300" i="1"/>
  <c r="L1300" i="1"/>
  <c r="N1351" i="1"/>
  <c r="L1351" i="1"/>
  <c r="L1372" i="1"/>
  <c r="N1372" i="1"/>
  <c r="L1417" i="1"/>
  <c r="N1417" i="1"/>
  <c r="N1459" i="1"/>
  <c r="L1459" i="1"/>
  <c r="L1512" i="1"/>
  <c r="N1512" i="1"/>
  <c r="N1558" i="1"/>
  <c r="L1558" i="1"/>
  <c r="L1605" i="1"/>
  <c r="N1605" i="1"/>
  <c r="L1649" i="1"/>
  <c r="N1649" i="1"/>
  <c r="L1700" i="1"/>
  <c r="N1700" i="1"/>
  <c r="L1770" i="1"/>
  <c r="N1770" i="1"/>
  <c r="N1866" i="1"/>
  <c r="L1866" i="1"/>
  <c r="N1942" i="1"/>
  <c r="L1942" i="1"/>
  <c r="H1741" i="1"/>
  <c r="J1929" i="1"/>
  <c r="N34" i="1"/>
  <c r="L34" i="1"/>
  <c r="L116" i="1"/>
  <c r="N116" i="1"/>
  <c r="L182" i="1"/>
  <c r="N182" i="1"/>
  <c r="L238" i="1"/>
  <c r="N238" i="1"/>
  <c r="N301" i="1"/>
  <c r="L301" i="1"/>
  <c r="L347" i="1"/>
  <c r="N347" i="1"/>
  <c r="N393" i="1"/>
  <c r="L393" i="1"/>
  <c r="N436" i="1"/>
  <c r="L436" i="1"/>
  <c r="N505" i="1"/>
  <c r="L505" i="1"/>
  <c r="N557" i="1"/>
  <c r="L557" i="1"/>
  <c r="N601" i="1"/>
  <c r="L601" i="1"/>
  <c r="N649" i="1"/>
  <c r="L649" i="1"/>
  <c r="N701" i="1"/>
  <c r="L701" i="1"/>
  <c r="L752" i="1"/>
  <c r="N752" i="1"/>
  <c r="N806" i="1"/>
  <c r="L806" i="1"/>
  <c r="L855" i="1"/>
  <c r="N855" i="1"/>
  <c r="L896" i="1"/>
  <c r="N896" i="1"/>
  <c r="N957" i="1"/>
  <c r="L957" i="1"/>
  <c r="N998" i="1"/>
  <c r="L998" i="1"/>
  <c r="N1033" i="1"/>
  <c r="L1033" i="1"/>
  <c r="N1088" i="1"/>
  <c r="L1088" i="1"/>
  <c r="N1143" i="1"/>
  <c r="L1143" i="1"/>
  <c r="N1188" i="1"/>
  <c r="L1188" i="1"/>
  <c r="L1225" i="1"/>
  <c r="N1225" i="1"/>
  <c r="L1274" i="1"/>
  <c r="N1274" i="1"/>
  <c r="N1307" i="1"/>
  <c r="L1307" i="1"/>
  <c r="N1358" i="1"/>
  <c r="L1358" i="1"/>
  <c r="L1396" i="1"/>
  <c r="N1396" i="1"/>
  <c r="N1466" i="1"/>
  <c r="L1466" i="1"/>
  <c r="N1535" i="1"/>
  <c r="L1535" i="1"/>
  <c r="L1637" i="1"/>
  <c r="N1637" i="1"/>
  <c r="L1678" i="1"/>
  <c r="N1678" i="1"/>
  <c r="N1752" i="1"/>
  <c r="L1752" i="1"/>
  <c r="L1828" i="1"/>
  <c r="N1828" i="1"/>
  <c r="L1893" i="1"/>
  <c r="N1893" i="1"/>
  <c r="L1945" i="1"/>
  <c r="N1945" i="1"/>
  <c r="L1981" i="1"/>
  <c r="N1981" i="1"/>
  <c r="L2021" i="1"/>
  <c r="N2021" i="1"/>
  <c r="N2059" i="1"/>
  <c r="L2059" i="1"/>
  <c r="N217" i="1"/>
  <c r="L217" i="1"/>
  <c r="N17" i="1"/>
  <c r="L17" i="1"/>
  <c r="L43" i="1"/>
  <c r="N43" i="1"/>
  <c r="L71" i="1"/>
  <c r="N71" i="1"/>
  <c r="N94" i="1"/>
  <c r="L94" i="1"/>
  <c r="N125" i="1"/>
  <c r="L125" i="1"/>
  <c r="L143" i="1"/>
  <c r="N143" i="1"/>
  <c r="L163" i="1"/>
  <c r="N163" i="1"/>
  <c r="N188" i="1"/>
  <c r="L188" i="1"/>
  <c r="N212" i="1"/>
  <c r="L212" i="1"/>
  <c r="N241" i="1"/>
  <c r="L241" i="1"/>
  <c r="L263" i="1"/>
  <c r="N263" i="1"/>
  <c r="L284" i="1"/>
  <c r="N284" i="1"/>
  <c r="N306" i="1"/>
  <c r="L306" i="1"/>
  <c r="L323" i="1"/>
  <c r="N323" i="1"/>
  <c r="L351" i="1"/>
  <c r="N351" i="1"/>
  <c r="N378" i="1"/>
  <c r="L378" i="1"/>
  <c r="L403" i="1"/>
  <c r="N403" i="1"/>
  <c r="L424" i="1"/>
  <c r="N424" i="1"/>
  <c r="N441" i="1"/>
  <c r="L441" i="1"/>
  <c r="L466" i="1"/>
  <c r="N466" i="1"/>
  <c r="L494" i="1"/>
  <c r="N494" i="1"/>
  <c r="N508" i="1"/>
  <c r="L508" i="1"/>
  <c r="N536" i="1"/>
  <c r="L536" i="1"/>
  <c r="L566" i="1"/>
  <c r="N566" i="1"/>
  <c r="L591" i="1"/>
  <c r="N591" i="1"/>
  <c r="L603" i="1"/>
  <c r="N603" i="1"/>
  <c r="N621" i="1"/>
  <c r="L621" i="1"/>
  <c r="L639" i="1"/>
  <c r="N639" i="1"/>
  <c r="N657" i="1"/>
  <c r="L657" i="1"/>
  <c r="L671" i="1"/>
  <c r="N671" i="1"/>
  <c r="L687" i="1"/>
  <c r="N687" i="1"/>
  <c r="N706" i="1"/>
  <c r="L706" i="1"/>
  <c r="L731" i="1"/>
  <c r="N731" i="1"/>
  <c r="L756" i="1"/>
  <c r="N756" i="1"/>
  <c r="L776" i="1"/>
  <c r="N776" i="1"/>
  <c r="L795" i="1"/>
  <c r="N795" i="1"/>
  <c r="L812" i="1"/>
  <c r="N812" i="1"/>
  <c r="N837" i="1"/>
  <c r="L837" i="1"/>
  <c r="L859" i="1"/>
  <c r="N881" i="1"/>
  <c r="L881" i="1"/>
  <c r="L900" i="1"/>
  <c r="N900" i="1"/>
  <c r="L923" i="1"/>
  <c r="N923" i="1"/>
  <c r="N946" i="1"/>
  <c r="L946" i="1"/>
  <c r="L963" i="1"/>
  <c r="N963" i="1"/>
  <c r="L976" i="1"/>
  <c r="N976" i="1"/>
  <c r="N988" i="1"/>
  <c r="L988" i="1"/>
  <c r="L1000" i="1"/>
  <c r="N1000" i="1"/>
  <c r="L1020" i="1"/>
  <c r="N1020" i="1"/>
  <c r="N1037" i="1"/>
  <c r="L1037" i="1"/>
  <c r="L1070" i="1"/>
  <c r="N1070" i="1"/>
  <c r="N1095" i="1"/>
  <c r="L1095" i="1"/>
  <c r="N1119" i="1"/>
  <c r="L1119" i="1"/>
  <c r="N1131" i="1"/>
  <c r="L1131" i="1"/>
  <c r="N1148" i="1"/>
  <c r="L1148" i="1"/>
  <c r="N1172" i="1"/>
  <c r="L1172" i="1"/>
  <c r="N1192" i="1"/>
  <c r="L1192" i="1"/>
  <c r="L1213" i="1"/>
  <c r="N1213" i="1"/>
  <c r="N1232" i="1"/>
  <c r="L1232" i="1"/>
  <c r="N1256" i="1"/>
  <c r="L1256" i="1"/>
  <c r="L1278" i="1"/>
  <c r="L1290" i="1"/>
  <c r="N1314" i="1"/>
  <c r="L1314" i="1"/>
  <c r="L1337" i="1"/>
  <c r="N1337" i="1"/>
  <c r="N1362" i="1"/>
  <c r="L1362" i="1"/>
  <c r="N1378" i="1"/>
  <c r="L1378" i="1"/>
  <c r="N1402" i="1"/>
  <c r="L1402" i="1"/>
  <c r="L1425" i="1"/>
  <c r="N1425" i="1"/>
  <c r="L1449" i="1"/>
  <c r="N1449" i="1"/>
  <c r="L1472" i="1"/>
  <c r="N1472" i="1"/>
  <c r="N1498" i="1"/>
  <c r="L1498" i="1"/>
  <c r="L1520" i="1"/>
  <c r="N1520" i="1"/>
  <c r="L1544" i="1"/>
  <c r="N1544" i="1"/>
  <c r="L1576" i="1"/>
  <c r="N1576" i="1"/>
  <c r="L1596" i="1"/>
  <c r="N1596" i="1"/>
  <c r="L1613" i="1"/>
  <c r="N1613" i="1"/>
  <c r="L1641" i="1"/>
  <c r="N1641" i="1"/>
  <c r="L1661" i="1"/>
  <c r="N1661" i="1"/>
  <c r="N1687" i="1"/>
  <c r="L1687" i="1"/>
  <c r="N1712" i="1"/>
  <c r="L1712" i="1"/>
  <c r="L1737" i="1"/>
  <c r="N1737" i="1"/>
  <c r="L1761" i="1"/>
  <c r="N1761" i="1"/>
  <c r="L1781" i="1"/>
  <c r="N1781" i="1"/>
  <c r="L1806" i="1"/>
  <c r="N1806" i="1"/>
  <c r="N1835" i="1"/>
  <c r="L1835" i="1"/>
  <c r="L1858" i="1"/>
  <c r="N1858" i="1"/>
  <c r="N1879" i="1"/>
  <c r="L1879" i="1"/>
  <c r="N1899" i="1"/>
  <c r="L1899" i="1"/>
  <c r="N1915" i="1"/>
  <c r="L1915" i="1"/>
  <c r="N1935" i="1"/>
  <c r="L1935" i="1"/>
  <c r="L1949" i="1"/>
  <c r="N1949" i="1"/>
  <c r="L1966" i="1"/>
  <c r="N1966" i="1"/>
  <c r="L1986" i="1"/>
  <c r="N1986" i="1"/>
  <c r="N2007" i="1"/>
  <c r="L2007" i="1"/>
  <c r="L2029" i="1"/>
  <c r="N2029" i="1"/>
  <c r="N2047" i="1"/>
  <c r="L2047" i="1"/>
  <c r="L2066" i="1"/>
  <c r="N2066" i="1"/>
  <c r="N2088" i="1"/>
  <c r="L2088" i="1"/>
  <c r="N1563" i="1"/>
  <c r="L1563" i="1"/>
  <c r="L27" i="1"/>
  <c r="N27" i="1"/>
  <c r="L59" i="1"/>
  <c r="N59" i="1"/>
  <c r="N109" i="1"/>
  <c r="L109" i="1"/>
  <c r="L135" i="1"/>
  <c r="N135" i="1"/>
  <c r="N173" i="1"/>
  <c r="L173" i="1"/>
  <c r="L230" i="1"/>
  <c r="N230" i="1"/>
  <c r="L271" i="1"/>
  <c r="N271" i="1"/>
  <c r="L315" i="1"/>
  <c r="N315" i="1"/>
  <c r="L370" i="1"/>
  <c r="N370" i="1"/>
  <c r="L416" i="1"/>
  <c r="N416" i="1"/>
  <c r="N448" i="1"/>
  <c r="L448" i="1"/>
  <c r="N501" i="1"/>
  <c r="L501" i="1"/>
  <c r="N520" i="1"/>
  <c r="L520" i="1"/>
  <c r="N585" i="1"/>
  <c r="L585" i="1"/>
  <c r="N597" i="1"/>
  <c r="L597" i="1"/>
  <c r="N630" i="1"/>
  <c r="L630" i="1"/>
  <c r="N665" i="1"/>
  <c r="L665" i="1"/>
  <c r="L679" i="1"/>
  <c r="N679" i="1"/>
  <c r="N718" i="1"/>
  <c r="L718" i="1"/>
  <c r="N765" i="1"/>
  <c r="L765" i="1"/>
  <c r="L788" i="1"/>
  <c r="N788" i="1"/>
  <c r="N826" i="1"/>
  <c r="L826" i="1"/>
  <c r="L851" i="1"/>
  <c r="N851" i="1"/>
  <c r="L892" i="1"/>
  <c r="N892" i="1"/>
  <c r="L932" i="1"/>
  <c r="N932" i="1"/>
  <c r="L955" i="1"/>
  <c r="N955" i="1"/>
  <c r="N982" i="1"/>
  <c r="L982" i="1"/>
  <c r="L996" i="1"/>
  <c r="N996" i="1"/>
  <c r="L1028" i="1"/>
  <c r="N1028" i="1"/>
  <c r="N1051" i="1"/>
  <c r="L1051" i="1"/>
  <c r="L1105" i="1"/>
  <c r="N1105" i="1"/>
  <c r="N1139" i="1"/>
  <c r="L1139" i="1"/>
  <c r="L1181" i="1"/>
  <c r="N1181" i="1"/>
  <c r="N1200" i="1"/>
  <c r="L1200" i="1"/>
  <c r="N1248" i="1"/>
  <c r="L1248" i="1"/>
  <c r="N1284" i="1"/>
  <c r="L1284" i="1"/>
  <c r="L1325" i="1"/>
  <c r="N1391" i="1"/>
  <c r="L1391" i="1"/>
  <c r="L1440" i="1"/>
  <c r="N1440" i="1"/>
  <c r="N1490" i="1"/>
  <c r="L1490" i="1"/>
  <c r="N1531" i="1"/>
  <c r="L1531" i="1"/>
  <c r="L1584" i="1"/>
  <c r="N1584" i="1"/>
  <c r="N1627" i="1"/>
  <c r="L1627" i="1"/>
  <c r="N1670" i="1"/>
  <c r="L1670" i="1"/>
  <c r="N1722" i="1"/>
  <c r="L1722" i="1"/>
  <c r="N1744" i="1"/>
  <c r="L1744" i="1"/>
  <c r="L1798" i="1"/>
  <c r="N1798" i="1"/>
  <c r="N1822" i="1"/>
  <c r="L1822" i="1"/>
  <c r="N1843" i="1"/>
  <c r="L1843" i="1"/>
  <c r="L1889" i="1"/>
  <c r="N1889" i="1"/>
  <c r="L1906" i="1"/>
  <c r="N1906" i="1"/>
  <c r="N1923" i="1"/>
  <c r="L1923" i="1"/>
  <c r="L1957" i="1"/>
  <c r="N1957" i="1"/>
  <c r="L1977" i="1"/>
  <c r="N1977" i="1"/>
  <c r="N1995" i="1"/>
  <c r="L1995" i="1"/>
  <c r="N2015" i="1"/>
  <c r="L2015" i="1"/>
  <c r="L2038" i="1"/>
  <c r="N2038" i="1"/>
  <c r="N2055" i="1"/>
  <c r="L2055" i="1"/>
  <c r="N2074" i="1"/>
  <c r="L2074" i="1"/>
  <c r="L2101" i="1"/>
  <c r="N2101" i="1"/>
  <c r="H1977" i="1"/>
  <c r="I1328" i="1"/>
  <c r="J1945" i="1"/>
  <c r="N66" i="1"/>
  <c r="L66" i="1"/>
  <c r="N86" i="1"/>
  <c r="L86" i="1"/>
  <c r="L140" i="1"/>
  <c r="N140" i="1"/>
  <c r="N158" i="1"/>
  <c r="L158" i="1"/>
  <c r="L207" i="1"/>
  <c r="N207" i="1"/>
  <c r="N254" i="1"/>
  <c r="L254" i="1"/>
  <c r="L279" i="1"/>
  <c r="N279" i="1"/>
  <c r="L319" i="1"/>
  <c r="N319" i="1"/>
  <c r="L375" i="1"/>
  <c r="N375" i="1"/>
  <c r="L419" i="1"/>
  <c r="N419" i="1"/>
  <c r="N457" i="1"/>
  <c r="L457" i="1"/>
  <c r="L491" i="1"/>
  <c r="N491" i="1"/>
  <c r="N528" i="1"/>
  <c r="L528" i="1"/>
  <c r="L587" i="1"/>
  <c r="N587" i="1"/>
  <c r="L615" i="1"/>
  <c r="L632" i="1"/>
  <c r="N632" i="1"/>
  <c r="N669" i="1"/>
  <c r="L669" i="1"/>
  <c r="L683" i="1"/>
  <c r="N683" i="1"/>
  <c r="L724" i="1"/>
  <c r="N724" i="1"/>
  <c r="L771" i="1"/>
  <c r="N771" i="1"/>
  <c r="N793" i="1"/>
  <c r="L793" i="1"/>
  <c r="N833" i="1"/>
  <c r="L833" i="1"/>
  <c r="N874" i="1"/>
  <c r="L874" i="1"/>
  <c r="N917" i="1"/>
  <c r="L917" i="1"/>
  <c r="N938" i="1"/>
  <c r="L938" i="1"/>
  <c r="N974" i="1"/>
  <c r="L974" i="1"/>
  <c r="L984" i="1"/>
  <c r="N984" i="1"/>
  <c r="L1015" i="1"/>
  <c r="N1015" i="1"/>
  <c r="N1060" i="1"/>
  <c r="L1060" i="1"/>
  <c r="L1110" i="1"/>
  <c r="N1110" i="1"/>
  <c r="L1129" i="1"/>
  <c r="N1129" i="1"/>
  <c r="L1165" i="1"/>
  <c r="N1165" i="1"/>
  <c r="L1205" i="1"/>
  <c r="N1205" i="1"/>
  <c r="N1252" i="1"/>
  <c r="L1252" i="1"/>
  <c r="L1288" i="1"/>
  <c r="K1328" i="1"/>
  <c r="L1331" i="1"/>
  <c r="L1376" i="1"/>
  <c r="N1376" i="1"/>
  <c r="N1422" i="1"/>
  <c r="L1422" i="1"/>
  <c r="L1445" i="1"/>
  <c r="N1445" i="1"/>
  <c r="N1494" i="1"/>
  <c r="L1494" i="1"/>
  <c r="L1516" i="1"/>
  <c r="N1516" i="1"/>
  <c r="N1567" i="1"/>
  <c r="L1567" i="1"/>
  <c r="L1589" i="1"/>
  <c r="N1589" i="1"/>
  <c r="L1609" i="1"/>
  <c r="N1609" i="1"/>
  <c r="L1657" i="1"/>
  <c r="N1657" i="1"/>
  <c r="L1708" i="1"/>
  <c r="N1708" i="1"/>
  <c r="N1732" i="1"/>
  <c r="L1732" i="1"/>
  <c r="L1773" i="1"/>
  <c r="N1773" i="1"/>
  <c r="N1802" i="1"/>
  <c r="L1802" i="1"/>
  <c r="N1851" i="1"/>
  <c r="L1851" i="1"/>
  <c r="L1872" i="1"/>
  <c r="N1872" i="1"/>
  <c r="N1907" i="1"/>
  <c r="L1907" i="1"/>
  <c r="L1929" i="1"/>
  <c r="N1929" i="1"/>
  <c r="L1962" i="1"/>
  <c r="N2000" i="1"/>
  <c r="L2000" i="1"/>
  <c r="L2041" i="1"/>
  <c r="N2041" i="1"/>
  <c r="N2083" i="1"/>
  <c r="L2083" i="1"/>
  <c r="N2110" i="1"/>
  <c r="L2110" i="1"/>
  <c r="H1872" i="1"/>
  <c r="H1923" i="1"/>
  <c r="H2055" i="1"/>
  <c r="H1822" i="1"/>
  <c r="J1741" i="1"/>
  <c r="J1904" i="1"/>
  <c r="J1938" i="1"/>
  <c r="J1969" i="1"/>
  <c r="L23" i="1"/>
  <c r="N23" i="1"/>
  <c r="L52" i="1"/>
  <c r="N52" i="1"/>
  <c r="L75" i="1"/>
  <c r="N75" i="1"/>
  <c r="N102" i="1"/>
  <c r="L102" i="1"/>
  <c r="N130" i="1"/>
  <c r="L130" i="1"/>
  <c r="N149" i="1"/>
  <c r="L149" i="1"/>
  <c r="N168" i="1"/>
  <c r="L168" i="1"/>
  <c r="N193" i="1"/>
  <c r="L193" i="1"/>
  <c r="L222" i="1"/>
  <c r="N222" i="1"/>
  <c r="N245" i="1"/>
  <c r="L245" i="1"/>
  <c r="L267" i="1"/>
  <c r="N267" i="1"/>
  <c r="L291" i="1"/>
  <c r="N291" i="1"/>
  <c r="L310" i="1"/>
  <c r="N310" i="1"/>
  <c r="N332" i="1"/>
  <c r="L332" i="1"/>
  <c r="N360" i="1"/>
  <c r="L360" i="1"/>
  <c r="N381" i="1"/>
  <c r="L381" i="1"/>
  <c r="N410" i="1"/>
  <c r="L410" i="1"/>
  <c r="N429" i="1"/>
  <c r="L429" i="1"/>
  <c r="L446" i="1"/>
  <c r="N446" i="1"/>
  <c r="L475" i="1"/>
  <c r="N475" i="1"/>
  <c r="L498" i="1"/>
  <c r="N498" i="1"/>
  <c r="L515" i="1"/>
  <c r="N515" i="1"/>
  <c r="N545" i="1"/>
  <c r="L545" i="1"/>
  <c r="N576" i="1"/>
  <c r="L576" i="1"/>
  <c r="L595" i="1"/>
  <c r="N595" i="1"/>
  <c r="L607" i="1"/>
  <c r="N607" i="1"/>
  <c r="L623" i="1"/>
  <c r="N623" i="1"/>
  <c r="N641" i="1"/>
  <c r="L641" i="1"/>
  <c r="N661" i="1"/>
  <c r="L661" i="1"/>
  <c r="L675" i="1"/>
  <c r="N675" i="1"/>
  <c r="L691" i="1"/>
  <c r="N691" i="1"/>
  <c r="L712" i="1"/>
  <c r="N712" i="1"/>
  <c r="N738" i="1"/>
  <c r="L738" i="1"/>
  <c r="N761" i="1"/>
  <c r="L761" i="1"/>
  <c r="L784" i="1"/>
  <c r="N784" i="1"/>
  <c r="N797" i="1"/>
  <c r="L797" i="1"/>
  <c r="L819" i="1"/>
  <c r="N819" i="1"/>
  <c r="L843" i="1"/>
  <c r="N843" i="1"/>
  <c r="L862" i="1"/>
  <c r="L888" i="1"/>
  <c r="N888" i="1"/>
  <c r="N906" i="1"/>
  <c r="L906" i="1"/>
  <c r="L927" i="1"/>
  <c r="N927" i="1"/>
  <c r="N950" i="1"/>
  <c r="L950" i="1"/>
  <c r="N969" i="1"/>
  <c r="L969" i="1"/>
  <c r="L980" i="1"/>
  <c r="N980" i="1"/>
  <c r="L992" i="1"/>
  <c r="N992" i="1"/>
  <c r="L1005" i="1"/>
  <c r="L1023" i="1"/>
  <c r="N1023" i="1"/>
  <c r="L1045" i="1"/>
  <c r="N1045" i="1"/>
  <c r="L1074" i="1"/>
  <c r="N1074" i="1"/>
  <c r="N1099" i="1"/>
  <c r="L1099" i="1"/>
  <c r="L1121" i="1"/>
  <c r="N1121" i="1"/>
  <c r="N1135" i="1"/>
  <c r="L1135" i="1"/>
  <c r="L1154" i="1"/>
  <c r="N1154" i="1"/>
  <c r="N1179" i="1"/>
  <c r="L1179" i="1"/>
  <c r="L1198" i="1"/>
  <c r="N1198" i="1"/>
  <c r="L1218" i="1"/>
  <c r="N1218" i="1"/>
  <c r="L1238" i="1"/>
  <c r="N1238" i="1"/>
  <c r="L1265" i="1"/>
  <c r="N1265" i="1"/>
  <c r="L1280" i="1"/>
  <c r="L1294" i="1"/>
  <c r="N1294" i="1"/>
  <c r="L1316" i="1"/>
  <c r="N1316" i="1"/>
  <c r="L1345" i="1"/>
  <c r="N1345" i="1"/>
  <c r="N1370" i="1"/>
  <c r="L1370" i="1"/>
  <c r="N1383" i="1"/>
  <c r="L1383" i="1"/>
  <c r="L1408" i="1"/>
  <c r="N1408" i="1"/>
  <c r="L1429" i="1"/>
  <c r="N1429" i="1"/>
  <c r="L1452" i="1"/>
  <c r="N1452" i="1"/>
  <c r="L1481" i="1"/>
  <c r="N1481" i="1"/>
  <c r="L1504" i="1"/>
  <c r="N1504" i="1"/>
  <c r="N1526" i="1"/>
  <c r="L1526" i="1"/>
  <c r="N1551" i="1"/>
  <c r="L1551" i="1"/>
  <c r="L1580" i="1"/>
  <c r="N1580" i="1"/>
  <c r="L1601" i="1"/>
  <c r="N1601" i="1"/>
  <c r="N1619" i="1"/>
  <c r="L1619" i="1"/>
  <c r="L1645" i="1"/>
  <c r="N1645" i="1"/>
  <c r="N1667" i="1"/>
  <c r="L1667" i="1"/>
  <c r="N1696" i="1"/>
  <c r="L1696" i="1"/>
  <c r="L1716" i="1"/>
  <c r="N1716" i="1"/>
  <c r="L1741" i="1"/>
  <c r="N1741" i="1"/>
  <c r="L1766" i="1"/>
  <c r="N1766" i="1"/>
  <c r="L1789" i="1"/>
  <c r="N1789" i="1"/>
  <c r="N1814" i="1"/>
  <c r="L1814" i="1"/>
  <c r="N1839" i="1"/>
  <c r="L1839" i="1"/>
  <c r="L1862" i="1"/>
  <c r="N1862" i="1"/>
  <c r="L1885" i="1"/>
  <c r="N1885" i="1"/>
  <c r="N1904" i="1"/>
  <c r="L1904" i="1"/>
  <c r="N1919" i="1"/>
  <c r="L1919" i="1"/>
  <c r="L1938" i="1"/>
  <c r="N1938" i="1"/>
  <c r="L1953" i="1"/>
  <c r="L1969" i="1"/>
  <c r="N1969" i="1"/>
  <c r="N1990" i="1"/>
  <c r="L1990" i="1"/>
  <c r="N2011" i="1"/>
  <c r="L2011" i="1"/>
  <c r="N2034" i="1"/>
  <c r="L2034" i="1"/>
  <c r="L2052" i="1"/>
  <c r="N2052" i="1"/>
  <c r="L2072" i="1"/>
  <c r="N2072" i="1"/>
  <c r="L2092" i="1"/>
  <c r="N2092" i="1"/>
  <c r="N480" i="1"/>
  <c r="L480" i="1"/>
  <c r="I1322" i="1"/>
  <c r="K1322" i="1"/>
  <c r="G479" i="1"/>
  <c r="H479" i="1" s="1"/>
  <c r="I221" i="1"/>
  <c r="I783" i="1"/>
  <c r="I861" i="1"/>
  <c r="I949" i="1"/>
  <c r="I991" i="1"/>
  <c r="I1153" i="1"/>
  <c r="I1428" i="1"/>
  <c r="I1618" i="1"/>
  <c r="I1884" i="1"/>
  <c r="I2010" i="1"/>
  <c r="G1928" i="1"/>
  <c r="H1928" i="1" s="1"/>
  <c r="I85" i="1"/>
  <c r="I247" i="1"/>
  <c r="I369" i="1"/>
  <c r="I500" i="1"/>
  <c r="I744" i="1"/>
  <c r="I1530" i="1"/>
  <c r="I1721" i="1"/>
  <c r="I1797" i="1"/>
  <c r="I1821" i="1"/>
  <c r="I1842" i="1"/>
  <c r="I1956" i="1"/>
  <c r="I16" i="1"/>
  <c r="I456" i="1"/>
  <c r="I504" i="1"/>
  <c r="I527" i="1"/>
  <c r="I895" i="1"/>
  <c r="I1059" i="1"/>
  <c r="I1164" i="1"/>
  <c r="I1187" i="1"/>
  <c r="I1204" i="1"/>
  <c r="I1395" i="1"/>
  <c r="I1421" i="1"/>
  <c r="I1444" i="1"/>
  <c r="I1493" i="1"/>
  <c r="I1588" i="1"/>
  <c r="I1677" i="1"/>
  <c r="I1801" i="1"/>
  <c r="I1827" i="1"/>
  <c r="I1871" i="1"/>
  <c r="I1980" i="1"/>
  <c r="I153" i="1"/>
  <c r="I290" i="1"/>
  <c r="I737" i="1"/>
  <c r="I1237" i="1"/>
  <c r="I1451" i="1"/>
  <c r="I1503" i="1"/>
  <c r="I1695" i="1"/>
  <c r="I1838" i="1"/>
  <c r="I206" i="1"/>
  <c r="I432" i="1"/>
  <c r="I850" i="1"/>
  <c r="I1138" i="1"/>
  <c r="I1648" i="1"/>
  <c r="I1699" i="1"/>
  <c r="I167" i="1"/>
  <c r="I240" i="1"/>
  <c r="I283" i="1"/>
  <c r="I377" i="1"/>
  <c r="I440" i="1"/>
  <c r="I590" i="1"/>
  <c r="I656" i="1"/>
  <c r="I836" i="1"/>
  <c r="I987" i="1"/>
  <c r="I1212" i="1"/>
  <c r="I1231" i="1"/>
  <c r="I1640" i="1"/>
  <c r="I1686" i="1"/>
  <c r="I1711" i="1"/>
  <c r="I1736" i="1"/>
  <c r="I1857" i="1"/>
  <c r="I1934" i="1"/>
  <c r="I1948" i="1"/>
  <c r="I1965" i="1"/>
  <c r="I1985" i="1"/>
  <c r="I2046" i="1"/>
  <c r="K290" i="1"/>
  <c r="K380" i="1"/>
  <c r="K949" i="1"/>
  <c r="K1968" i="1"/>
  <c r="K2010" i="1"/>
  <c r="K432" i="1"/>
  <c r="K485" i="1"/>
  <c r="K954" i="1"/>
  <c r="K1080" i="1"/>
  <c r="K1124" i="1"/>
  <c r="K1648" i="1"/>
  <c r="K85" i="1"/>
  <c r="K374" i="1"/>
  <c r="K490" i="1"/>
  <c r="K527" i="1"/>
  <c r="K751" i="1"/>
  <c r="K770" i="1"/>
  <c r="K1014" i="1"/>
  <c r="K1032" i="1"/>
  <c r="K1109" i="1"/>
  <c r="K1224" i="1"/>
  <c r="K1357" i="1"/>
  <c r="K1421" i="1"/>
  <c r="K1444" i="1"/>
  <c r="K1493" i="1"/>
  <c r="K1588" i="1"/>
  <c r="K1608" i="1"/>
  <c r="K2020" i="1"/>
  <c r="K2040" i="1"/>
  <c r="K167" i="1"/>
  <c r="K221" i="1"/>
  <c r="K991" i="1"/>
  <c r="K1022" i="1"/>
  <c r="K1044" i="1"/>
  <c r="K1153" i="1"/>
  <c r="K1217" i="1"/>
  <c r="K1451" i="1"/>
  <c r="K1503" i="1"/>
  <c r="K1579" i="1"/>
  <c r="K1618" i="1"/>
  <c r="K1644" i="1"/>
  <c r="K1838" i="1"/>
  <c r="K153" i="1"/>
  <c r="K500" i="1"/>
  <c r="K678" i="1"/>
  <c r="K717" i="1"/>
  <c r="K1247" i="1"/>
  <c r="K1283" i="1"/>
  <c r="K1583" i="1"/>
  <c r="K1721" i="1"/>
  <c r="K1797" i="1"/>
  <c r="K1821" i="1"/>
  <c r="K1956" i="1"/>
  <c r="K16" i="1"/>
  <c r="K240" i="1"/>
  <c r="K283" i="1"/>
  <c r="K423" i="1"/>
  <c r="K775" i="1"/>
  <c r="K811" i="1"/>
  <c r="K899" i="1"/>
  <c r="K1094" i="1"/>
  <c r="K1497" i="1"/>
  <c r="K1543" i="1"/>
  <c r="K1686" i="1"/>
  <c r="K1711" i="1"/>
  <c r="K1780" i="1"/>
  <c r="K1805" i="1"/>
  <c r="K1834" i="1"/>
  <c r="K1857" i="1"/>
  <c r="K1914" i="1"/>
  <c r="K1934" i="1"/>
  <c r="K1985" i="1"/>
  <c r="K2046" i="1"/>
  <c r="I1128" i="1"/>
  <c r="K629" i="1"/>
  <c r="K1271" i="1"/>
  <c r="I1178" i="1"/>
  <c r="K1118" i="1"/>
  <c r="K1313" i="1"/>
  <c r="G1944" i="1"/>
  <c r="H1944" i="1" s="1"/>
  <c r="G1937" i="1"/>
  <c r="H1937" i="1" s="1"/>
  <c r="I2054" i="1"/>
  <c r="I1796" i="1"/>
  <c r="I465" i="1"/>
  <c r="G1922" i="1"/>
  <c r="H1922" i="1" s="1"/>
  <c r="G1976" i="1"/>
  <c r="H1976" i="1" s="1"/>
  <c r="I51" i="1"/>
  <c r="I74" i="1"/>
  <c r="I124" i="1"/>
  <c r="I157" i="1"/>
  <c r="I201" i="1"/>
  <c r="I305" i="1"/>
  <c r="I322" i="1"/>
  <c r="I359" i="1"/>
  <c r="I392" i="1"/>
  <c r="I535" i="1"/>
  <c r="I606" i="1"/>
  <c r="I695" i="1"/>
  <c r="I770" i="1"/>
  <c r="I799" i="1"/>
  <c r="I825" i="1"/>
  <c r="I858" i="1"/>
  <c r="I887" i="1"/>
  <c r="I899" i="1"/>
  <c r="I922" i="1"/>
  <c r="I954" i="1"/>
  <c r="I995" i="1"/>
  <c r="I1027" i="1"/>
  <c r="I1050" i="1"/>
  <c r="I1098" i="1"/>
  <c r="I1147" i="1"/>
  <c r="I1407" i="1"/>
  <c r="I1439" i="1"/>
  <c r="I1534" i="1"/>
  <c r="I1666" i="1"/>
  <c r="I1707" i="1"/>
  <c r="I1743" i="1"/>
  <c r="I1769" i="1"/>
  <c r="I1834" i="1"/>
  <c r="I1888" i="1"/>
  <c r="I1903" i="1"/>
  <c r="I1961" i="1"/>
  <c r="I2040" i="1"/>
  <c r="I2065" i="1"/>
  <c r="I2087" i="1"/>
  <c r="K22" i="1"/>
  <c r="K51" i="1"/>
  <c r="K93" i="1"/>
  <c r="K124" i="1"/>
  <c r="K157" i="1"/>
  <c r="K201" i="1"/>
  <c r="K270" i="1"/>
  <c r="K322" i="1"/>
  <c r="K369" i="1"/>
  <c r="K402" i="1"/>
  <c r="K445" i="1"/>
  <c r="K590" i="1"/>
  <c r="K620" i="1"/>
  <c r="K646" i="1"/>
  <c r="K690" i="1"/>
  <c r="K730" i="1"/>
  <c r="K805" i="1"/>
  <c r="K842" i="1"/>
  <c r="K880" i="1"/>
  <c r="K912" i="1"/>
  <c r="K945" i="1"/>
  <c r="K1008" i="1"/>
  <c r="K1050" i="1"/>
  <c r="K1204" i="1"/>
  <c r="K1287" i="1"/>
  <c r="K1306" i="1"/>
  <c r="K1350" i="1"/>
  <c r="K1416" i="1"/>
  <c r="K1448" i="1"/>
  <c r="K1515" i="1"/>
  <c r="K1575" i="1"/>
  <c r="K1640" i="1"/>
  <c r="K1760" i="1"/>
  <c r="K1813" i="1"/>
  <c r="K1898" i="1"/>
  <c r="K1928" i="1"/>
  <c r="K1961" i="1"/>
  <c r="K1976" i="1"/>
  <c r="K2071" i="1"/>
  <c r="K2091" i="1"/>
  <c r="K2109" i="1"/>
  <c r="I479" i="1"/>
  <c r="J479" i="1" s="1"/>
  <c r="G1871" i="1"/>
  <c r="H1871" i="1" s="1"/>
  <c r="I26" i="1"/>
  <c r="I77" i="1"/>
  <c r="I101" i="1"/>
  <c r="I129" i="1"/>
  <c r="I162" i="1"/>
  <c r="I181" i="1"/>
  <c r="I266" i="1"/>
  <c r="I309" i="1"/>
  <c r="I339" i="1"/>
  <c r="I402" i="1"/>
  <c r="I474" i="1"/>
  <c r="I610" i="1"/>
  <c r="I682" i="1"/>
  <c r="I717" i="1"/>
  <c r="I730" i="1"/>
  <c r="I760" i="1"/>
  <c r="I775" i="1"/>
  <c r="I805" i="1"/>
  <c r="I832" i="1"/>
  <c r="I891" i="1"/>
  <c r="I926" i="1"/>
  <c r="I945" i="1"/>
  <c r="I971" i="1"/>
  <c r="I1032" i="1"/>
  <c r="I1080" i="1"/>
  <c r="I1255" i="1"/>
  <c r="I1361" i="1"/>
  <c r="I1416" i="1"/>
  <c r="I1525" i="1"/>
  <c r="I1575" i="1"/>
  <c r="I1612" i="1"/>
  <c r="I1636" i="1"/>
  <c r="I1656" i="1"/>
  <c r="I1669" i="1"/>
  <c r="I1751" i="1"/>
  <c r="I1780" i="1"/>
  <c r="I1892" i="1"/>
  <c r="I1918" i="1"/>
  <c r="I1944" i="1"/>
  <c r="J1944" i="1" s="1"/>
  <c r="I1976" i="1"/>
  <c r="I2028" i="1"/>
  <c r="I2071" i="1"/>
  <c r="I2091" i="1"/>
  <c r="I2109" i="1"/>
  <c r="K58" i="1"/>
  <c r="K101" i="1"/>
  <c r="K129" i="1"/>
  <c r="K162" i="1"/>
  <c r="K181" i="1"/>
  <c r="K253" i="1"/>
  <c r="K346" i="1"/>
  <c r="K409" i="1"/>
  <c r="K514" i="1"/>
  <c r="K575" i="1"/>
  <c r="K606" i="1"/>
  <c r="K638" i="1"/>
  <c r="K792" i="1"/>
  <c r="K832" i="1"/>
  <c r="K850" i="1"/>
  <c r="K887" i="1"/>
  <c r="K931" i="1"/>
  <c r="K1147" i="1"/>
  <c r="K1178" i="1"/>
  <c r="K1191" i="1"/>
  <c r="K1255" i="1"/>
  <c r="K1369" i="1"/>
  <c r="K1439" i="1"/>
  <c r="K1480" i="1"/>
  <c r="K1534" i="1"/>
  <c r="K1557" i="1"/>
  <c r="K1666" i="1"/>
  <c r="K1765" i="1"/>
  <c r="K1871" i="1"/>
  <c r="K1888" i="1"/>
  <c r="K1903" i="1"/>
  <c r="K1941" i="1"/>
  <c r="K1952" i="1"/>
  <c r="K1965" i="1"/>
  <c r="K1980" i="1"/>
  <c r="K1989" i="1"/>
  <c r="K1999" i="1"/>
  <c r="K2037" i="1"/>
  <c r="K2058" i="1"/>
  <c r="K2100" i="1"/>
  <c r="K479" i="1"/>
  <c r="G1968" i="1"/>
  <c r="H1968" i="1" s="1"/>
  <c r="G2054" i="1"/>
  <c r="H2054" i="1" s="1"/>
  <c r="I33" i="1"/>
  <c r="I65" i="1"/>
  <c r="I108" i="1"/>
  <c r="I134" i="1"/>
  <c r="I187" i="1"/>
  <c r="I270" i="1"/>
  <c r="I294" i="1"/>
  <c r="I314" i="1"/>
  <c r="I346" i="1"/>
  <c r="I380" i="1"/>
  <c r="I409" i="1"/>
  <c r="I423" i="1"/>
  <c r="I485" i="1"/>
  <c r="I507" i="1"/>
  <c r="I544" i="1"/>
  <c r="I575" i="1"/>
  <c r="I600" i="1"/>
  <c r="I614" i="1"/>
  <c r="I660" i="1"/>
  <c r="I674" i="1"/>
  <c r="I686" i="1"/>
  <c r="I705" i="1"/>
  <c r="I751" i="1"/>
  <c r="I764" i="1"/>
  <c r="I811" i="1"/>
  <c r="I873" i="1"/>
  <c r="I912" i="1"/>
  <c r="I931" i="1"/>
  <c r="I1019" i="1"/>
  <c r="I1036" i="1"/>
  <c r="I1087" i="1"/>
  <c r="I1104" i="1"/>
  <c r="I1118" i="1"/>
  <c r="I1191" i="1"/>
  <c r="I1217" i="1"/>
  <c r="I1247" i="1"/>
  <c r="I1264" i="1"/>
  <c r="I1293" i="1"/>
  <c r="I1313" i="1"/>
  <c r="I1350" i="1"/>
  <c r="I1369" i="1"/>
  <c r="I1382" i="1"/>
  <c r="I1401" i="1"/>
  <c r="I1458" i="1"/>
  <c r="I1471" i="1"/>
  <c r="I1511" i="1"/>
  <c r="I1550" i="1"/>
  <c r="I1579" i="1"/>
  <c r="I1604" i="1"/>
  <c r="I1660" i="1"/>
  <c r="I1760" i="1"/>
  <c r="I1861" i="1"/>
  <c r="I1922" i="1"/>
  <c r="I1937" i="1"/>
  <c r="J1937" i="1" s="1"/>
  <c r="I1999" i="1"/>
  <c r="I2014" i="1"/>
  <c r="I2033" i="1"/>
  <c r="I2058" i="1"/>
  <c r="I2100" i="1"/>
  <c r="K33" i="1"/>
  <c r="K65" i="1"/>
  <c r="K108" i="1"/>
  <c r="K134" i="1"/>
  <c r="K187" i="1"/>
  <c r="K211" i="1"/>
  <c r="K229" i="1"/>
  <c r="K244" i="1"/>
  <c r="K262" i="1"/>
  <c r="K294" i="1"/>
  <c r="K314" i="1"/>
  <c r="K350" i="1"/>
  <c r="K386" i="1"/>
  <c r="K415" i="1"/>
  <c r="K435" i="1"/>
  <c r="K456" i="1"/>
  <c r="K493" i="1"/>
  <c r="K504" i="1"/>
  <c r="K519" i="1"/>
  <c r="K535" i="1"/>
  <c r="K556" i="1"/>
  <c r="K584" i="1"/>
  <c r="K610" i="1"/>
  <c r="K656" i="1"/>
  <c r="K682" i="1"/>
  <c r="K700" i="1"/>
  <c r="K744" i="1"/>
  <c r="K755" i="1"/>
  <c r="K783" i="1"/>
  <c r="K836" i="1"/>
  <c r="K854" i="1"/>
  <c r="K868" i="1"/>
  <c r="K891" i="1"/>
  <c r="K922" i="1"/>
  <c r="K979" i="1"/>
  <c r="K1069" i="1"/>
  <c r="K1098" i="1"/>
  <c r="K1138" i="1"/>
  <c r="K1164" i="1"/>
  <c r="K1197" i="1"/>
  <c r="K1293" i="1"/>
  <c r="K1336" i="1"/>
  <c r="K1390" i="1"/>
  <c r="K1401" i="1"/>
  <c r="K1489" i="1"/>
  <c r="K1525" i="1"/>
  <c r="K1600" i="1"/>
  <c r="K1626" i="1"/>
  <c r="K1656" i="1"/>
  <c r="K1669" i="1"/>
  <c r="K1731" i="1"/>
  <c r="K1769" i="1"/>
  <c r="K1842" i="1"/>
  <c r="K1861" i="1"/>
  <c r="K1878" i="1"/>
  <c r="K1892" i="1"/>
  <c r="K1918" i="1"/>
  <c r="K1944" i="1"/>
  <c r="K2028" i="1"/>
  <c r="K2051" i="1"/>
  <c r="K2082" i="1"/>
  <c r="G1740" i="1"/>
  <c r="H1740" i="1" s="1"/>
  <c r="I22" i="1"/>
  <c r="I93" i="1"/>
  <c r="I142" i="1"/>
  <c r="I172" i="1"/>
  <c r="I216" i="1"/>
  <c r="I237" i="1"/>
  <c r="I262" i="1"/>
  <c r="I331" i="1"/>
  <c r="I556" i="1"/>
  <c r="I594" i="1"/>
  <c r="I620" i="1"/>
  <c r="I668" i="1"/>
  <c r="I787" i="1"/>
  <c r="I842" i="1"/>
  <c r="I868" i="1"/>
  <c r="I968" i="1"/>
  <c r="I1008" i="1"/>
  <c r="I1073" i="1"/>
  <c r="I1109" i="1"/>
  <c r="I1134" i="1"/>
  <c r="I1424" i="1"/>
  <c r="I1489" i="1"/>
  <c r="I1519" i="1"/>
  <c r="I1600" i="1"/>
  <c r="I1644" i="1"/>
  <c r="I1731" i="1"/>
  <c r="I1878" i="1"/>
  <c r="I1941" i="1"/>
  <c r="I1994" i="1"/>
  <c r="K74" i="1"/>
  <c r="K142" i="1"/>
  <c r="K172" i="1"/>
  <c r="K305" i="1"/>
  <c r="K339" i="1"/>
  <c r="K474" i="1"/>
  <c r="K664" i="1"/>
  <c r="K711" i="1"/>
  <c r="K825" i="1"/>
  <c r="K861" i="1"/>
  <c r="K895" i="1"/>
  <c r="K987" i="1"/>
  <c r="K1221" i="1"/>
  <c r="K1231" i="1"/>
  <c r="K1251" i="1"/>
  <c r="K1361" i="1"/>
  <c r="K1428" i="1"/>
  <c r="K1465" i="1"/>
  <c r="K1550" i="1"/>
  <c r="K1604" i="1"/>
  <c r="K1740" i="1"/>
  <c r="G1903" i="1"/>
  <c r="H1903" i="1" s="1"/>
  <c r="I58" i="1"/>
  <c r="I148" i="1"/>
  <c r="I418" i="1"/>
  <c r="I497" i="1"/>
  <c r="I519" i="1"/>
  <c r="I565" i="1"/>
  <c r="I629" i="1"/>
  <c r="I700" i="1"/>
  <c r="I905" i="1"/>
  <c r="I1014" i="1"/>
  <c r="I1224" i="1"/>
  <c r="I1277" i="1"/>
  <c r="I1306" i="1"/>
  <c r="I1344" i="1"/>
  <c r="I1543" i="1"/>
  <c r="I1772" i="1"/>
  <c r="I1952" i="1"/>
  <c r="K26" i="1"/>
  <c r="K77" i="1"/>
  <c r="K148" i="1"/>
  <c r="K206" i="1"/>
  <c r="K278" i="1"/>
  <c r="K309" i="1"/>
  <c r="K548" i="1"/>
  <c r="K695" i="1"/>
  <c r="K737" i="1"/>
  <c r="K764" i="1"/>
  <c r="K916" i="1"/>
  <c r="K968" i="1"/>
  <c r="K1059" i="1"/>
  <c r="K1134" i="1"/>
  <c r="K1212" i="1"/>
  <c r="K1237" i="1"/>
  <c r="K1382" i="1"/>
  <c r="K1519" i="1"/>
  <c r="K1595" i="1"/>
  <c r="K1699" i="1"/>
  <c r="K1743" i="1"/>
  <c r="I42" i="1"/>
  <c r="I70" i="1"/>
  <c r="I115" i="1"/>
  <c r="I139" i="1"/>
  <c r="I192" i="1"/>
  <c r="I211" i="1"/>
  <c r="I229" i="1"/>
  <c r="I244" i="1"/>
  <c r="I253" i="1"/>
  <c r="I278" i="1"/>
  <c r="I300" i="1"/>
  <c r="I318" i="1"/>
  <c r="I350" i="1"/>
  <c r="I374" i="1"/>
  <c r="I386" i="1"/>
  <c r="I415" i="1"/>
  <c r="I428" i="1"/>
  <c r="I435" i="1"/>
  <c r="I445" i="1"/>
  <c r="I514" i="1"/>
  <c r="I548" i="1"/>
  <c r="I584" i="1"/>
  <c r="I638" i="1"/>
  <c r="I646" i="1"/>
  <c r="I664" i="1"/>
  <c r="I678" i="1"/>
  <c r="I690" i="1"/>
  <c r="I711" i="1"/>
  <c r="I723" i="1"/>
  <c r="I755" i="1"/>
  <c r="I818" i="1"/>
  <c r="I854" i="1"/>
  <c r="I880" i="1"/>
  <c r="I916" i="1"/>
  <c r="I937" i="1"/>
  <c r="I962" i="1"/>
  <c r="I1004" i="1"/>
  <c r="I1022" i="1"/>
  <c r="I1044" i="1"/>
  <c r="I1069" i="1"/>
  <c r="I1094" i="1"/>
  <c r="I1124" i="1"/>
  <c r="I1142" i="1"/>
  <c r="I1157" i="1"/>
  <c r="I1171" i="1"/>
  <c r="I1197" i="1"/>
  <c r="I1221" i="1"/>
  <c r="I1251" i="1"/>
  <c r="I1271" i="1"/>
  <c r="I1283" i="1"/>
  <c r="I1299" i="1"/>
  <c r="I1336" i="1"/>
  <c r="I1357" i="1"/>
  <c r="I1390" i="1"/>
  <c r="I1448" i="1"/>
  <c r="I1465" i="1"/>
  <c r="I1480" i="1"/>
  <c r="I1497" i="1"/>
  <c r="I1515" i="1"/>
  <c r="I1557" i="1"/>
  <c r="I1583" i="1"/>
  <c r="I1595" i="1"/>
  <c r="I1608" i="1"/>
  <c r="I1626" i="1"/>
  <c r="I1715" i="1"/>
  <c r="I1740" i="1"/>
  <c r="I1765" i="1"/>
  <c r="I1788" i="1"/>
  <c r="I1805" i="1"/>
  <c r="I1813" i="1"/>
  <c r="I1850" i="1"/>
  <c r="I1865" i="1"/>
  <c r="I1898" i="1"/>
  <c r="I1914" i="1"/>
  <c r="I1928" i="1"/>
  <c r="I1968" i="1"/>
  <c r="I1989" i="1"/>
  <c r="I2006" i="1"/>
  <c r="I2020" i="1"/>
  <c r="I2037" i="1"/>
  <c r="I2051" i="1"/>
  <c r="I2082" i="1"/>
  <c r="K42" i="1"/>
  <c r="K70" i="1"/>
  <c r="K115" i="1"/>
  <c r="K139" i="1"/>
  <c r="K192" i="1"/>
  <c r="K237" i="1"/>
  <c r="K247" i="1"/>
  <c r="K266" i="1"/>
  <c r="K300" i="1"/>
  <c r="K318" i="1"/>
  <c r="K331" i="1"/>
  <c r="K359" i="1"/>
  <c r="K377" i="1"/>
  <c r="K392" i="1"/>
  <c r="K418" i="1"/>
  <c r="K428" i="1"/>
  <c r="K440" i="1"/>
  <c r="K465" i="1"/>
  <c r="K497" i="1"/>
  <c r="K507" i="1"/>
  <c r="K544" i="1"/>
  <c r="K565" i="1"/>
  <c r="K600" i="1"/>
  <c r="K614" i="1"/>
  <c r="K660" i="1"/>
  <c r="K674" i="1"/>
  <c r="K686" i="1"/>
  <c r="K705" i="1"/>
  <c r="K723" i="1"/>
  <c r="K760" i="1"/>
  <c r="K787" i="1"/>
  <c r="K799" i="1"/>
  <c r="K818" i="1"/>
  <c r="K858" i="1"/>
  <c r="K873" i="1"/>
  <c r="K905" i="1"/>
  <c r="K926" i="1"/>
  <c r="K937" i="1"/>
  <c r="K962" i="1"/>
  <c r="K995" i="1"/>
  <c r="K1004" i="1"/>
  <c r="K1019" i="1"/>
  <c r="K1027" i="1"/>
  <c r="K1036" i="1"/>
  <c r="K1073" i="1"/>
  <c r="K1087" i="1"/>
  <c r="K1104" i="1"/>
  <c r="K1128" i="1"/>
  <c r="K1142" i="1"/>
  <c r="K1157" i="1"/>
  <c r="K1171" i="1"/>
  <c r="K1187" i="1"/>
  <c r="K1264" i="1"/>
  <c r="K1277" i="1"/>
  <c r="K1299" i="1"/>
  <c r="K1344" i="1"/>
  <c r="K1375" i="1"/>
  <c r="K1395" i="1"/>
  <c r="K1407" i="1"/>
  <c r="K1424" i="1"/>
  <c r="K1458" i="1"/>
  <c r="K1471" i="1"/>
  <c r="K1511" i="1"/>
  <c r="K1530" i="1"/>
  <c r="K1566" i="1"/>
  <c r="K1612" i="1"/>
  <c r="K1636" i="1"/>
  <c r="K1660" i="1"/>
  <c r="K1677" i="1"/>
  <c r="K1695" i="1"/>
  <c r="K1707" i="1"/>
  <c r="K1715" i="1"/>
  <c r="K1736" i="1"/>
  <c r="K1751" i="1"/>
  <c r="K1772" i="1"/>
  <c r="K1788" i="1"/>
  <c r="K1801" i="1"/>
  <c r="K1827" i="1"/>
  <c r="K1850" i="1"/>
  <c r="K1865" i="1"/>
  <c r="K1884" i="1"/>
  <c r="K1922" i="1"/>
  <c r="K1937" i="1"/>
  <c r="K1948" i="1"/>
  <c r="K1994" i="1"/>
  <c r="K2006" i="1"/>
  <c r="K2014" i="1"/>
  <c r="K2033" i="1"/>
  <c r="K2054" i="1"/>
  <c r="K2065" i="1"/>
  <c r="K2087" i="1"/>
  <c r="I1566" i="1"/>
  <c r="I493" i="1"/>
  <c r="I490" i="1"/>
  <c r="K594" i="1"/>
  <c r="K668" i="1"/>
  <c r="K971" i="1"/>
  <c r="I792" i="1"/>
  <c r="I979" i="1"/>
  <c r="I1287" i="1"/>
  <c r="I1375" i="1"/>
  <c r="F1921" i="1"/>
  <c r="G1657" i="1"/>
  <c r="G1700" i="1"/>
  <c r="F1696" i="1"/>
  <c r="F1700" i="1"/>
  <c r="G1567" i="1"/>
  <c r="F1567" i="1"/>
  <c r="F1566" i="1" s="1"/>
  <c r="G1408" i="1"/>
  <c r="F1408" i="1"/>
  <c r="G1358" i="1"/>
  <c r="F1358" i="1"/>
  <c r="G1265" i="1"/>
  <c r="F1265" i="1"/>
  <c r="G1081" i="1"/>
  <c r="F1081" i="1"/>
  <c r="F1080" i="1" s="1"/>
  <c r="F1079" i="1" s="1"/>
  <c r="F1078" i="1" s="1"/>
  <c r="F1077" i="1" s="1"/>
  <c r="F1076" i="1" s="1"/>
  <c r="G900" i="1"/>
  <c r="H900" i="1" s="1"/>
  <c r="G896" i="1"/>
  <c r="G874" i="1"/>
  <c r="G869" i="1"/>
  <c r="F874" i="1"/>
  <c r="F869" i="1"/>
  <c r="G812" i="1"/>
  <c r="F812" i="1"/>
  <c r="G800" i="1"/>
  <c r="G797" i="1"/>
  <c r="F800" i="1"/>
  <c r="F797" i="1"/>
  <c r="G793" i="1"/>
  <c r="F793" i="1"/>
  <c r="G771" i="1"/>
  <c r="F771" i="1"/>
  <c r="G528" i="1"/>
  <c r="F528" i="1"/>
  <c r="G515" i="1"/>
  <c r="F515" i="1"/>
  <c r="G441" i="1"/>
  <c r="F441" i="1"/>
  <c r="G433" i="1"/>
  <c r="F433" i="1"/>
  <c r="F432" i="1" s="1"/>
  <c r="G403" i="1"/>
  <c r="F403" i="1"/>
  <c r="G378" i="1"/>
  <c r="F378" i="1"/>
  <c r="G291" i="1"/>
  <c r="F291" i="1"/>
  <c r="G254" i="1"/>
  <c r="F254" i="1"/>
  <c r="G173" i="1"/>
  <c r="G168" i="1"/>
  <c r="F173" i="1"/>
  <c r="F168" i="1"/>
  <c r="F167" i="1" s="1"/>
  <c r="F166" i="1" s="1"/>
  <c r="H771" i="1" l="1"/>
  <c r="H812" i="1"/>
  <c r="J2054" i="1"/>
  <c r="H168" i="1"/>
  <c r="H797" i="1"/>
  <c r="J1903" i="1"/>
  <c r="J1928" i="1"/>
  <c r="J1968" i="1"/>
  <c r="J1976" i="1"/>
  <c r="H378" i="1"/>
  <c r="J378" i="1"/>
  <c r="F799" i="1"/>
  <c r="H874" i="1"/>
  <c r="J874" i="1"/>
  <c r="H1358" i="1"/>
  <c r="J1358" i="1"/>
  <c r="H1567" i="1"/>
  <c r="J1567" i="1"/>
  <c r="H1657" i="1"/>
  <c r="J1657" i="1"/>
  <c r="N594" i="1"/>
  <c r="L594" i="1"/>
  <c r="N2014" i="1"/>
  <c r="L2014" i="1"/>
  <c r="L1850" i="1"/>
  <c r="N1850" i="1"/>
  <c r="N1707" i="1"/>
  <c r="L1707" i="1"/>
  <c r="N1511" i="1"/>
  <c r="L1511" i="1"/>
  <c r="N1407" i="1"/>
  <c r="L1407" i="1"/>
  <c r="N1171" i="1"/>
  <c r="L1171" i="1"/>
  <c r="L1027" i="1"/>
  <c r="N1027" i="1"/>
  <c r="N962" i="1"/>
  <c r="L962" i="1"/>
  <c r="L787" i="1"/>
  <c r="N787" i="1"/>
  <c r="L600" i="1"/>
  <c r="N600" i="1"/>
  <c r="N418" i="1"/>
  <c r="L418" i="1"/>
  <c r="N1519" i="1"/>
  <c r="L1519" i="1"/>
  <c r="N309" i="1"/>
  <c r="L309" i="1"/>
  <c r="L1740" i="1"/>
  <c r="N1740" i="1"/>
  <c r="F290" i="1"/>
  <c r="F289" i="1" s="1"/>
  <c r="F402" i="1"/>
  <c r="F401" i="1" s="1"/>
  <c r="F400" i="1" s="1"/>
  <c r="F399" i="1" s="1"/>
  <c r="F398" i="1" s="1"/>
  <c r="F440" i="1"/>
  <c r="F439" i="1" s="1"/>
  <c r="F438" i="1" s="1"/>
  <c r="F868" i="1"/>
  <c r="F867" i="1" s="1"/>
  <c r="F866" i="1" s="1"/>
  <c r="L2065" i="1"/>
  <c r="N2065" i="1"/>
  <c r="N1751" i="1"/>
  <c r="L1751" i="1"/>
  <c r="L1612" i="1"/>
  <c r="N1612" i="1"/>
  <c r="N1471" i="1"/>
  <c r="L1471" i="1"/>
  <c r="L1277" i="1"/>
  <c r="N1087" i="1"/>
  <c r="L1087" i="1"/>
  <c r="N937" i="1"/>
  <c r="L937" i="1"/>
  <c r="L760" i="1"/>
  <c r="N760" i="1"/>
  <c r="N565" i="1"/>
  <c r="L565" i="1"/>
  <c r="L392" i="1"/>
  <c r="N392" i="1"/>
  <c r="N237" i="1"/>
  <c r="L237" i="1"/>
  <c r="N70" i="1"/>
  <c r="L70" i="1"/>
  <c r="N1382" i="1"/>
  <c r="L1382" i="1"/>
  <c r="L278" i="1"/>
  <c r="N278" i="1"/>
  <c r="L1361" i="1"/>
  <c r="N1361" i="1"/>
  <c r="L711" i="1"/>
  <c r="N711" i="1"/>
  <c r="N216" i="1"/>
  <c r="L216" i="1"/>
  <c r="N2028" i="1"/>
  <c r="L2028" i="1"/>
  <c r="N1878" i="1"/>
  <c r="L1878" i="1"/>
  <c r="N1390" i="1"/>
  <c r="L1390" i="1"/>
  <c r="L979" i="1"/>
  <c r="N979" i="1"/>
  <c r="L744" i="1"/>
  <c r="N744" i="1"/>
  <c r="L519" i="1"/>
  <c r="N519" i="1"/>
  <c r="L435" i="1"/>
  <c r="N435" i="1"/>
  <c r="N229" i="1"/>
  <c r="L229" i="1"/>
  <c r="L108" i="1"/>
  <c r="N108" i="1"/>
  <c r="N1999" i="1"/>
  <c r="L1999" i="1"/>
  <c r="L1952" i="1"/>
  <c r="N1534" i="1"/>
  <c r="L1534" i="1"/>
  <c r="L792" i="1"/>
  <c r="N792" i="1"/>
  <c r="N181" i="1"/>
  <c r="L181" i="1"/>
  <c r="N2091" i="1"/>
  <c r="L2091" i="1"/>
  <c r="L1928" i="1"/>
  <c r="N1928" i="1"/>
  <c r="N1204" i="1"/>
  <c r="L1204" i="1"/>
  <c r="N730" i="1"/>
  <c r="L730" i="1"/>
  <c r="N322" i="1"/>
  <c r="L322" i="1"/>
  <c r="L124" i="1"/>
  <c r="N124" i="1"/>
  <c r="L1857" i="1"/>
  <c r="N1857" i="1"/>
  <c r="L423" i="1"/>
  <c r="N423" i="1"/>
  <c r="K1582" i="1"/>
  <c r="N1583" i="1"/>
  <c r="L1583" i="1"/>
  <c r="K1643" i="1"/>
  <c r="L1644" i="1"/>
  <c r="N1644" i="1"/>
  <c r="N1022" i="1"/>
  <c r="L1022" i="1"/>
  <c r="K1492" i="1"/>
  <c r="L1493" i="1"/>
  <c r="N1493" i="1"/>
  <c r="N1224" i="1"/>
  <c r="L1224" i="1"/>
  <c r="L374" i="1"/>
  <c r="N374" i="1"/>
  <c r="L2010" i="1"/>
  <c r="N2010" i="1"/>
  <c r="I1947" i="1"/>
  <c r="I1979" i="1"/>
  <c r="H291" i="1"/>
  <c r="H441" i="1"/>
  <c r="J441" i="1"/>
  <c r="H793" i="1"/>
  <c r="J793" i="1"/>
  <c r="H1408" i="1"/>
  <c r="J1408" i="1"/>
  <c r="F1695" i="1"/>
  <c r="L971" i="1"/>
  <c r="N971" i="1"/>
  <c r="N2054" i="1"/>
  <c r="L2054" i="1"/>
  <c r="L1994" i="1"/>
  <c r="N1994" i="1"/>
  <c r="L1801" i="1"/>
  <c r="N1801" i="1"/>
  <c r="L1677" i="1"/>
  <c r="N1677" i="1"/>
  <c r="N1458" i="1"/>
  <c r="L1458" i="1"/>
  <c r="N1264" i="1"/>
  <c r="L1264" i="1"/>
  <c r="L1142" i="1"/>
  <c r="N1142" i="1"/>
  <c r="L1004" i="1"/>
  <c r="N818" i="1"/>
  <c r="L818" i="1"/>
  <c r="L660" i="1"/>
  <c r="N660" i="1"/>
  <c r="N440" i="1"/>
  <c r="L440" i="1"/>
  <c r="L300" i="1"/>
  <c r="N300" i="1"/>
  <c r="N192" i="1"/>
  <c r="L192" i="1"/>
  <c r="L1237" i="1"/>
  <c r="N1237" i="1"/>
  <c r="L695" i="1"/>
  <c r="N695" i="1"/>
  <c r="N1550" i="1"/>
  <c r="L1550" i="1"/>
  <c r="N1251" i="1"/>
  <c r="L1251" i="1"/>
  <c r="L895" i="1"/>
  <c r="N895" i="1"/>
  <c r="L664" i="1"/>
  <c r="N664" i="1"/>
  <c r="N172" i="1"/>
  <c r="L172" i="1"/>
  <c r="L1944" i="1"/>
  <c r="N1944" i="1"/>
  <c r="L1861" i="1"/>
  <c r="N1861" i="1"/>
  <c r="L1669" i="1"/>
  <c r="N1669" i="1"/>
  <c r="L1525" i="1"/>
  <c r="N1525" i="1"/>
  <c r="L1336" i="1"/>
  <c r="N1336" i="1"/>
  <c r="L1138" i="1"/>
  <c r="N1138" i="1"/>
  <c r="N922" i="1"/>
  <c r="L922" i="1"/>
  <c r="L836" i="1"/>
  <c r="N836" i="1"/>
  <c r="L700" i="1"/>
  <c r="N700" i="1"/>
  <c r="N584" i="1"/>
  <c r="L584" i="1"/>
  <c r="N504" i="1"/>
  <c r="L504" i="1"/>
  <c r="L415" i="1"/>
  <c r="N415" i="1"/>
  <c r="N294" i="1"/>
  <c r="L294" i="1"/>
  <c r="L211" i="1"/>
  <c r="N211" i="1"/>
  <c r="N65" i="1"/>
  <c r="L65" i="1"/>
  <c r="J1922" i="1"/>
  <c r="N2100" i="1"/>
  <c r="L2100" i="1"/>
  <c r="L1989" i="1"/>
  <c r="N1989" i="1"/>
  <c r="L1941" i="1"/>
  <c r="N1941" i="1"/>
  <c r="L1765" i="1"/>
  <c r="N1765" i="1"/>
  <c r="L1480" i="1"/>
  <c r="N1480" i="1"/>
  <c r="N1191" i="1"/>
  <c r="L1191" i="1"/>
  <c r="L887" i="1"/>
  <c r="N887" i="1"/>
  <c r="N638" i="1"/>
  <c r="L638" i="1"/>
  <c r="N409" i="1"/>
  <c r="L409" i="1"/>
  <c r="N162" i="1"/>
  <c r="L162" i="1"/>
  <c r="N2071" i="1"/>
  <c r="L2071" i="1"/>
  <c r="L1898" i="1"/>
  <c r="N1898" i="1"/>
  <c r="N1575" i="1"/>
  <c r="L1575" i="1"/>
  <c r="N1350" i="1"/>
  <c r="L1350" i="1"/>
  <c r="L1050" i="1"/>
  <c r="N1050" i="1"/>
  <c r="L880" i="1"/>
  <c r="N880" i="1"/>
  <c r="N690" i="1"/>
  <c r="L690" i="1"/>
  <c r="N445" i="1"/>
  <c r="L445" i="1"/>
  <c r="N270" i="1"/>
  <c r="L270" i="1"/>
  <c r="N93" i="1"/>
  <c r="L93" i="1"/>
  <c r="J291" i="1"/>
  <c r="J900" i="1"/>
  <c r="H254" i="1"/>
  <c r="J254" i="1"/>
  <c r="H433" i="1"/>
  <c r="J433" i="1"/>
  <c r="H515" i="1"/>
  <c r="J515" i="1"/>
  <c r="H1081" i="1"/>
  <c r="J1081" i="1"/>
  <c r="N2087" i="1"/>
  <c r="L2087" i="1"/>
  <c r="L1937" i="1"/>
  <c r="N1937" i="1"/>
  <c r="L1772" i="1"/>
  <c r="N1772" i="1"/>
  <c r="L1636" i="1"/>
  <c r="N1636" i="1"/>
  <c r="N1299" i="1"/>
  <c r="L1299" i="1"/>
  <c r="N1104" i="1"/>
  <c r="L1104" i="1"/>
  <c r="N873" i="1"/>
  <c r="L873" i="1"/>
  <c r="N686" i="1"/>
  <c r="L686" i="1"/>
  <c r="N497" i="1"/>
  <c r="L497" i="1"/>
  <c r="L331" i="1"/>
  <c r="N331" i="1"/>
  <c r="L247" i="1"/>
  <c r="N247" i="1"/>
  <c r="L115" i="1"/>
  <c r="N115" i="1"/>
  <c r="L1134" i="1"/>
  <c r="N1134" i="1"/>
  <c r="L764" i="1"/>
  <c r="N764" i="1"/>
  <c r="N77" i="1"/>
  <c r="L77" i="1"/>
  <c r="H896" i="1"/>
  <c r="J896" i="1"/>
  <c r="F1264" i="1"/>
  <c r="F1263" i="1" s="1"/>
  <c r="F1262" i="1" s="1"/>
  <c r="F1261" i="1" s="1"/>
  <c r="F1260" i="1" s="1"/>
  <c r="F1699" i="1"/>
  <c r="L2006" i="1"/>
  <c r="N2006" i="1"/>
  <c r="L1922" i="1"/>
  <c r="N1922" i="1"/>
  <c r="N1827" i="1"/>
  <c r="L1827" i="1"/>
  <c r="N1695" i="1"/>
  <c r="L1695" i="1"/>
  <c r="N1395" i="1"/>
  <c r="L1395" i="1"/>
  <c r="L1157" i="1"/>
  <c r="N1157" i="1"/>
  <c r="L1019" i="1"/>
  <c r="N1019" i="1"/>
  <c r="L858" i="1"/>
  <c r="N674" i="1"/>
  <c r="L674" i="1"/>
  <c r="N465" i="1"/>
  <c r="L465" i="1"/>
  <c r="L318" i="1"/>
  <c r="N318" i="1"/>
  <c r="N1743" i="1"/>
  <c r="L1743" i="1"/>
  <c r="N1059" i="1"/>
  <c r="L1059" i="1"/>
  <c r="N737" i="1"/>
  <c r="L737" i="1"/>
  <c r="N26" i="1"/>
  <c r="L26" i="1"/>
  <c r="L1604" i="1"/>
  <c r="N1604" i="1"/>
  <c r="L987" i="1"/>
  <c r="N987" i="1"/>
  <c r="N305" i="1"/>
  <c r="L305" i="1"/>
  <c r="N1731" i="1"/>
  <c r="L1731" i="1"/>
  <c r="L1600" i="1"/>
  <c r="N1600" i="1"/>
  <c r="N1164" i="1"/>
  <c r="L1164" i="1"/>
  <c r="N854" i="1"/>
  <c r="L854" i="1"/>
  <c r="N610" i="1"/>
  <c r="L610" i="1"/>
  <c r="N314" i="1"/>
  <c r="L314" i="1"/>
  <c r="L479" i="1"/>
  <c r="N479" i="1"/>
  <c r="N1871" i="1"/>
  <c r="L1871" i="1"/>
  <c r="N1255" i="1"/>
  <c r="L1255" i="1"/>
  <c r="L931" i="1"/>
  <c r="N931" i="1"/>
  <c r="L514" i="1"/>
  <c r="N514" i="1"/>
  <c r="N58" i="1"/>
  <c r="L58" i="1"/>
  <c r="L1640" i="1"/>
  <c r="N1640" i="1"/>
  <c r="L1416" i="1"/>
  <c r="N1416" i="1"/>
  <c r="L912" i="1"/>
  <c r="N912" i="1"/>
  <c r="L590" i="1"/>
  <c r="N590" i="1"/>
  <c r="N2046" i="1"/>
  <c r="L2046" i="1"/>
  <c r="N1711" i="1"/>
  <c r="L1711" i="1"/>
  <c r="L1094" i="1"/>
  <c r="N1094" i="1"/>
  <c r="K1955" i="1"/>
  <c r="N1956" i="1"/>
  <c r="L1956" i="1"/>
  <c r="K677" i="1"/>
  <c r="N678" i="1"/>
  <c r="L678" i="1"/>
  <c r="N1451" i="1"/>
  <c r="L1451" i="1"/>
  <c r="N2040" i="1"/>
  <c r="L2040" i="1"/>
  <c r="N770" i="1"/>
  <c r="L770" i="1"/>
  <c r="K1079" i="1"/>
  <c r="K1078" i="1" s="1"/>
  <c r="N1080" i="1"/>
  <c r="L1080" i="1"/>
  <c r="L290" i="1"/>
  <c r="N290" i="1"/>
  <c r="I589" i="1"/>
  <c r="H173" i="1"/>
  <c r="J173" i="1"/>
  <c r="H403" i="1"/>
  <c r="H528" i="1"/>
  <c r="J528" i="1"/>
  <c r="H800" i="1"/>
  <c r="J800" i="1"/>
  <c r="F873" i="1"/>
  <c r="F872" i="1" s="1"/>
  <c r="F871" i="1" s="1"/>
  <c r="H1265" i="1"/>
  <c r="J1265" i="1"/>
  <c r="N1884" i="1"/>
  <c r="L1884" i="1"/>
  <c r="N1736" i="1"/>
  <c r="L1736" i="1"/>
  <c r="N1566" i="1"/>
  <c r="L1566" i="1"/>
  <c r="N1375" i="1"/>
  <c r="L1375" i="1"/>
  <c r="L1073" i="1"/>
  <c r="N1073" i="1"/>
  <c r="N926" i="1"/>
  <c r="L926" i="1"/>
  <c r="L723" i="1"/>
  <c r="N723" i="1"/>
  <c r="N544" i="1"/>
  <c r="L544" i="1"/>
  <c r="N377" i="1"/>
  <c r="L377" i="1"/>
  <c r="N42" i="1"/>
  <c r="L42" i="1"/>
  <c r="N1699" i="1"/>
  <c r="L1699" i="1"/>
  <c r="L968" i="1"/>
  <c r="N968" i="1"/>
  <c r="L206" i="1"/>
  <c r="N206" i="1"/>
  <c r="F253" i="1"/>
  <c r="F252" i="1" s="1"/>
  <c r="F251" i="1" s="1"/>
  <c r="F250" i="1" s="1"/>
  <c r="F377" i="1"/>
  <c r="F514" i="1"/>
  <c r="F513" i="1" s="1"/>
  <c r="F770" i="1"/>
  <c r="F769" i="1" s="1"/>
  <c r="F768" i="1" s="1"/>
  <c r="F767" i="1" s="1"/>
  <c r="F811" i="1"/>
  <c r="F810" i="1" s="1"/>
  <c r="F809" i="1" s="1"/>
  <c r="F808" i="1" s="1"/>
  <c r="H869" i="1"/>
  <c r="J869" i="1"/>
  <c r="F1357" i="1"/>
  <c r="F1356" i="1" s="1"/>
  <c r="H1700" i="1"/>
  <c r="J1700" i="1"/>
  <c r="L668" i="1"/>
  <c r="N668" i="1"/>
  <c r="L2033" i="1"/>
  <c r="N2033" i="1"/>
  <c r="N1948" i="1"/>
  <c r="L1948" i="1"/>
  <c r="L1865" i="1"/>
  <c r="N1865" i="1"/>
  <c r="L1788" i="1"/>
  <c r="N1788" i="1"/>
  <c r="N1715" i="1"/>
  <c r="L1715" i="1"/>
  <c r="L1660" i="1"/>
  <c r="N1660" i="1"/>
  <c r="N1530" i="1"/>
  <c r="L1530" i="1"/>
  <c r="L1424" i="1"/>
  <c r="N1424" i="1"/>
  <c r="L1344" i="1"/>
  <c r="N1344" i="1"/>
  <c r="N1187" i="1"/>
  <c r="L1187" i="1"/>
  <c r="N1128" i="1"/>
  <c r="L1128" i="1"/>
  <c r="L1036" i="1"/>
  <c r="N1036" i="1"/>
  <c r="L995" i="1"/>
  <c r="N995" i="1"/>
  <c r="N905" i="1"/>
  <c r="L905" i="1"/>
  <c r="L799" i="1"/>
  <c r="N799" i="1"/>
  <c r="N705" i="1"/>
  <c r="L705" i="1"/>
  <c r="L614" i="1"/>
  <c r="L507" i="1"/>
  <c r="N507" i="1"/>
  <c r="L428" i="1"/>
  <c r="N428" i="1"/>
  <c r="L359" i="1"/>
  <c r="N359" i="1"/>
  <c r="L266" i="1"/>
  <c r="N266" i="1"/>
  <c r="L139" i="1"/>
  <c r="N139" i="1"/>
  <c r="J812" i="1"/>
  <c r="L1428" i="1"/>
  <c r="N1428" i="1"/>
  <c r="L1221" i="1"/>
  <c r="N1221" i="1"/>
  <c r="N825" i="1"/>
  <c r="L825" i="1"/>
  <c r="L339" i="1"/>
  <c r="N339" i="1"/>
  <c r="N74" i="1"/>
  <c r="L74" i="1"/>
  <c r="N2051" i="1"/>
  <c r="L2051" i="1"/>
  <c r="N1892" i="1"/>
  <c r="L1892" i="1"/>
  <c r="L1769" i="1"/>
  <c r="N1769" i="1"/>
  <c r="N1626" i="1"/>
  <c r="L1626" i="1"/>
  <c r="L1401" i="1"/>
  <c r="N1401" i="1"/>
  <c r="L1197" i="1"/>
  <c r="N1197" i="1"/>
  <c r="L1069" i="1"/>
  <c r="N1069" i="1"/>
  <c r="L868" i="1"/>
  <c r="N868" i="1"/>
  <c r="L755" i="1"/>
  <c r="N755" i="1"/>
  <c r="L656" i="1"/>
  <c r="N656" i="1"/>
  <c r="L535" i="1"/>
  <c r="N535" i="1"/>
  <c r="N456" i="1"/>
  <c r="L456" i="1"/>
  <c r="N350" i="1"/>
  <c r="L350" i="1"/>
  <c r="N244" i="1"/>
  <c r="L244" i="1"/>
  <c r="N134" i="1"/>
  <c r="L134" i="1"/>
  <c r="L2037" i="1"/>
  <c r="N2037" i="1"/>
  <c r="L1965" i="1"/>
  <c r="N1965" i="1"/>
  <c r="L1888" i="1"/>
  <c r="N1888" i="1"/>
  <c r="L1557" i="1"/>
  <c r="N1557" i="1"/>
  <c r="L1369" i="1"/>
  <c r="N1369" i="1"/>
  <c r="N1147" i="1"/>
  <c r="L1147" i="1"/>
  <c r="L832" i="1"/>
  <c r="N832" i="1"/>
  <c r="L575" i="1"/>
  <c r="N575" i="1"/>
  <c r="N253" i="1"/>
  <c r="L253" i="1"/>
  <c r="N101" i="1"/>
  <c r="L101" i="1"/>
  <c r="L2109" i="1"/>
  <c r="N2109" i="1"/>
  <c r="L1961" i="1"/>
  <c r="N1760" i="1"/>
  <c r="L1760" i="1"/>
  <c r="L1448" i="1"/>
  <c r="N1448" i="1"/>
  <c r="L1287" i="1"/>
  <c r="N945" i="1"/>
  <c r="L945" i="1"/>
  <c r="N805" i="1"/>
  <c r="L805" i="1"/>
  <c r="L620" i="1"/>
  <c r="N620" i="1"/>
  <c r="N369" i="1"/>
  <c r="L369" i="1"/>
  <c r="L1118" i="1"/>
  <c r="N1118" i="1"/>
  <c r="L1914" i="1"/>
  <c r="N1914" i="1"/>
  <c r="L1780" i="1"/>
  <c r="N1780" i="1"/>
  <c r="K1496" i="1"/>
  <c r="L1497" i="1"/>
  <c r="N1497" i="1"/>
  <c r="K774" i="1"/>
  <c r="L775" i="1"/>
  <c r="N775" i="1"/>
  <c r="L16" i="1"/>
  <c r="N16" i="1"/>
  <c r="L1721" i="1"/>
  <c r="N1721" i="1"/>
  <c r="K716" i="1"/>
  <c r="K715" i="1" s="1"/>
  <c r="N717" i="1"/>
  <c r="L717" i="1"/>
  <c r="L1838" i="1"/>
  <c r="N1838" i="1"/>
  <c r="N1503" i="1"/>
  <c r="L1503" i="1"/>
  <c r="N1044" i="1"/>
  <c r="L1044" i="1"/>
  <c r="K166" i="1"/>
  <c r="L167" i="1"/>
  <c r="N167" i="1"/>
  <c r="K1587" i="1"/>
  <c r="K1586" i="1" s="1"/>
  <c r="L1588" i="1"/>
  <c r="N1588" i="1"/>
  <c r="L1357" i="1"/>
  <c r="N1357" i="1"/>
  <c r="L1014" i="1"/>
  <c r="N1014" i="1"/>
  <c r="L490" i="1"/>
  <c r="N490" i="1"/>
  <c r="K1123" i="1"/>
  <c r="N1124" i="1"/>
  <c r="L1124" i="1"/>
  <c r="N432" i="1"/>
  <c r="L432" i="1"/>
  <c r="L380" i="1"/>
  <c r="N380" i="1"/>
  <c r="I1647" i="1"/>
  <c r="I526" i="1"/>
  <c r="I525" i="1" s="1"/>
  <c r="I1955" i="1"/>
  <c r="I1720" i="1"/>
  <c r="I1719" i="1" s="1"/>
  <c r="I1152" i="1"/>
  <c r="I782" i="1"/>
  <c r="J797" i="1"/>
  <c r="J771" i="1"/>
  <c r="J403" i="1"/>
  <c r="J168" i="1"/>
  <c r="I1883" i="1"/>
  <c r="L1328" i="1"/>
  <c r="N1328" i="1"/>
  <c r="J1740" i="1"/>
  <c r="N1595" i="1"/>
  <c r="L1595" i="1"/>
  <c r="N1212" i="1"/>
  <c r="L1212" i="1"/>
  <c r="L916" i="1"/>
  <c r="N916" i="1"/>
  <c r="N548" i="1"/>
  <c r="L548" i="1"/>
  <c r="L148" i="1"/>
  <c r="N148" i="1"/>
  <c r="L1465" i="1"/>
  <c r="N1465" i="1"/>
  <c r="N1231" i="1"/>
  <c r="L1231" i="1"/>
  <c r="L861" i="1"/>
  <c r="L474" i="1"/>
  <c r="N474" i="1"/>
  <c r="N142" i="1"/>
  <c r="L142" i="1"/>
  <c r="L2082" i="1"/>
  <c r="N2082" i="1"/>
  <c r="N1918" i="1"/>
  <c r="L1918" i="1"/>
  <c r="L1842" i="1"/>
  <c r="N1842" i="1"/>
  <c r="L1656" i="1"/>
  <c r="N1656" i="1"/>
  <c r="L1489" i="1"/>
  <c r="N1489" i="1"/>
  <c r="L1293" i="1"/>
  <c r="N1293" i="1"/>
  <c r="L1098" i="1"/>
  <c r="N1098" i="1"/>
  <c r="L891" i="1"/>
  <c r="N891" i="1"/>
  <c r="L783" i="1"/>
  <c r="N783" i="1"/>
  <c r="N682" i="1"/>
  <c r="L682" i="1"/>
  <c r="N556" i="1"/>
  <c r="L556" i="1"/>
  <c r="N493" i="1"/>
  <c r="L493" i="1"/>
  <c r="N386" i="1"/>
  <c r="L386" i="1"/>
  <c r="N262" i="1"/>
  <c r="L262" i="1"/>
  <c r="L187" i="1"/>
  <c r="N187" i="1"/>
  <c r="N33" i="1"/>
  <c r="L33" i="1"/>
  <c r="L2058" i="1"/>
  <c r="N2058" i="1"/>
  <c r="N1980" i="1"/>
  <c r="L1980" i="1"/>
  <c r="N1903" i="1"/>
  <c r="L1903" i="1"/>
  <c r="N1666" i="1"/>
  <c r="L1666" i="1"/>
  <c r="N1439" i="1"/>
  <c r="L1439" i="1"/>
  <c r="L1178" i="1"/>
  <c r="N1178" i="1"/>
  <c r="N850" i="1"/>
  <c r="L850" i="1"/>
  <c r="N606" i="1"/>
  <c r="L606" i="1"/>
  <c r="L346" i="1"/>
  <c r="N346" i="1"/>
  <c r="N129" i="1"/>
  <c r="L129" i="1"/>
  <c r="L1976" i="1"/>
  <c r="N1976" i="1"/>
  <c r="L1813" i="1"/>
  <c r="N1813" i="1"/>
  <c r="N1515" i="1"/>
  <c r="L1515" i="1"/>
  <c r="L1306" i="1"/>
  <c r="N1306" i="1"/>
  <c r="L1008" i="1"/>
  <c r="N1008" i="1"/>
  <c r="N842" i="1"/>
  <c r="L842" i="1"/>
  <c r="N646" i="1"/>
  <c r="L646" i="1"/>
  <c r="N402" i="1"/>
  <c r="L402" i="1"/>
  <c r="N201" i="1"/>
  <c r="L201" i="1"/>
  <c r="L51" i="1"/>
  <c r="N51" i="1"/>
  <c r="N1271" i="1"/>
  <c r="L1271" i="1"/>
  <c r="K1984" i="1"/>
  <c r="L1985" i="1"/>
  <c r="N1985" i="1"/>
  <c r="L1834" i="1"/>
  <c r="N1834" i="1"/>
  <c r="L1686" i="1"/>
  <c r="N1686" i="1"/>
  <c r="K898" i="1"/>
  <c r="L899" i="1"/>
  <c r="N899" i="1"/>
  <c r="L283" i="1"/>
  <c r="N283" i="1"/>
  <c r="K1820" i="1"/>
  <c r="K1819" i="1" s="1"/>
  <c r="L1821" i="1"/>
  <c r="N1821" i="1"/>
  <c r="N1283" i="1"/>
  <c r="L1283" i="1"/>
  <c r="N500" i="1"/>
  <c r="L500" i="1"/>
  <c r="K1617" i="1"/>
  <c r="K1616" i="1" s="1"/>
  <c r="N1618" i="1"/>
  <c r="L1618" i="1"/>
  <c r="L1217" i="1"/>
  <c r="N1217" i="1"/>
  <c r="L991" i="1"/>
  <c r="N991" i="1"/>
  <c r="L2020" i="1"/>
  <c r="N2020" i="1"/>
  <c r="L1444" i="1"/>
  <c r="N1444" i="1"/>
  <c r="K1108" i="1"/>
  <c r="L1109" i="1"/>
  <c r="N1109" i="1"/>
  <c r="L751" i="1"/>
  <c r="N751" i="1"/>
  <c r="K84" i="1"/>
  <c r="K83" i="1" s="1"/>
  <c r="N85" i="1"/>
  <c r="L85" i="1"/>
  <c r="K953" i="1"/>
  <c r="N954" i="1"/>
  <c r="L954" i="1"/>
  <c r="L1968" i="1"/>
  <c r="N1968" i="1"/>
  <c r="I1685" i="1"/>
  <c r="I1684" i="1" s="1"/>
  <c r="I439" i="1"/>
  <c r="I438" i="1" s="1"/>
  <c r="I166" i="1"/>
  <c r="I736" i="1"/>
  <c r="I735" i="1" s="1"/>
  <c r="I1870" i="1"/>
  <c r="I1869" i="1" s="1"/>
  <c r="J1871" i="1"/>
  <c r="I1587" i="1"/>
  <c r="I1586" i="1" s="1"/>
  <c r="I455" i="1"/>
  <c r="I454" i="1" s="1"/>
  <c r="I1820" i="1"/>
  <c r="I1819" i="1" s="1"/>
  <c r="I743" i="1"/>
  <c r="I84" i="1"/>
  <c r="I83" i="1" s="1"/>
  <c r="I1617" i="1"/>
  <c r="I948" i="1"/>
  <c r="N157" i="1"/>
  <c r="L157" i="1"/>
  <c r="N22" i="1"/>
  <c r="L22" i="1"/>
  <c r="L1313" i="1"/>
  <c r="N1313" i="1"/>
  <c r="N629" i="1"/>
  <c r="L629" i="1"/>
  <c r="L1934" i="1"/>
  <c r="N1934" i="1"/>
  <c r="K1804" i="1"/>
  <c r="L1805" i="1"/>
  <c r="N1805" i="1"/>
  <c r="K1542" i="1"/>
  <c r="K1541" i="1" s="1"/>
  <c r="N1543" i="1"/>
  <c r="L1543" i="1"/>
  <c r="K810" i="1"/>
  <c r="K809" i="1" s="1"/>
  <c r="L811" i="1"/>
  <c r="N811" i="1"/>
  <c r="N240" i="1"/>
  <c r="L240" i="1"/>
  <c r="K1796" i="1"/>
  <c r="L1797" i="1"/>
  <c r="N1797" i="1"/>
  <c r="N1247" i="1"/>
  <c r="L1247" i="1"/>
  <c r="N153" i="1"/>
  <c r="L153" i="1"/>
  <c r="K1578" i="1"/>
  <c r="N1579" i="1"/>
  <c r="L1579" i="1"/>
  <c r="K1152" i="1"/>
  <c r="L1153" i="1"/>
  <c r="N1153" i="1"/>
  <c r="N221" i="1"/>
  <c r="L221" i="1"/>
  <c r="K1607" i="1"/>
  <c r="L1608" i="1"/>
  <c r="N1608" i="1"/>
  <c r="L1421" i="1"/>
  <c r="N1421" i="1"/>
  <c r="L1032" i="1"/>
  <c r="N1032" i="1"/>
  <c r="K526" i="1"/>
  <c r="K525" i="1" s="1"/>
  <c r="L527" i="1"/>
  <c r="N527" i="1"/>
  <c r="K1647" i="1"/>
  <c r="L1648" i="1"/>
  <c r="N1648" i="1"/>
  <c r="N485" i="1"/>
  <c r="L485" i="1"/>
  <c r="K948" i="1"/>
  <c r="N949" i="1"/>
  <c r="L949" i="1"/>
  <c r="I1639" i="1"/>
  <c r="I1203" i="1"/>
  <c r="I1202" i="1" s="1"/>
  <c r="I894" i="1"/>
  <c r="N1322" i="1"/>
  <c r="L1322" i="1"/>
  <c r="G478" i="1"/>
  <c r="H478" i="1" s="1"/>
  <c r="I986" i="1"/>
  <c r="G1927" i="1"/>
  <c r="H1927" i="1" s="1"/>
  <c r="I1127" i="1"/>
  <c r="I1137" i="1"/>
  <c r="I1236" i="1"/>
  <c r="I857" i="1"/>
  <c r="I835" i="1"/>
  <c r="I1177" i="1"/>
  <c r="I961" i="1"/>
  <c r="I849" i="1"/>
  <c r="I289" i="1"/>
  <c r="I1502" i="1"/>
  <c r="I1676" i="1"/>
  <c r="I1800" i="1"/>
  <c r="I1694" i="1"/>
  <c r="I1058" i="1"/>
  <c r="I2009" i="1"/>
  <c r="I1710" i="1"/>
  <c r="I1492" i="1"/>
  <c r="I1984" i="1"/>
  <c r="I1856" i="1"/>
  <c r="I1186" i="1"/>
  <c r="I655" i="1"/>
  <c r="I1826" i="1"/>
  <c r="I1230" i="1"/>
  <c r="I1427" i="1"/>
  <c r="I1837" i="1"/>
  <c r="I1163" i="1"/>
  <c r="I1841" i="1"/>
  <c r="K1312" i="1"/>
  <c r="K961" i="1"/>
  <c r="K289" i="1"/>
  <c r="K1270" i="1"/>
  <c r="K1502" i="1"/>
  <c r="K215" i="1"/>
  <c r="K1246" i="1"/>
  <c r="K628" i="1"/>
  <c r="K1933" i="1"/>
  <c r="K750" i="1"/>
  <c r="K1913" i="1"/>
  <c r="K2009" i="1"/>
  <c r="K1710" i="1"/>
  <c r="K2019" i="1"/>
  <c r="K1093" i="1"/>
  <c r="K769" i="1"/>
  <c r="K1356" i="1"/>
  <c r="K1043" i="1"/>
  <c r="K484" i="1"/>
  <c r="K1117" i="1"/>
  <c r="K1779" i="1"/>
  <c r="K1856" i="1"/>
  <c r="K1685" i="1"/>
  <c r="K1837" i="1"/>
  <c r="K1720" i="1"/>
  <c r="K1833" i="1"/>
  <c r="K1282" i="1"/>
  <c r="I2027" i="1"/>
  <c r="I128" i="1"/>
  <c r="I138" i="1"/>
  <c r="K1694" i="1"/>
  <c r="K1438" i="1"/>
  <c r="I1730" i="1"/>
  <c r="I368" i="1"/>
  <c r="K857" i="1"/>
  <c r="I2045" i="1"/>
  <c r="K791" i="1"/>
  <c r="K345" i="1"/>
  <c r="G432" i="1"/>
  <c r="H432" i="1" s="1"/>
  <c r="G873" i="1"/>
  <c r="G1357" i="1"/>
  <c r="I1374" i="1"/>
  <c r="K1706" i="1"/>
  <c r="K1457" i="1"/>
  <c r="K1186" i="1"/>
  <c r="K1141" i="1"/>
  <c r="K936" i="1"/>
  <c r="K41" i="1"/>
  <c r="I2005" i="1"/>
  <c r="I1927" i="1"/>
  <c r="I1625" i="1"/>
  <c r="I1594" i="1"/>
  <c r="I1496" i="1"/>
  <c r="I1298" i="1"/>
  <c r="I1068" i="1"/>
  <c r="I853" i="1"/>
  <c r="I689" i="1"/>
  <c r="I663" i="1"/>
  <c r="I385" i="1"/>
  <c r="I317" i="1"/>
  <c r="I243" i="1"/>
  <c r="I114" i="1"/>
  <c r="K1518" i="1"/>
  <c r="K1133" i="1"/>
  <c r="I1305" i="1"/>
  <c r="I57" i="1"/>
  <c r="K1250" i="1"/>
  <c r="K986" i="1"/>
  <c r="K894" i="1"/>
  <c r="K824" i="1"/>
  <c r="I667" i="1"/>
  <c r="K1488" i="1"/>
  <c r="K1292" i="1"/>
  <c r="K1097" i="1"/>
  <c r="K921" i="1"/>
  <c r="K681" i="1"/>
  <c r="K385" i="1"/>
  <c r="I2057" i="1"/>
  <c r="I1263" i="1"/>
  <c r="I872" i="1"/>
  <c r="I107" i="1"/>
  <c r="K1902" i="1"/>
  <c r="K1870" i="1"/>
  <c r="K1368" i="1"/>
  <c r="K1327" i="1"/>
  <c r="K930" i="1"/>
  <c r="K849" i="1"/>
  <c r="K831" i="1"/>
  <c r="K637" i="1"/>
  <c r="K574" i="1"/>
  <c r="K252" i="1"/>
  <c r="I2070" i="1"/>
  <c r="I1611" i="1"/>
  <c r="I1327" i="1"/>
  <c r="I1079" i="1"/>
  <c r="I759" i="1"/>
  <c r="K1759" i="1"/>
  <c r="K689" i="1"/>
  <c r="K645" i="1"/>
  <c r="K589" i="1"/>
  <c r="I1960" i="1"/>
  <c r="I1321" i="1"/>
  <c r="I994" i="1"/>
  <c r="I694" i="1"/>
  <c r="K1993" i="1"/>
  <c r="K1611" i="1"/>
  <c r="K1013" i="1"/>
  <c r="K1003" i="1"/>
  <c r="K904" i="1"/>
  <c r="K759" i="1"/>
  <c r="K599" i="1"/>
  <c r="K114" i="1"/>
  <c r="I1913" i="1"/>
  <c r="I1864" i="1"/>
  <c r="I1804" i="1"/>
  <c r="I1582" i="1"/>
  <c r="I1335" i="1"/>
  <c r="I1141" i="1"/>
  <c r="I936" i="1"/>
  <c r="I722" i="1"/>
  <c r="I547" i="1"/>
  <c r="K1236" i="1"/>
  <c r="K1211" i="1"/>
  <c r="K763" i="1"/>
  <c r="K694" i="1"/>
  <c r="K308" i="1"/>
  <c r="K277" i="1"/>
  <c r="K147" i="1"/>
  <c r="I1013" i="1"/>
  <c r="I496" i="1"/>
  <c r="K1360" i="1"/>
  <c r="K1321" i="1"/>
  <c r="K304" i="1"/>
  <c r="I1108" i="1"/>
  <c r="I841" i="1"/>
  <c r="I261" i="1"/>
  <c r="K1524" i="1"/>
  <c r="K1335" i="1"/>
  <c r="K1163" i="1"/>
  <c r="K782" i="1"/>
  <c r="K743" i="1"/>
  <c r="K583" i="1"/>
  <c r="K534" i="1"/>
  <c r="K518" i="1"/>
  <c r="K489" i="1"/>
  <c r="I2099" i="1"/>
  <c r="I1549" i="1"/>
  <c r="I1381" i="1"/>
  <c r="I1349" i="1"/>
  <c r="I1117" i="1"/>
  <c r="I685" i="1"/>
  <c r="I659" i="1"/>
  <c r="I574" i="1"/>
  <c r="K1998" i="1"/>
  <c r="K1988" i="1"/>
  <c r="K1979" i="1"/>
  <c r="K1951" i="1"/>
  <c r="K1940" i="1"/>
  <c r="K1479" i="1"/>
  <c r="K1190" i="1"/>
  <c r="K1146" i="1"/>
  <c r="I1891" i="1"/>
  <c r="I265" i="1"/>
  <c r="I180" i="1"/>
  <c r="K2108" i="1"/>
  <c r="K2070" i="1"/>
  <c r="K1975" i="1"/>
  <c r="K1927" i="1"/>
  <c r="K1812" i="1"/>
  <c r="K1007" i="1"/>
  <c r="K911" i="1"/>
  <c r="K841" i="1"/>
  <c r="K200" i="1"/>
  <c r="K123" i="1"/>
  <c r="I1406" i="1"/>
  <c r="I921" i="1"/>
  <c r="I824" i="1"/>
  <c r="I304" i="1"/>
  <c r="I50" i="1"/>
  <c r="F172" i="1"/>
  <c r="F171" i="1" s="1"/>
  <c r="G253" i="1"/>
  <c r="G440" i="1"/>
  <c r="J440" i="1" s="1"/>
  <c r="G527" i="1"/>
  <c r="J527" i="1" s="1"/>
  <c r="G799" i="1"/>
  <c r="G899" i="1"/>
  <c r="H899" i="1" s="1"/>
  <c r="G1407" i="1"/>
  <c r="J1407" i="1" s="1"/>
  <c r="I1964" i="1"/>
  <c r="I1286" i="1"/>
  <c r="I978" i="1"/>
  <c r="I967" i="1"/>
  <c r="I503" i="1"/>
  <c r="I422" i="1"/>
  <c r="I64" i="1"/>
  <c r="K1415" i="1"/>
  <c r="K593" i="1"/>
  <c r="K15" i="1"/>
  <c r="K1947" i="1"/>
  <c r="K1921" i="1"/>
  <c r="K1883" i="1"/>
  <c r="K1864" i="1"/>
  <c r="K1849" i="1"/>
  <c r="K1826" i="1"/>
  <c r="K1800" i="1"/>
  <c r="K1676" i="1"/>
  <c r="K1659" i="1"/>
  <c r="K1298" i="1"/>
  <c r="K1276" i="1"/>
  <c r="K1263" i="1"/>
  <c r="K1156" i="1"/>
  <c r="K994" i="1"/>
  <c r="K722" i="1"/>
  <c r="K704" i="1"/>
  <c r="K685" i="1"/>
  <c r="K673" i="1"/>
  <c r="K659" i="1"/>
  <c r="K464" i="1"/>
  <c r="K439" i="1"/>
  <c r="K422" i="1"/>
  <c r="K265" i="1"/>
  <c r="I2019" i="1"/>
  <c r="I1988" i="1"/>
  <c r="I1714" i="1"/>
  <c r="I1607" i="1"/>
  <c r="I1514" i="1"/>
  <c r="I1479" i="1"/>
  <c r="I1282" i="1"/>
  <c r="I1250" i="1"/>
  <c r="I1196" i="1"/>
  <c r="I1093" i="1"/>
  <c r="I1043" i="1"/>
  <c r="I1003" i="1"/>
  <c r="I879" i="1"/>
  <c r="I710" i="1"/>
  <c r="I677" i="1"/>
  <c r="I645" i="1"/>
  <c r="I299" i="1"/>
  <c r="I252" i="1"/>
  <c r="I228" i="1"/>
  <c r="I191" i="1"/>
  <c r="K1381" i="1"/>
  <c r="K547" i="1"/>
  <c r="I1343" i="1"/>
  <c r="I1276" i="1"/>
  <c r="I628" i="1"/>
  <c r="I147" i="1"/>
  <c r="K1603" i="1"/>
  <c r="K1549" i="1"/>
  <c r="K1464" i="1"/>
  <c r="K1427" i="1"/>
  <c r="K710" i="1"/>
  <c r="K663" i="1"/>
  <c r="I1940" i="1"/>
  <c r="I1518" i="1"/>
  <c r="I619" i="1"/>
  <c r="I555" i="1"/>
  <c r="I330" i="1"/>
  <c r="K2081" i="1"/>
  <c r="K1655" i="1"/>
  <c r="K1625" i="1"/>
  <c r="K1400" i="1"/>
  <c r="K1389" i="1"/>
  <c r="K1196" i="1"/>
  <c r="K978" i="1"/>
  <c r="K609" i="1"/>
  <c r="I1921" i="1"/>
  <c r="I1860" i="1"/>
  <c r="I1659" i="1"/>
  <c r="I1470" i="1"/>
  <c r="I1246" i="1"/>
  <c r="I1190" i="1"/>
  <c r="I911" i="1"/>
  <c r="I345" i="1"/>
  <c r="I186" i="1"/>
  <c r="K478" i="1"/>
  <c r="K1556" i="1"/>
  <c r="K1254" i="1"/>
  <c r="K408" i="1"/>
  <c r="K180" i="1"/>
  <c r="K128" i="1"/>
  <c r="K100" i="1"/>
  <c r="K57" i="1"/>
  <c r="I2090" i="1"/>
  <c r="I1917" i="1"/>
  <c r="I1635" i="1"/>
  <c r="I1524" i="1"/>
  <c r="I1360" i="1"/>
  <c r="I831" i="1"/>
  <c r="I774" i="1"/>
  <c r="I729" i="1"/>
  <c r="I681" i="1"/>
  <c r="I609" i="1"/>
  <c r="I473" i="1"/>
  <c r="I338" i="1"/>
  <c r="I308" i="1"/>
  <c r="K1514" i="1"/>
  <c r="K1049" i="1"/>
  <c r="K944" i="1"/>
  <c r="K269" i="1"/>
  <c r="I1933" i="1"/>
  <c r="I1887" i="1"/>
  <c r="I1097" i="1"/>
  <c r="I1026" i="1"/>
  <c r="G172" i="1"/>
  <c r="G290" i="1"/>
  <c r="G514" i="1"/>
  <c r="J514" i="1" s="1"/>
  <c r="G770" i="1"/>
  <c r="G811" i="1"/>
  <c r="G1080" i="1"/>
  <c r="H1080" i="1" s="1"/>
  <c r="G1566" i="1"/>
  <c r="H1566" i="1" s="1"/>
  <c r="I791" i="1"/>
  <c r="K2013" i="1"/>
  <c r="K1470" i="1"/>
  <c r="K1374" i="1"/>
  <c r="K1127" i="1"/>
  <c r="K564" i="1"/>
  <c r="I1812" i="1"/>
  <c r="I1270" i="1"/>
  <c r="I1123" i="1"/>
  <c r="I349" i="1"/>
  <c r="I277" i="1"/>
  <c r="I205" i="1"/>
  <c r="K1594" i="1"/>
  <c r="K1230" i="1"/>
  <c r="I1993" i="1"/>
  <c r="I1643" i="1"/>
  <c r="I1488" i="1"/>
  <c r="I593" i="1"/>
  <c r="K1917" i="1"/>
  <c r="K1730" i="1"/>
  <c r="K699" i="1"/>
  <c r="K414" i="1"/>
  <c r="I1603" i="1"/>
  <c r="I1457" i="1"/>
  <c r="I930" i="1"/>
  <c r="I810" i="1"/>
  <c r="I313" i="1"/>
  <c r="I32" i="1"/>
  <c r="K2099" i="1"/>
  <c r="K1887" i="1"/>
  <c r="K1026" i="1"/>
  <c r="K886" i="1"/>
  <c r="K605" i="1"/>
  <c r="I2108" i="1"/>
  <c r="I1655" i="1"/>
  <c r="I1574" i="1"/>
  <c r="I804" i="1"/>
  <c r="I716" i="1"/>
  <c r="K729" i="1"/>
  <c r="K619" i="1"/>
  <c r="K444" i="1"/>
  <c r="I1902" i="1"/>
  <c r="I1049" i="1"/>
  <c r="I534" i="1"/>
  <c r="G402" i="1"/>
  <c r="G895" i="1"/>
  <c r="H895" i="1" s="1"/>
  <c r="I1211" i="1"/>
  <c r="K667" i="1"/>
  <c r="K64" i="1"/>
  <c r="K2005" i="1"/>
  <c r="K1635" i="1"/>
  <c r="K1170" i="1"/>
  <c r="K925" i="1"/>
  <c r="K872" i="1"/>
  <c r="K817" i="1"/>
  <c r="K786" i="1"/>
  <c r="K613" i="1"/>
  <c r="K543" i="1"/>
  <c r="K138" i="1"/>
  <c r="I2081" i="1"/>
  <c r="I1759" i="1"/>
  <c r="I1170" i="1"/>
  <c r="I41" i="1"/>
  <c r="K915" i="1"/>
  <c r="K736" i="1"/>
  <c r="K205" i="1"/>
  <c r="K25" i="1"/>
  <c r="I1951" i="1"/>
  <c r="I1542" i="1"/>
  <c r="I904" i="1"/>
  <c r="I564" i="1"/>
  <c r="K338" i="1"/>
  <c r="I1877" i="1"/>
  <c r="I1007" i="1"/>
  <c r="I215" i="1"/>
  <c r="K1599" i="1"/>
  <c r="K1137" i="1"/>
  <c r="K754" i="1"/>
  <c r="K555" i="1"/>
  <c r="K503" i="1"/>
  <c r="K455" i="1"/>
  <c r="I2013" i="1"/>
  <c r="I1292" i="1"/>
  <c r="I1086" i="1"/>
  <c r="I750" i="1"/>
  <c r="I613" i="1"/>
  <c r="I408" i="1"/>
  <c r="I269" i="1"/>
  <c r="K1964" i="1"/>
  <c r="K1177" i="1"/>
  <c r="I1975" i="1"/>
  <c r="I1750" i="1"/>
  <c r="I925" i="1"/>
  <c r="I478" i="1"/>
  <c r="K2090" i="1"/>
  <c r="K1960" i="1"/>
  <c r="K1897" i="1"/>
  <c r="K879" i="1"/>
  <c r="K804" i="1"/>
  <c r="K156" i="1"/>
  <c r="K92" i="1"/>
  <c r="K50" i="1"/>
  <c r="I2064" i="1"/>
  <c r="I1665" i="1"/>
  <c r="I886" i="1"/>
  <c r="I769" i="1"/>
  <c r="I605" i="1"/>
  <c r="I358" i="1"/>
  <c r="I200" i="1"/>
  <c r="I123" i="1"/>
  <c r="G1921" i="1"/>
  <c r="H1921" i="1" s="1"/>
  <c r="G167" i="1"/>
  <c r="H167" i="1" s="1"/>
  <c r="G377" i="1"/>
  <c r="G868" i="1"/>
  <c r="F1562" i="1"/>
  <c r="F1561" i="1" s="1"/>
  <c r="F1560" i="1" s="1"/>
  <c r="G1699" i="1"/>
  <c r="J1699" i="1" s="1"/>
  <c r="I1389" i="1"/>
  <c r="I1438" i="1"/>
  <c r="I414" i="1"/>
  <c r="I15" i="1"/>
  <c r="K2045" i="1"/>
  <c r="K2027" i="1"/>
  <c r="K967" i="1"/>
  <c r="K2086" i="1"/>
  <c r="K2064" i="1"/>
  <c r="K1787" i="1"/>
  <c r="K1750" i="1"/>
  <c r="K1714" i="1"/>
  <c r="K1562" i="1"/>
  <c r="K1510" i="1"/>
  <c r="K1406" i="1"/>
  <c r="K1343" i="1"/>
  <c r="K1103" i="1"/>
  <c r="K1086" i="1"/>
  <c r="K1072" i="1"/>
  <c r="K496" i="1"/>
  <c r="K391" i="1"/>
  <c r="K358" i="1"/>
  <c r="K330" i="1"/>
  <c r="K317" i="1"/>
  <c r="K299" i="1"/>
  <c r="K236" i="1"/>
  <c r="K191" i="1"/>
  <c r="I1897" i="1"/>
  <c r="I1849" i="1"/>
  <c r="I1787" i="1"/>
  <c r="I1556" i="1"/>
  <c r="I1464" i="1"/>
  <c r="I1356" i="1"/>
  <c r="I1156" i="1"/>
  <c r="I915" i="1"/>
  <c r="I817" i="1"/>
  <c r="I754" i="1"/>
  <c r="I637" i="1"/>
  <c r="I583" i="1"/>
  <c r="I513" i="1"/>
  <c r="I444" i="1"/>
  <c r="K1058" i="1"/>
  <c r="I699" i="1"/>
  <c r="I518" i="1"/>
  <c r="K473" i="1"/>
  <c r="K171" i="1"/>
  <c r="I1599" i="1"/>
  <c r="I1133" i="1"/>
  <c r="I1072" i="1"/>
  <c r="I867" i="1"/>
  <c r="I786" i="1"/>
  <c r="I236" i="1"/>
  <c r="I171" i="1"/>
  <c r="I92" i="1"/>
  <c r="K1891" i="1"/>
  <c r="K1877" i="1"/>
  <c r="K1860" i="1"/>
  <c r="K1841" i="1"/>
  <c r="K1068" i="1"/>
  <c r="K890" i="1"/>
  <c r="K867" i="1"/>
  <c r="K853" i="1"/>
  <c r="K835" i="1"/>
  <c r="K655" i="1"/>
  <c r="K349" i="1"/>
  <c r="K313" i="1"/>
  <c r="K261" i="1"/>
  <c r="K243" i="1"/>
  <c r="K228" i="1"/>
  <c r="K186" i="1"/>
  <c r="K107" i="1"/>
  <c r="K32" i="1"/>
  <c r="I1998" i="1"/>
  <c r="I1578" i="1"/>
  <c r="I1510" i="1"/>
  <c r="I1400" i="1"/>
  <c r="I1368" i="1"/>
  <c r="I1312" i="1"/>
  <c r="I1103" i="1"/>
  <c r="I763" i="1"/>
  <c r="I704" i="1"/>
  <c r="I673" i="1"/>
  <c r="I599" i="1"/>
  <c r="I543" i="1"/>
  <c r="I484" i="1"/>
  <c r="K2057" i="1"/>
  <c r="K1665" i="1"/>
  <c r="K513" i="1"/>
  <c r="I1779" i="1"/>
  <c r="I1415" i="1"/>
  <c r="I1254" i="1"/>
  <c r="I944" i="1"/>
  <c r="I890" i="1"/>
  <c r="I401" i="1"/>
  <c r="I100" i="1"/>
  <c r="I25" i="1"/>
  <c r="G1870" i="1"/>
  <c r="H1870" i="1" s="1"/>
  <c r="K1639" i="1"/>
  <c r="K1574" i="1"/>
  <c r="K1349" i="1"/>
  <c r="K1305" i="1"/>
  <c r="K1286" i="1"/>
  <c r="K1203" i="1"/>
  <c r="K401" i="1"/>
  <c r="K368" i="1"/>
  <c r="K321" i="1"/>
  <c r="I2086" i="1"/>
  <c r="I1833" i="1"/>
  <c r="I1706" i="1"/>
  <c r="I1146" i="1"/>
  <c r="I953" i="1"/>
  <c r="I898" i="1"/>
  <c r="I391" i="1"/>
  <c r="I321" i="1"/>
  <c r="I156" i="1"/>
  <c r="G1975" i="1"/>
  <c r="H1975" i="1" s="1"/>
  <c r="I464" i="1"/>
  <c r="I1562" i="1"/>
  <c r="F527" i="1"/>
  <c r="F1407" i="1"/>
  <c r="I489" i="1"/>
  <c r="G1264" i="1"/>
  <c r="G102" i="1"/>
  <c r="F102" i="1"/>
  <c r="H290" i="1" l="1"/>
  <c r="H799" i="1"/>
  <c r="H377" i="1"/>
  <c r="H770" i="1"/>
  <c r="H811" i="1"/>
  <c r="H873" i="1"/>
  <c r="H868" i="1"/>
  <c r="H172" i="1"/>
  <c r="H402" i="1"/>
  <c r="J402" i="1"/>
  <c r="H1264" i="1"/>
  <c r="H253" i="1"/>
  <c r="F865" i="1"/>
  <c r="F864" i="1" s="1"/>
  <c r="J868" i="1"/>
  <c r="J1927" i="1"/>
  <c r="J1566" i="1"/>
  <c r="J1264" i="1"/>
  <c r="N1574" i="1"/>
  <c r="L1574" i="1"/>
  <c r="N349" i="1"/>
  <c r="L349" i="1"/>
  <c r="N1103" i="1"/>
  <c r="L1103" i="1"/>
  <c r="L1897" i="1"/>
  <c r="N1897" i="1"/>
  <c r="N1964" i="1"/>
  <c r="L1964" i="1"/>
  <c r="L455" i="1"/>
  <c r="N455" i="1"/>
  <c r="N138" i="1"/>
  <c r="L138" i="1"/>
  <c r="L1026" i="1"/>
  <c r="N1026" i="1"/>
  <c r="N1470" i="1"/>
  <c r="L1470" i="1"/>
  <c r="L978" i="1"/>
  <c r="N978" i="1"/>
  <c r="L663" i="1"/>
  <c r="N663" i="1"/>
  <c r="L1381" i="1"/>
  <c r="N1381" i="1"/>
  <c r="N1659" i="1"/>
  <c r="L1659" i="1"/>
  <c r="N1927" i="1"/>
  <c r="L1927" i="1"/>
  <c r="N1979" i="1"/>
  <c r="L1979" i="1"/>
  <c r="L763" i="1"/>
  <c r="N763" i="1"/>
  <c r="L1993" i="1"/>
  <c r="N1993" i="1"/>
  <c r="N689" i="1"/>
  <c r="L689" i="1"/>
  <c r="N849" i="1"/>
  <c r="L849" i="1"/>
  <c r="N681" i="1"/>
  <c r="L681" i="1"/>
  <c r="N41" i="1"/>
  <c r="L41" i="1"/>
  <c r="N1438" i="1"/>
  <c r="L1438" i="1"/>
  <c r="K768" i="1"/>
  <c r="N769" i="1"/>
  <c r="L769" i="1"/>
  <c r="N513" i="1"/>
  <c r="L513" i="1"/>
  <c r="L655" i="1"/>
  <c r="N655" i="1"/>
  <c r="N317" i="1"/>
  <c r="L317" i="1"/>
  <c r="L1714" i="1"/>
  <c r="N1714" i="1"/>
  <c r="H1699" i="1"/>
  <c r="L503" i="1"/>
  <c r="N503" i="1"/>
  <c r="L543" i="1"/>
  <c r="N543" i="1"/>
  <c r="N1887" i="1"/>
  <c r="L1887" i="1"/>
  <c r="L100" i="1"/>
  <c r="N100" i="1"/>
  <c r="L478" i="1"/>
  <c r="N478" i="1"/>
  <c r="N1196" i="1"/>
  <c r="L1196" i="1"/>
  <c r="L704" i="1"/>
  <c r="N704" i="1"/>
  <c r="L1864" i="1"/>
  <c r="N1864" i="1"/>
  <c r="N1988" i="1"/>
  <c r="L1988" i="1"/>
  <c r="L534" i="1"/>
  <c r="N534" i="1"/>
  <c r="L1360" i="1"/>
  <c r="N1360" i="1"/>
  <c r="N114" i="1"/>
  <c r="L114" i="1"/>
  <c r="N930" i="1"/>
  <c r="L930" i="1"/>
  <c r="N921" i="1"/>
  <c r="L921" i="1"/>
  <c r="L936" i="1"/>
  <c r="N936" i="1"/>
  <c r="L857" i="1"/>
  <c r="K483" i="1"/>
  <c r="N484" i="1"/>
  <c r="L484" i="1"/>
  <c r="L1246" i="1"/>
  <c r="N1246" i="1"/>
  <c r="J377" i="1"/>
  <c r="L1617" i="1"/>
  <c r="N1617" i="1"/>
  <c r="H102" i="1"/>
  <c r="J102" i="1"/>
  <c r="L867" i="1"/>
  <c r="N867" i="1"/>
  <c r="L299" i="1"/>
  <c r="N299" i="1"/>
  <c r="N1562" i="1"/>
  <c r="L1562" i="1"/>
  <c r="L92" i="1"/>
  <c r="N92" i="1"/>
  <c r="L1137" i="1"/>
  <c r="N1137" i="1"/>
  <c r="N205" i="1"/>
  <c r="L205" i="1"/>
  <c r="L1049" i="1"/>
  <c r="N1049" i="1"/>
  <c r="N57" i="1"/>
  <c r="L57" i="1"/>
  <c r="N1819" i="1"/>
  <c r="L1819" i="1"/>
  <c r="L1464" i="1"/>
  <c r="N1464" i="1"/>
  <c r="N464" i="1"/>
  <c r="L464" i="1"/>
  <c r="N1156" i="1"/>
  <c r="L1156" i="1"/>
  <c r="N1947" i="1"/>
  <c r="L1947" i="1"/>
  <c r="N841" i="1"/>
  <c r="L841" i="1"/>
  <c r="L1190" i="1"/>
  <c r="N1190" i="1"/>
  <c r="N782" i="1"/>
  <c r="L782" i="1"/>
  <c r="L147" i="1"/>
  <c r="N147" i="1"/>
  <c r="L904" i="1"/>
  <c r="N904" i="1"/>
  <c r="L1368" i="1"/>
  <c r="N1368" i="1"/>
  <c r="L1488" i="1"/>
  <c r="N1488" i="1"/>
  <c r="L1457" i="1"/>
  <c r="N1457" i="1"/>
  <c r="L1837" i="1"/>
  <c r="N1837" i="1"/>
  <c r="K627" i="1"/>
  <c r="K626" i="1" s="1"/>
  <c r="L628" i="1"/>
  <c r="N628" i="1"/>
  <c r="L1270" i="1"/>
  <c r="N1270" i="1"/>
  <c r="I1229" i="1"/>
  <c r="I1228" i="1" s="1"/>
  <c r="I1235" i="1"/>
  <c r="N1796" i="1"/>
  <c r="L1796" i="1"/>
  <c r="L1984" i="1"/>
  <c r="N1984" i="1"/>
  <c r="N321" i="1"/>
  <c r="L321" i="1"/>
  <c r="L243" i="1"/>
  <c r="N243" i="1"/>
  <c r="L1877" i="1"/>
  <c r="N1877" i="1"/>
  <c r="N1343" i="1"/>
  <c r="L1343" i="1"/>
  <c r="L156" i="1"/>
  <c r="N156" i="1"/>
  <c r="N1599" i="1"/>
  <c r="L1599" i="1"/>
  <c r="L736" i="1"/>
  <c r="N736" i="1"/>
  <c r="L872" i="1"/>
  <c r="N872" i="1"/>
  <c r="L2005" i="1"/>
  <c r="N2005" i="1"/>
  <c r="L414" i="1"/>
  <c r="N414" i="1"/>
  <c r="L1230" i="1"/>
  <c r="N1230" i="1"/>
  <c r="N1514" i="1"/>
  <c r="L1514" i="1"/>
  <c r="L1549" i="1"/>
  <c r="N1549" i="1"/>
  <c r="N525" i="1"/>
  <c r="L525" i="1"/>
  <c r="N1263" i="1"/>
  <c r="L1263" i="1"/>
  <c r="L911" i="1"/>
  <c r="N911" i="1"/>
  <c r="N1479" i="1"/>
  <c r="L1479" i="1"/>
  <c r="N1163" i="1"/>
  <c r="L1163" i="1"/>
  <c r="N277" i="1"/>
  <c r="L277" i="1"/>
  <c r="L83" i="1"/>
  <c r="N83" i="1"/>
  <c r="L1870" i="1"/>
  <c r="N1870" i="1"/>
  <c r="N1518" i="1"/>
  <c r="L1518" i="1"/>
  <c r="L1282" i="1"/>
  <c r="N1282" i="1"/>
  <c r="L1093" i="1"/>
  <c r="N1093" i="1"/>
  <c r="J290" i="1"/>
  <c r="L526" i="1"/>
  <c r="N526" i="1"/>
  <c r="N1108" i="1"/>
  <c r="L1108" i="1"/>
  <c r="J253" i="1"/>
  <c r="N1582" i="1"/>
  <c r="L1582" i="1"/>
  <c r="F1694" i="1"/>
  <c r="L368" i="1"/>
  <c r="N368" i="1"/>
  <c r="L1305" i="1"/>
  <c r="N1305" i="1"/>
  <c r="N1639" i="1"/>
  <c r="L1639" i="1"/>
  <c r="L1665" i="1"/>
  <c r="N1665" i="1"/>
  <c r="L107" i="1"/>
  <c r="N107" i="1"/>
  <c r="N261" i="1"/>
  <c r="L261" i="1"/>
  <c r="L835" i="1"/>
  <c r="N835" i="1"/>
  <c r="N1068" i="1"/>
  <c r="L1068" i="1"/>
  <c r="N1891" i="1"/>
  <c r="L1891" i="1"/>
  <c r="L191" i="1"/>
  <c r="N191" i="1"/>
  <c r="N330" i="1"/>
  <c r="L330" i="1"/>
  <c r="N1072" i="1"/>
  <c r="L1072" i="1"/>
  <c r="N1406" i="1"/>
  <c r="L1406" i="1"/>
  <c r="N1750" i="1"/>
  <c r="L1750" i="1"/>
  <c r="L967" i="1"/>
  <c r="N967" i="1"/>
  <c r="L804" i="1"/>
  <c r="N804" i="1"/>
  <c r="L2090" i="1"/>
  <c r="N2090" i="1"/>
  <c r="J1975" i="1"/>
  <c r="L555" i="1"/>
  <c r="N555" i="1"/>
  <c r="L338" i="1"/>
  <c r="N338" i="1"/>
  <c r="L915" i="1"/>
  <c r="N915" i="1"/>
  <c r="L613" i="1"/>
  <c r="N925" i="1"/>
  <c r="L925" i="1"/>
  <c r="L64" i="1"/>
  <c r="N64" i="1"/>
  <c r="N444" i="1"/>
  <c r="L444" i="1"/>
  <c r="N605" i="1"/>
  <c r="L605" i="1"/>
  <c r="N2099" i="1"/>
  <c r="L2099" i="1"/>
  <c r="L699" i="1"/>
  <c r="N699" i="1"/>
  <c r="N1594" i="1"/>
  <c r="L1594" i="1"/>
  <c r="N1127" i="1"/>
  <c r="L1127" i="1"/>
  <c r="N269" i="1"/>
  <c r="L269" i="1"/>
  <c r="L128" i="1"/>
  <c r="N128" i="1"/>
  <c r="L1254" i="1"/>
  <c r="N1254" i="1"/>
  <c r="J1921" i="1"/>
  <c r="L1389" i="1"/>
  <c r="N1389" i="1"/>
  <c r="L2081" i="1"/>
  <c r="N2081" i="1"/>
  <c r="K1107" i="1"/>
  <c r="N1603" i="1"/>
  <c r="L1603" i="1"/>
  <c r="L422" i="1"/>
  <c r="N422" i="1"/>
  <c r="L659" i="1"/>
  <c r="N659" i="1"/>
  <c r="N722" i="1"/>
  <c r="L722" i="1"/>
  <c r="L1276" i="1"/>
  <c r="L1800" i="1"/>
  <c r="N1800" i="1"/>
  <c r="N1883" i="1"/>
  <c r="L1883" i="1"/>
  <c r="N593" i="1"/>
  <c r="L593" i="1"/>
  <c r="H527" i="1"/>
  <c r="N200" i="1"/>
  <c r="L200" i="1"/>
  <c r="L1007" i="1"/>
  <c r="N1007" i="1"/>
  <c r="L2070" i="1"/>
  <c r="N2070" i="1"/>
  <c r="N1940" i="1"/>
  <c r="L1940" i="1"/>
  <c r="L1998" i="1"/>
  <c r="N1998" i="1"/>
  <c r="L583" i="1"/>
  <c r="N583" i="1"/>
  <c r="N1335" i="1"/>
  <c r="L1335" i="1"/>
  <c r="L308" i="1"/>
  <c r="N308" i="1"/>
  <c r="N1211" i="1"/>
  <c r="L1211" i="1"/>
  <c r="L599" i="1"/>
  <c r="N599" i="1"/>
  <c r="N1013" i="1"/>
  <c r="L1013" i="1"/>
  <c r="N589" i="1"/>
  <c r="L589" i="1"/>
  <c r="N637" i="1"/>
  <c r="L637" i="1"/>
  <c r="L1902" i="1"/>
  <c r="N1902" i="1"/>
  <c r="L1097" i="1"/>
  <c r="N1097" i="1"/>
  <c r="L824" i="1"/>
  <c r="N824" i="1"/>
  <c r="L1141" i="1"/>
  <c r="N1141" i="1"/>
  <c r="N345" i="1"/>
  <c r="L345" i="1"/>
  <c r="L1833" i="1"/>
  <c r="N1833" i="1"/>
  <c r="L1856" i="1"/>
  <c r="N1856" i="1"/>
  <c r="K1042" i="1"/>
  <c r="K1041" i="1" s="1"/>
  <c r="N1043" i="1"/>
  <c r="L1043" i="1"/>
  <c r="N2019" i="1"/>
  <c r="L2019" i="1"/>
  <c r="N750" i="1"/>
  <c r="L750" i="1"/>
  <c r="L215" i="1"/>
  <c r="N215" i="1"/>
  <c r="N961" i="1"/>
  <c r="L961" i="1"/>
  <c r="I1693" i="1"/>
  <c r="I1692" i="1" s="1"/>
  <c r="L948" i="1"/>
  <c r="N948" i="1"/>
  <c r="N1152" i="1"/>
  <c r="L1152" i="1"/>
  <c r="N1578" i="1"/>
  <c r="L1578" i="1"/>
  <c r="J1870" i="1"/>
  <c r="N953" i="1"/>
  <c r="L953" i="1"/>
  <c r="L84" i="1"/>
  <c r="N84" i="1"/>
  <c r="N898" i="1"/>
  <c r="L898" i="1"/>
  <c r="N1587" i="1"/>
  <c r="L1587" i="1"/>
  <c r="N166" i="1"/>
  <c r="L166" i="1"/>
  <c r="N1079" i="1"/>
  <c r="L1079" i="1"/>
  <c r="J799" i="1"/>
  <c r="L1492" i="1"/>
  <c r="N1492" i="1"/>
  <c r="J873" i="1"/>
  <c r="N1203" i="1"/>
  <c r="L1203" i="1"/>
  <c r="N228" i="1"/>
  <c r="L228" i="1"/>
  <c r="N1860" i="1"/>
  <c r="L1860" i="1"/>
  <c r="N473" i="1"/>
  <c r="L473" i="1"/>
  <c r="L391" i="1"/>
  <c r="N391" i="1"/>
  <c r="L2064" i="1"/>
  <c r="N2064" i="1"/>
  <c r="L2045" i="1"/>
  <c r="N2045" i="1"/>
  <c r="N817" i="1"/>
  <c r="L817" i="1"/>
  <c r="N1635" i="1"/>
  <c r="L1635" i="1"/>
  <c r="N729" i="1"/>
  <c r="L729" i="1"/>
  <c r="L1917" i="1"/>
  <c r="N1917" i="1"/>
  <c r="N408" i="1"/>
  <c r="L408" i="1"/>
  <c r="L1625" i="1"/>
  <c r="N1625" i="1"/>
  <c r="N685" i="1"/>
  <c r="L685" i="1"/>
  <c r="L1849" i="1"/>
  <c r="N1849" i="1"/>
  <c r="L518" i="1"/>
  <c r="N518" i="1"/>
  <c r="L1321" i="1"/>
  <c r="N1321" i="1"/>
  <c r="N252" i="1"/>
  <c r="L252" i="1"/>
  <c r="L986" i="1"/>
  <c r="N986" i="1"/>
  <c r="L1133" i="1"/>
  <c r="N1133" i="1"/>
  <c r="L1117" i="1"/>
  <c r="N1117" i="1"/>
  <c r="L2009" i="1"/>
  <c r="N2009" i="1"/>
  <c r="I1675" i="1"/>
  <c r="I1674" i="1" s="1"/>
  <c r="L1286" i="1"/>
  <c r="L32" i="1"/>
  <c r="N32" i="1"/>
  <c r="N890" i="1"/>
  <c r="L890" i="1"/>
  <c r="N496" i="1"/>
  <c r="L496" i="1"/>
  <c r="L2086" i="1"/>
  <c r="N2086" i="1"/>
  <c r="L1960" i="1"/>
  <c r="I1616" i="1"/>
  <c r="L1616" i="1" s="1"/>
  <c r="N564" i="1"/>
  <c r="L564" i="1"/>
  <c r="L2013" i="1"/>
  <c r="N2013" i="1"/>
  <c r="N1655" i="1"/>
  <c r="L1655" i="1"/>
  <c r="N710" i="1"/>
  <c r="L710" i="1"/>
  <c r="N265" i="1"/>
  <c r="L265" i="1"/>
  <c r="L1676" i="1"/>
  <c r="N1676" i="1"/>
  <c r="L15" i="1"/>
  <c r="N15" i="1"/>
  <c r="L123" i="1"/>
  <c r="N123" i="1"/>
  <c r="N1975" i="1"/>
  <c r="L1975" i="1"/>
  <c r="L1003" i="1"/>
  <c r="N1759" i="1"/>
  <c r="L1759" i="1"/>
  <c r="L574" i="1"/>
  <c r="N574" i="1"/>
  <c r="L1250" i="1"/>
  <c r="N1250" i="1"/>
  <c r="L1706" i="1"/>
  <c r="N1706" i="1"/>
  <c r="L1694" i="1"/>
  <c r="N1694" i="1"/>
  <c r="K1684" i="1"/>
  <c r="K1683" i="1" s="1"/>
  <c r="L1685" i="1"/>
  <c r="N1685" i="1"/>
  <c r="L1913" i="1"/>
  <c r="N1913" i="1"/>
  <c r="N289" i="1"/>
  <c r="L289" i="1"/>
  <c r="I1501" i="1"/>
  <c r="N1647" i="1"/>
  <c r="L1647" i="1"/>
  <c r="N1123" i="1"/>
  <c r="L1123" i="1"/>
  <c r="N774" i="1"/>
  <c r="L774" i="1"/>
  <c r="L1496" i="1"/>
  <c r="N1496" i="1"/>
  <c r="J1080" i="1"/>
  <c r="J811" i="1"/>
  <c r="N1643" i="1"/>
  <c r="L1643" i="1"/>
  <c r="N401" i="1"/>
  <c r="L401" i="1"/>
  <c r="L1349" i="1"/>
  <c r="N1349" i="1"/>
  <c r="L2057" i="1"/>
  <c r="N2057" i="1"/>
  <c r="L186" i="1"/>
  <c r="N186" i="1"/>
  <c r="N313" i="1"/>
  <c r="L313" i="1"/>
  <c r="N853" i="1"/>
  <c r="L853" i="1"/>
  <c r="L1841" i="1"/>
  <c r="N1841" i="1"/>
  <c r="L171" i="1"/>
  <c r="N171" i="1"/>
  <c r="L1058" i="1"/>
  <c r="N1058" i="1"/>
  <c r="N236" i="1"/>
  <c r="L236" i="1"/>
  <c r="L358" i="1"/>
  <c r="N358" i="1"/>
  <c r="L1086" i="1"/>
  <c r="N1086" i="1"/>
  <c r="N1510" i="1"/>
  <c r="L1510" i="1"/>
  <c r="N1787" i="1"/>
  <c r="L1787" i="1"/>
  <c r="N2027" i="1"/>
  <c r="L2027" i="1"/>
  <c r="N1586" i="1"/>
  <c r="L1586" i="1"/>
  <c r="N50" i="1"/>
  <c r="L50" i="1"/>
  <c r="L879" i="1"/>
  <c r="N879" i="1"/>
  <c r="J478" i="1"/>
  <c r="L1177" i="1"/>
  <c r="N1177" i="1"/>
  <c r="N754" i="1"/>
  <c r="L754" i="1"/>
  <c r="I742" i="1"/>
  <c r="I741" i="1" s="1"/>
  <c r="N25" i="1"/>
  <c r="L25" i="1"/>
  <c r="N786" i="1"/>
  <c r="L786" i="1"/>
  <c r="L1170" i="1"/>
  <c r="N1170" i="1"/>
  <c r="L667" i="1"/>
  <c r="N667" i="1"/>
  <c r="L619" i="1"/>
  <c r="N619" i="1"/>
  <c r="N886" i="1"/>
  <c r="L886" i="1"/>
  <c r="N1730" i="1"/>
  <c r="L1730" i="1"/>
  <c r="N1374" i="1"/>
  <c r="L1374" i="1"/>
  <c r="H514" i="1"/>
  <c r="L944" i="1"/>
  <c r="N944" i="1"/>
  <c r="N180" i="1"/>
  <c r="L180" i="1"/>
  <c r="L1556" i="1"/>
  <c r="N1556" i="1"/>
  <c r="N609" i="1"/>
  <c r="L609" i="1"/>
  <c r="L1400" i="1"/>
  <c r="N1400" i="1"/>
  <c r="N1427" i="1"/>
  <c r="L1427" i="1"/>
  <c r="L547" i="1"/>
  <c r="N547" i="1"/>
  <c r="L439" i="1"/>
  <c r="N439" i="1"/>
  <c r="N673" i="1"/>
  <c r="L673" i="1"/>
  <c r="L994" i="1"/>
  <c r="N994" i="1"/>
  <c r="L1298" i="1"/>
  <c r="N1298" i="1"/>
  <c r="L1826" i="1"/>
  <c r="N1826" i="1"/>
  <c r="L1921" i="1"/>
  <c r="N1921" i="1"/>
  <c r="N1415" i="1"/>
  <c r="L1415" i="1"/>
  <c r="H1407" i="1"/>
  <c r="H440" i="1"/>
  <c r="K773" i="1"/>
  <c r="N1812" i="1"/>
  <c r="L1812" i="1"/>
  <c r="N2108" i="1"/>
  <c r="L2108" i="1"/>
  <c r="L1146" i="1"/>
  <c r="N1146" i="1"/>
  <c r="L1951" i="1"/>
  <c r="N489" i="1"/>
  <c r="L489" i="1"/>
  <c r="L743" i="1"/>
  <c r="N743" i="1"/>
  <c r="L1524" i="1"/>
  <c r="N1524" i="1"/>
  <c r="N304" i="1"/>
  <c r="L304" i="1"/>
  <c r="N694" i="1"/>
  <c r="L694" i="1"/>
  <c r="N1236" i="1"/>
  <c r="L1236" i="1"/>
  <c r="L759" i="1"/>
  <c r="N759" i="1"/>
  <c r="N1611" i="1"/>
  <c r="L1611" i="1"/>
  <c r="N645" i="1"/>
  <c r="L645" i="1"/>
  <c r="L831" i="1"/>
  <c r="N831" i="1"/>
  <c r="N1327" i="1"/>
  <c r="L1327" i="1"/>
  <c r="N385" i="1"/>
  <c r="L385" i="1"/>
  <c r="N1292" i="1"/>
  <c r="L1292" i="1"/>
  <c r="N894" i="1"/>
  <c r="L894" i="1"/>
  <c r="L1186" i="1"/>
  <c r="N1186" i="1"/>
  <c r="H1357" i="1"/>
  <c r="L791" i="1"/>
  <c r="N791" i="1"/>
  <c r="K1719" i="1"/>
  <c r="K1718" i="1" s="1"/>
  <c r="N1720" i="1"/>
  <c r="L1720" i="1"/>
  <c r="N1779" i="1"/>
  <c r="L1779" i="1"/>
  <c r="L1356" i="1"/>
  <c r="N1356" i="1"/>
  <c r="N1710" i="1"/>
  <c r="L1710" i="1"/>
  <c r="L1933" i="1"/>
  <c r="N1933" i="1"/>
  <c r="N1502" i="1"/>
  <c r="L1502" i="1"/>
  <c r="K1311" i="1"/>
  <c r="K1310" i="1" s="1"/>
  <c r="L1312" i="1"/>
  <c r="N1312" i="1"/>
  <c r="J895" i="1"/>
  <c r="J432" i="1"/>
  <c r="N1607" i="1"/>
  <c r="L1607" i="1"/>
  <c r="N810" i="1"/>
  <c r="L810" i="1"/>
  <c r="N1542" i="1"/>
  <c r="L1542" i="1"/>
  <c r="N1804" i="1"/>
  <c r="L1804" i="1"/>
  <c r="J167" i="1"/>
  <c r="L1820" i="1"/>
  <c r="N1820" i="1"/>
  <c r="J770" i="1"/>
  <c r="L716" i="1"/>
  <c r="N716" i="1"/>
  <c r="N677" i="1"/>
  <c r="L677" i="1"/>
  <c r="N1955" i="1"/>
  <c r="L1955" i="1"/>
  <c r="J899" i="1"/>
  <c r="J172" i="1"/>
  <c r="J1357" i="1"/>
  <c r="G1926" i="1"/>
  <c r="H1926" i="1" s="1"/>
  <c r="I848" i="1"/>
  <c r="I1729" i="1"/>
  <c r="I1176" i="1"/>
  <c r="I127" i="1"/>
  <c r="I1974" i="1"/>
  <c r="I1825" i="1"/>
  <c r="I1057" i="1"/>
  <c r="I367" i="1"/>
  <c r="I137" i="1"/>
  <c r="I1162" i="1"/>
  <c r="K1501" i="1"/>
  <c r="K1437" i="1"/>
  <c r="K1151" i="1"/>
  <c r="K1778" i="1"/>
  <c r="K790" i="1"/>
  <c r="K2018" i="1"/>
  <c r="K199" i="1"/>
  <c r="K1705" i="1"/>
  <c r="I966" i="1"/>
  <c r="I2026" i="1"/>
  <c r="K2026" i="1"/>
  <c r="K1693" i="1"/>
  <c r="G769" i="1"/>
  <c r="H769" i="1" s="1"/>
  <c r="I734" i="1"/>
  <c r="I82" i="1"/>
  <c r="K1348" i="1"/>
  <c r="K1615" i="1"/>
  <c r="I400" i="1"/>
  <c r="I1102" i="1"/>
  <c r="K472" i="1"/>
  <c r="K1405" i="1"/>
  <c r="K2063" i="1"/>
  <c r="I453" i="1"/>
  <c r="I1664" i="1"/>
  <c r="K49" i="1"/>
  <c r="K91" i="1"/>
  <c r="K878" i="1"/>
  <c r="I1085" i="1"/>
  <c r="K454" i="1"/>
  <c r="K554" i="1"/>
  <c r="I1758" i="1"/>
  <c r="I1210" i="1"/>
  <c r="I1048" i="1"/>
  <c r="K1593" i="1"/>
  <c r="I1025" i="1"/>
  <c r="K99" i="1"/>
  <c r="K407" i="1"/>
  <c r="K1555" i="1"/>
  <c r="I1185" i="1"/>
  <c r="I618" i="1"/>
  <c r="I644" i="1"/>
  <c r="I1478" i="1"/>
  <c r="I63" i="1"/>
  <c r="I920" i="1"/>
  <c r="K840" i="1"/>
  <c r="K2107" i="1"/>
  <c r="K1145" i="1"/>
  <c r="K1478" i="1"/>
  <c r="K1974" i="1"/>
  <c r="K1235" i="1"/>
  <c r="I1795" i="1"/>
  <c r="K960" i="1"/>
  <c r="K1002" i="1"/>
  <c r="K573" i="1"/>
  <c r="I1262" i="1"/>
  <c r="K823" i="1"/>
  <c r="I384" i="1"/>
  <c r="I1297" i="1"/>
  <c r="I1926" i="1"/>
  <c r="K1456" i="1"/>
  <c r="I463" i="1"/>
  <c r="K1202" i="1"/>
  <c r="I99" i="1"/>
  <c r="K106" i="1"/>
  <c r="I443" i="1"/>
  <c r="I1463" i="1"/>
  <c r="K1749" i="1"/>
  <c r="I1437" i="1"/>
  <c r="I122" i="1"/>
  <c r="I357" i="1"/>
  <c r="I1749" i="1"/>
  <c r="I563" i="1"/>
  <c r="I1541" i="1"/>
  <c r="I40" i="1"/>
  <c r="I533" i="1"/>
  <c r="K728" i="1"/>
  <c r="I803" i="1"/>
  <c r="I1654" i="1"/>
  <c r="I809" i="1"/>
  <c r="L809" i="1" s="1"/>
  <c r="K413" i="1"/>
  <c r="K698" i="1"/>
  <c r="K1729" i="1"/>
  <c r="K1912" i="1"/>
  <c r="I1487" i="1"/>
  <c r="I1992" i="1"/>
  <c r="K1469" i="1"/>
  <c r="G1562" i="1"/>
  <c r="H1562" i="1" s="1"/>
  <c r="G810" i="1"/>
  <c r="H810" i="1" s="1"/>
  <c r="G513" i="1"/>
  <c r="H513" i="1" s="1"/>
  <c r="G171" i="1"/>
  <c r="H171" i="1" s="1"/>
  <c r="I1355" i="1"/>
  <c r="I910" i="1"/>
  <c r="K1195" i="1"/>
  <c r="K1388" i="1"/>
  <c r="K1399" i="1"/>
  <c r="K1624" i="1"/>
  <c r="K1654" i="1"/>
  <c r="K709" i="1"/>
  <c r="K1463" i="1"/>
  <c r="K1548" i="1"/>
  <c r="K1598" i="1"/>
  <c r="I1342" i="1"/>
  <c r="I227" i="1"/>
  <c r="I298" i="1"/>
  <c r="I421" i="1"/>
  <c r="G898" i="1"/>
  <c r="H898" i="1" s="1"/>
  <c r="K1811" i="1"/>
  <c r="K1932" i="1"/>
  <c r="K1997" i="1"/>
  <c r="I654" i="1"/>
  <c r="I1116" i="1"/>
  <c r="I1380" i="1"/>
  <c r="I840" i="1"/>
  <c r="K303" i="1"/>
  <c r="K1320" i="1"/>
  <c r="K1355" i="1"/>
  <c r="I1012" i="1"/>
  <c r="K146" i="1"/>
  <c r="K276" i="1"/>
  <c r="K693" i="1"/>
  <c r="K808" i="1"/>
  <c r="I721" i="1"/>
  <c r="K113" i="1"/>
  <c r="K82" i="1"/>
  <c r="I693" i="1"/>
  <c r="I1320" i="1"/>
  <c r="I1067" i="1"/>
  <c r="K1185" i="1"/>
  <c r="G872" i="1"/>
  <c r="H872" i="1" s="1"/>
  <c r="G439" i="1"/>
  <c r="H439" i="1" s="1"/>
  <c r="F526" i="1"/>
  <c r="I1561" i="1"/>
  <c r="I1683" i="1"/>
  <c r="I390" i="1"/>
  <c r="I1145" i="1"/>
  <c r="I2085" i="1"/>
  <c r="K367" i="1"/>
  <c r="K400" i="1"/>
  <c r="I1868" i="1"/>
  <c r="K1664" i="1"/>
  <c r="I483" i="1"/>
  <c r="I703" i="1"/>
  <c r="K31" i="1"/>
  <c r="K227" i="1"/>
  <c r="K260" i="1"/>
  <c r="I91" i="1"/>
  <c r="I235" i="1"/>
  <c r="I1598" i="1"/>
  <c r="I698" i="1"/>
  <c r="I960" i="1"/>
  <c r="I1786" i="1"/>
  <c r="I1896" i="1"/>
  <c r="K298" i="1"/>
  <c r="K329" i="1"/>
  <c r="K357" i="1"/>
  <c r="K1509" i="1"/>
  <c r="K1561" i="1"/>
  <c r="K966" i="1"/>
  <c r="I413" i="1"/>
  <c r="I1855" i="1"/>
  <c r="G867" i="1"/>
  <c r="H867" i="1" s="1"/>
  <c r="G166" i="1"/>
  <c r="H166" i="1" s="1"/>
  <c r="I407" i="1"/>
  <c r="I749" i="1"/>
  <c r="I1876" i="1"/>
  <c r="K137" i="1"/>
  <c r="K542" i="1"/>
  <c r="K816" i="1"/>
  <c r="K871" i="1"/>
  <c r="K1169" i="1"/>
  <c r="G894" i="1"/>
  <c r="H894" i="1" s="1"/>
  <c r="I1901" i="1"/>
  <c r="K443" i="1"/>
  <c r="K618" i="1"/>
  <c r="K885" i="1"/>
  <c r="K2098" i="1"/>
  <c r="I1092" i="1"/>
  <c r="I337" i="1"/>
  <c r="I728" i="1"/>
  <c r="I830" i="1"/>
  <c r="I1245" i="1"/>
  <c r="I554" i="1"/>
  <c r="I627" i="1"/>
  <c r="I878" i="1"/>
  <c r="I1042" i="1"/>
  <c r="I1195" i="1"/>
  <c r="I2018" i="1"/>
  <c r="K421" i="1"/>
  <c r="K438" i="1"/>
  <c r="K463" i="1"/>
  <c r="K524" i="1"/>
  <c r="K703" i="1"/>
  <c r="K721" i="1"/>
  <c r="K1262" i="1"/>
  <c r="K1269" i="1"/>
  <c r="K1297" i="1"/>
  <c r="K1675" i="1"/>
  <c r="K1795" i="1"/>
  <c r="K1825" i="1"/>
  <c r="K1848" i="1"/>
  <c r="K1855" i="1"/>
  <c r="G1406" i="1"/>
  <c r="G526" i="1"/>
  <c r="G252" i="1"/>
  <c r="H252" i="1" s="1"/>
  <c r="K1540" i="1"/>
  <c r="K1983" i="1"/>
  <c r="I49" i="1"/>
  <c r="I823" i="1"/>
  <c r="K488" i="1"/>
  <c r="K512" i="1"/>
  <c r="K533" i="1"/>
  <c r="K742" i="1"/>
  <c r="K781" i="1"/>
  <c r="K758" i="1"/>
  <c r="K644" i="1"/>
  <c r="I1705" i="1"/>
  <c r="K1869" i="1"/>
  <c r="K1901" i="1"/>
  <c r="I871" i="1"/>
  <c r="K384" i="1"/>
  <c r="K920" i="1"/>
  <c r="K1092" i="1"/>
  <c r="K1487" i="1"/>
  <c r="I113" i="1"/>
  <c r="I1624" i="1"/>
  <c r="I2004" i="1"/>
  <c r="K40" i="1"/>
  <c r="K935" i="1"/>
  <c r="K1304" i="1"/>
  <c r="K1573" i="1"/>
  <c r="K1634" i="1"/>
  <c r="I943" i="1"/>
  <c r="I1997" i="1"/>
  <c r="K1876" i="1"/>
  <c r="I512" i="1"/>
  <c r="I1848" i="1"/>
  <c r="I768" i="1"/>
  <c r="K803" i="1"/>
  <c r="K749" i="1"/>
  <c r="G401" i="1"/>
  <c r="H401" i="1" s="1"/>
  <c r="I31" i="1"/>
  <c r="I276" i="1"/>
  <c r="I1811" i="1"/>
  <c r="K563" i="1"/>
  <c r="I472" i="1"/>
  <c r="I773" i="1"/>
  <c r="K56" i="1"/>
  <c r="K127" i="1"/>
  <c r="K714" i="1"/>
  <c r="I185" i="1"/>
  <c r="I329" i="1"/>
  <c r="I146" i="1"/>
  <c r="I709" i="1"/>
  <c r="I1002" i="1"/>
  <c r="I1932" i="1"/>
  <c r="I303" i="1"/>
  <c r="I1405" i="1"/>
  <c r="K122" i="1"/>
  <c r="K910" i="1"/>
  <c r="K1926" i="1"/>
  <c r="K2069" i="1"/>
  <c r="K1210" i="1"/>
  <c r="I1912" i="1"/>
  <c r="K903" i="1"/>
  <c r="K1012" i="1"/>
  <c r="K1992" i="1"/>
  <c r="I758" i="1"/>
  <c r="I2069" i="1"/>
  <c r="K251" i="1"/>
  <c r="K636" i="1"/>
  <c r="K830" i="1"/>
  <c r="I106" i="1"/>
  <c r="I56" i="1"/>
  <c r="I1593" i="1"/>
  <c r="G101" i="1"/>
  <c r="G1869" i="1"/>
  <c r="H1869" i="1" s="1"/>
  <c r="I1414" i="1"/>
  <c r="I1509" i="1"/>
  <c r="K312" i="1"/>
  <c r="K866" i="1"/>
  <c r="K1067" i="1"/>
  <c r="I781" i="1"/>
  <c r="I582" i="1"/>
  <c r="I1151" i="1"/>
  <c r="K390" i="1"/>
  <c r="K1116" i="1"/>
  <c r="I14" i="1"/>
  <c r="I524" i="1"/>
  <c r="I1832" i="1"/>
  <c r="I1778" i="1"/>
  <c r="I542" i="1"/>
  <c r="I1311" i="1"/>
  <c r="I1399" i="1"/>
  <c r="I1573" i="1"/>
  <c r="K185" i="1"/>
  <c r="I866" i="1"/>
  <c r="K1057" i="1"/>
  <c r="I636" i="1"/>
  <c r="I816" i="1"/>
  <c r="I1555" i="1"/>
  <c r="K190" i="1"/>
  <c r="K235" i="1"/>
  <c r="K1085" i="1"/>
  <c r="K1102" i="1"/>
  <c r="K1342" i="1"/>
  <c r="K1786" i="1"/>
  <c r="K2085" i="1"/>
  <c r="I1388" i="1"/>
  <c r="I1718" i="1"/>
  <c r="I199" i="1"/>
  <c r="I885" i="1"/>
  <c r="I2063" i="1"/>
  <c r="K1896" i="1"/>
  <c r="K1176" i="1"/>
  <c r="K337" i="1"/>
  <c r="I903" i="1"/>
  <c r="K735" i="1"/>
  <c r="I1169" i="1"/>
  <c r="K2004" i="1"/>
  <c r="K63" i="1"/>
  <c r="K654" i="1"/>
  <c r="I715" i="1"/>
  <c r="L715" i="1" s="1"/>
  <c r="I2107" i="1"/>
  <c r="K1025" i="1"/>
  <c r="I312" i="1"/>
  <c r="I929" i="1"/>
  <c r="I1456" i="1"/>
  <c r="K1229" i="1"/>
  <c r="I1269" i="1"/>
  <c r="I790" i="1"/>
  <c r="G1079" i="1"/>
  <c r="H1079" i="1" s="1"/>
  <c r="K1832" i="1"/>
  <c r="K943" i="1"/>
  <c r="K1048" i="1"/>
  <c r="I1523" i="1"/>
  <c r="I1634" i="1"/>
  <c r="K179" i="1"/>
  <c r="I344" i="1"/>
  <c r="I1469" i="1"/>
  <c r="K1380" i="1"/>
  <c r="I190" i="1"/>
  <c r="I251" i="1"/>
  <c r="I1983" i="1"/>
  <c r="K14" i="1"/>
  <c r="K582" i="1"/>
  <c r="K1414" i="1"/>
  <c r="I179" i="1"/>
  <c r="I573" i="1"/>
  <c r="I1348" i="1"/>
  <c r="I1548" i="1"/>
  <c r="I2098" i="1"/>
  <c r="K1162" i="1"/>
  <c r="K1334" i="1"/>
  <c r="K1523" i="1"/>
  <c r="I260" i="1"/>
  <c r="I1107" i="1"/>
  <c r="I935" i="1"/>
  <c r="I1334" i="1"/>
  <c r="K1758" i="1"/>
  <c r="I1078" i="1"/>
  <c r="K929" i="1"/>
  <c r="K1077" i="1"/>
  <c r="K1367" i="1"/>
  <c r="K1245" i="1"/>
  <c r="I1304" i="1"/>
  <c r="I1367" i="1"/>
  <c r="G1356" i="1"/>
  <c r="H1356" i="1" s="1"/>
  <c r="K344" i="1"/>
  <c r="K848" i="1"/>
  <c r="F1406" i="1"/>
  <c r="I488" i="1"/>
  <c r="F101" i="1"/>
  <c r="G1263" i="1"/>
  <c r="H1263" i="1" s="1"/>
  <c r="F1895" i="1"/>
  <c r="I1615" i="1" l="1"/>
  <c r="K767" i="1"/>
  <c r="N715" i="1"/>
  <c r="H526" i="1"/>
  <c r="J252" i="1"/>
  <c r="J867" i="1"/>
  <c r="J526" i="1"/>
  <c r="J894" i="1"/>
  <c r="H1406" i="1"/>
  <c r="J439" i="1"/>
  <c r="L1245" i="1"/>
  <c r="N1245" i="1"/>
  <c r="L582" i="1"/>
  <c r="N582" i="1"/>
  <c r="N1832" i="1"/>
  <c r="L1832" i="1"/>
  <c r="L1057" i="1"/>
  <c r="N1057" i="1"/>
  <c r="N1067" i="1"/>
  <c r="L1067" i="1"/>
  <c r="L636" i="1"/>
  <c r="N636" i="1"/>
  <c r="L803" i="1"/>
  <c r="N803" i="1"/>
  <c r="L1901" i="1"/>
  <c r="N1901" i="1"/>
  <c r="L463" i="1"/>
  <c r="N463" i="1"/>
  <c r="N137" i="1"/>
  <c r="L137" i="1"/>
  <c r="N357" i="1"/>
  <c r="L357" i="1"/>
  <c r="L1664" i="1"/>
  <c r="N1664" i="1"/>
  <c r="N573" i="1"/>
  <c r="L573" i="1"/>
  <c r="N1758" i="1"/>
  <c r="L1758" i="1"/>
  <c r="L943" i="1"/>
  <c r="N943" i="1"/>
  <c r="N866" i="1"/>
  <c r="L866" i="1"/>
  <c r="L251" i="1"/>
  <c r="N251" i="1"/>
  <c r="L1012" i="1"/>
  <c r="N1012" i="1"/>
  <c r="L2069" i="1"/>
  <c r="N2069" i="1"/>
  <c r="N1304" i="1"/>
  <c r="L1304" i="1"/>
  <c r="L920" i="1"/>
  <c r="N920" i="1"/>
  <c r="L1869" i="1"/>
  <c r="N1869" i="1"/>
  <c r="N781" i="1"/>
  <c r="L781" i="1"/>
  <c r="N488" i="1"/>
  <c r="L488" i="1"/>
  <c r="N1855" i="1"/>
  <c r="L1855" i="1"/>
  <c r="N1675" i="1"/>
  <c r="L1675" i="1"/>
  <c r="N721" i="1"/>
  <c r="L721" i="1"/>
  <c r="L438" i="1"/>
  <c r="N438" i="1"/>
  <c r="L443" i="1"/>
  <c r="N443" i="1"/>
  <c r="L871" i="1"/>
  <c r="N871" i="1"/>
  <c r="N966" i="1"/>
  <c r="L966" i="1"/>
  <c r="N329" i="1"/>
  <c r="L329" i="1"/>
  <c r="L1997" i="1"/>
  <c r="N1997" i="1"/>
  <c r="N709" i="1"/>
  <c r="L709" i="1"/>
  <c r="L1388" i="1"/>
  <c r="N1388" i="1"/>
  <c r="L1469" i="1"/>
  <c r="N1469" i="1"/>
  <c r="L1729" i="1"/>
  <c r="N1729" i="1"/>
  <c r="N1002" i="1"/>
  <c r="L1002" i="1"/>
  <c r="L1974" i="1"/>
  <c r="N1974" i="1"/>
  <c r="L840" i="1"/>
  <c r="N840" i="1"/>
  <c r="L407" i="1"/>
  <c r="N407" i="1"/>
  <c r="L454" i="1"/>
  <c r="N454" i="1"/>
  <c r="N49" i="1"/>
  <c r="L49" i="1"/>
  <c r="L1405" i="1"/>
  <c r="N1405" i="1"/>
  <c r="N1615" i="1"/>
  <c r="L1615" i="1"/>
  <c r="N790" i="1"/>
  <c r="L790" i="1"/>
  <c r="L1501" i="1"/>
  <c r="N1501" i="1"/>
  <c r="N1719" i="1"/>
  <c r="L1719" i="1"/>
  <c r="N1541" i="1"/>
  <c r="J898" i="1"/>
  <c r="J1562" i="1"/>
  <c r="J1079" i="1"/>
  <c r="N1048" i="1"/>
  <c r="L1048" i="1"/>
  <c r="N1025" i="1"/>
  <c r="L1025" i="1"/>
  <c r="L63" i="1"/>
  <c r="N63" i="1"/>
  <c r="L1896" i="1"/>
  <c r="N1896" i="1"/>
  <c r="L190" i="1"/>
  <c r="N190" i="1"/>
  <c r="L390" i="1"/>
  <c r="N390" i="1"/>
  <c r="L1210" i="1"/>
  <c r="N1210" i="1"/>
  <c r="N122" i="1"/>
  <c r="L122" i="1"/>
  <c r="N1876" i="1"/>
  <c r="L1876" i="1"/>
  <c r="L1573" i="1"/>
  <c r="N1573" i="1"/>
  <c r="N1092" i="1"/>
  <c r="L1092" i="1"/>
  <c r="N758" i="1"/>
  <c r="L758" i="1"/>
  <c r="N1983" i="1"/>
  <c r="L1983" i="1"/>
  <c r="L1262" i="1"/>
  <c r="N1262" i="1"/>
  <c r="L1169" i="1"/>
  <c r="N1169" i="1"/>
  <c r="N146" i="1"/>
  <c r="L146" i="1"/>
  <c r="N1235" i="1"/>
  <c r="L1235" i="1"/>
  <c r="N2107" i="1"/>
  <c r="L2107" i="1"/>
  <c r="L1593" i="1"/>
  <c r="N1593" i="1"/>
  <c r="L554" i="1"/>
  <c r="N554" i="1"/>
  <c r="L91" i="1"/>
  <c r="N91" i="1"/>
  <c r="L2018" i="1"/>
  <c r="N2018" i="1"/>
  <c r="L1162" i="1"/>
  <c r="N1162" i="1"/>
  <c r="N14" i="1"/>
  <c r="L14" i="1"/>
  <c r="L1380" i="1"/>
  <c r="N1380" i="1"/>
  <c r="L179" i="1"/>
  <c r="N179" i="1"/>
  <c r="L2004" i="1"/>
  <c r="N2004" i="1"/>
  <c r="N337" i="1"/>
  <c r="L337" i="1"/>
  <c r="L1102" i="1"/>
  <c r="N1102" i="1"/>
  <c r="I1500" i="1"/>
  <c r="N1176" i="1"/>
  <c r="L1176" i="1"/>
  <c r="L2085" i="1"/>
  <c r="N2085" i="1"/>
  <c r="L1085" i="1"/>
  <c r="N1085" i="1"/>
  <c r="N185" i="1"/>
  <c r="L185" i="1"/>
  <c r="N312" i="1"/>
  <c r="L312" i="1"/>
  <c r="I1234" i="1"/>
  <c r="L903" i="1"/>
  <c r="N903" i="1"/>
  <c r="L1926" i="1"/>
  <c r="N1926" i="1"/>
  <c r="L127" i="1"/>
  <c r="N127" i="1"/>
  <c r="L563" i="1"/>
  <c r="N563" i="1"/>
  <c r="L935" i="1"/>
  <c r="N935" i="1"/>
  <c r="L384" i="1"/>
  <c r="N384" i="1"/>
  <c r="N742" i="1"/>
  <c r="L742" i="1"/>
  <c r="N1848" i="1"/>
  <c r="L1848" i="1"/>
  <c r="L1297" i="1"/>
  <c r="N1297" i="1"/>
  <c r="L703" i="1"/>
  <c r="N703" i="1"/>
  <c r="N421" i="1"/>
  <c r="L421" i="1"/>
  <c r="N2098" i="1"/>
  <c r="L2098" i="1"/>
  <c r="L816" i="1"/>
  <c r="N816" i="1"/>
  <c r="L1561" i="1"/>
  <c r="N1561" i="1"/>
  <c r="L298" i="1"/>
  <c r="N298" i="1"/>
  <c r="L260" i="1"/>
  <c r="N260" i="1"/>
  <c r="N400" i="1"/>
  <c r="L400" i="1"/>
  <c r="L1185" i="1"/>
  <c r="N1185" i="1"/>
  <c r="N82" i="1"/>
  <c r="L82" i="1"/>
  <c r="N693" i="1"/>
  <c r="L693" i="1"/>
  <c r="N1355" i="1"/>
  <c r="L1355" i="1"/>
  <c r="N1932" i="1"/>
  <c r="L1932" i="1"/>
  <c r="N1598" i="1"/>
  <c r="L1598" i="1"/>
  <c r="N1654" i="1"/>
  <c r="L1654" i="1"/>
  <c r="N1195" i="1"/>
  <c r="L1195" i="1"/>
  <c r="N698" i="1"/>
  <c r="L698" i="1"/>
  <c r="N106" i="1"/>
  <c r="L106" i="1"/>
  <c r="L1456" i="1"/>
  <c r="N1456" i="1"/>
  <c r="L823" i="1"/>
  <c r="N823" i="1"/>
  <c r="L960" i="1"/>
  <c r="N960" i="1"/>
  <c r="N1478" i="1"/>
  <c r="L1478" i="1"/>
  <c r="L99" i="1"/>
  <c r="N99" i="1"/>
  <c r="N472" i="1"/>
  <c r="L472" i="1"/>
  <c r="L1348" i="1"/>
  <c r="N1348" i="1"/>
  <c r="L1693" i="1"/>
  <c r="N1693" i="1"/>
  <c r="L1705" i="1"/>
  <c r="N1705" i="1"/>
  <c r="L1778" i="1"/>
  <c r="N1778" i="1"/>
  <c r="I1818" i="1"/>
  <c r="I1728" i="1"/>
  <c r="I1727" i="1" s="1"/>
  <c r="N1311" i="1"/>
  <c r="L1311" i="1"/>
  <c r="J1263" i="1"/>
  <c r="J1356" i="1"/>
  <c r="J171" i="1"/>
  <c r="L1042" i="1"/>
  <c r="N1042" i="1"/>
  <c r="L1078" i="1"/>
  <c r="N1616" i="1"/>
  <c r="L627" i="1"/>
  <c r="N627" i="1"/>
  <c r="N809" i="1"/>
  <c r="J166" i="1"/>
  <c r="L768" i="1"/>
  <c r="N768" i="1"/>
  <c r="J1869" i="1"/>
  <c r="L344" i="1"/>
  <c r="N344" i="1"/>
  <c r="N1334" i="1"/>
  <c r="L1334" i="1"/>
  <c r="L1229" i="1"/>
  <c r="N1229" i="1"/>
  <c r="N1342" i="1"/>
  <c r="L1342" i="1"/>
  <c r="L1992" i="1"/>
  <c r="N1992" i="1"/>
  <c r="N512" i="1"/>
  <c r="L512" i="1"/>
  <c r="N1795" i="1"/>
  <c r="L1795" i="1"/>
  <c r="N618" i="1"/>
  <c r="L618" i="1"/>
  <c r="L31" i="1"/>
  <c r="N31" i="1"/>
  <c r="L303" i="1"/>
  <c r="N303" i="1"/>
  <c r="N1463" i="1"/>
  <c r="L1463" i="1"/>
  <c r="N1399" i="1"/>
  <c r="L1399" i="1"/>
  <c r="L1912" i="1"/>
  <c r="N1912" i="1"/>
  <c r="L728" i="1"/>
  <c r="N728" i="1"/>
  <c r="L1202" i="1"/>
  <c r="N1202" i="1"/>
  <c r="N1555" i="1"/>
  <c r="L1555" i="1"/>
  <c r="N2063" i="1"/>
  <c r="L2063" i="1"/>
  <c r="K1436" i="1"/>
  <c r="L1437" i="1"/>
  <c r="N1437" i="1"/>
  <c r="I366" i="1"/>
  <c r="I365" i="1" s="1"/>
  <c r="N1078" i="1"/>
  <c r="N1367" i="1"/>
  <c r="L1367" i="1"/>
  <c r="L848" i="1"/>
  <c r="N848" i="1"/>
  <c r="N929" i="1"/>
  <c r="L929" i="1"/>
  <c r="N1523" i="1"/>
  <c r="L1523" i="1"/>
  <c r="N1414" i="1"/>
  <c r="L1414" i="1"/>
  <c r="N654" i="1"/>
  <c r="L654" i="1"/>
  <c r="L735" i="1"/>
  <c r="M735" i="1"/>
  <c r="N735" i="1"/>
  <c r="G1925" i="1"/>
  <c r="H1925" i="1" s="1"/>
  <c r="L1786" i="1"/>
  <c r="N1786" i="1"/>
  <c r="L235" i="1"/>
  <c r="N235" i="1"/>
  <c r="N1116" i="1"/>
  <c r="L1116" i="1"/>
  <c r="H101" i="1"/>
  <c r="J101" i="1"/>
  <c r="N830" i="1"/>
  <c r="L830" i="1"/>
  <c r="N910" i="1"/>
  <c r="L910" i="1"/>
  <c r="L56" i="1"/>
  <c r="N56" i="1"/>
  <c r="N749" i="1"/>
  <c r="L749" i="1"/>
  <c r="N1634" i="1"/>
  <c r="L1634" i="1"/>
  <c r="L40" i="1"/>
  <c r="N40" i="1"/>
  <c r="N1487" i="1"/>
  <c r="L1487" i="1"/>
  <c r="L644" i="1"/>
  <c r="N644" i="1"/>
  <c r="N533" i="1"/>
  <c r="L533" i="1"/>
  <c r="L1825" i="1"/>
  <c r="N1825" i="1"/>
  <c r="L1269" i="1"/>
  <c r="N1269" i="1"/>
  <c r="N524" i="1"/>
  <c r="L524" i="1"/>
  <c r="N885" i="1"/>
  <c r="L885" i="1"/>
  <c r="L542" i="1"/>
  <c r="N542" i="1"/>
  <c r="L1509" i="1"/>
  <c r="N1509" i="1"/>
  <c r="L227" i="1"/>
  <c r="N227" i="1"/>
  <c r="N1683" i="1"/>
  <c r="L1683" i="1"/>
  <c r="L367" i="1"/>
  <c r="N367" i="1"/>
  <c r="N113" i="1"/>
  <c r="L113" i="1"/>
  <c r="L276" i="1"/>
  <c r="N276" i="1"/>
  <c r="L1320" i="1"/>
  <c r="N1320" i="1"/>
  <c r="N1811" i="1"/>
  <c r="L1811" i="1"/>
  <c r="L1548" i="1"/>
  <c r="N1548" i="1"/>
  <c r="L1624" i="1"/>
  <c r="N1624" i="1"/>
  <c r="N413" i="1"/>
  <c r="L413" i="1"/>
  <c r="L1718" i="1"/>
  <c r="N1718" i="1"/>
  <c r="L1749" i="1"/>
  <c r="N1749" i="1"/>
  <c r="J1926" i="1"/>
  <c r="L1145" i="1"/>
  <c r="N1145" i="1"/>
  <c r="N878" i="1"/>
  <c r="L878" i="1"/>
  <c r="N2026" i="1"/>
  <c r="L2026" i="1"/>
  <c r="L199" i="1"/>
  <c r="N199" i="1"/>
  <c r="N1151" i="1"/>
  <c r="L1151" i="1"/>
  <c r="I847" i="1"/>
  <c r="I846" i="1" s="1"/>
  <c r="N773" i="1"/>
  <c r="L773" i="1"/>
  <c r="L1541" i="1"/>
  <c r="J769" i="1"/>
  <c r="N1684" i="1"/>
  <c r="L1684" i="1"/>
  <c r="J810" i="1"/>
  <c r="J513" i="1"/>
  <c r="J872" i="1"/>
  <c r="N1107" i="1"/>
  <c r="L1107" i="1"/>
  <c r="J401" i="1"/>
  <c r="J1406" i="1"/>
  <c r="L483" i="1"/>
  <c r="N483" i="1"/>
  <c r="I965" i="1"/>
  <c r="I2080" i="1"/>
  <c r="I1161" i="1"/>
  <c r="I1056" i="1"/>
  <c r="I2025" i="1"/>
  <c r="I1175" i="1"/>
  <c r="K1777" i="1"/>
  <c r="K1704" i="1"/>
  <c r="K2003" i="1"/>
  <c r="K2017" i="1"/>
  <c r="K1150" i="1"/>
  <c r="K2025" i="1"/>
  <c r="K2024" i="1" s="1"/>
  <c r="K1500" i="1"/>
  <c r="K748" i="1"/>
  <c r="K1692" i="1"/>
  <c r="G768" i="1"/>
  <c r="H768" i="1" s="1"/>
  <c r="K1228" i="1"/>
  <c r="G1868" i="1"/>
  <c r="H1868" i="1" s="1"/>
  <c r="I112" i="1"/>
  <c r="K184" i="1"/>
  <c r="K909" i="1"/>
  <c r="K1674" i="1"/>
  <c r="K1522" i="1"/>
  <c r="G1078" i="1"/>
  <c r="H1078" i="1" s="1"/>
  <c r="I1387" i="1"/>
  <c r="I635" i="1"/>
  <c r="K1056" i="1"/>
  <c r="I1810" i="1"/>
  <c r="I767" i="1"/>
  <c r="K1572" i="1"/>
  <c r="K919" i="1"/>
  <c r="K780" i="1"/>
  <c r="I48" i="1"/>
  <c r="K1268" i="1"/>
  <c r="I877" i="1"/>
  <c r="I389" i="1"/>
  <c r="I1560" i="1"/>
  <c r="I839" i="1"/>
  <c r="G1561" i="1"/>
  <c r="H1561" i="1" s="1"/>
  <c r="K1047" i="1"/>
  <c r="I1455" i="1"/>
  <c r="I198" i="1"/>
  <c r="I581" i="1"/>
  <c r="G100" i="1"/>
  <c r="K902" i="1"/>
  <c r="I1973" i="1"/>
  <c r="I1194" i="1"/>
  <c r="I336" i="1"/>
  <c r="I1875" i="1"/>
  <c r="K328" i="1"/>
  <c r="K259" i="1"/>
  <c r="K1748" i="1"/>
  <c r="I1704" i="1"/>
  <c r="K643" i="1"/>
  <c r="G251" i="1"/>
  <c r="H251" i="1" s="1"/>
  <c r="K1818" i="1"/>
  <c r="I2017" i="1"/>
  <c r="K2097" i="1"/>
  <c r="G866" i="1"/>
  <c r="H866" i="1" s="1"/>
  <c r="K356" i="1"/>
  <c r="I1319" i="1"/>
  <c r="I1115" i="1"/>
  <c r="K1653" i="1"/>
  <c r="K1398" i="1"/>
  <c r="K1911" i="1"/>
  <c r="I1436" i="1"/>
  <c r="K198" i="1"/>
  <c r="I259" i="1"/>
  <c r="K581" i="1"/>
  <c r="I714" i="1"/>
  <c r="N714" i="1" s="1"/>
  <c r="I884" i="1"/>
  <c r="I1398" i="1"/>
  <c r="K1066" i="1"/>
  <c r="I30" i="1"/>
  <c r="K1633" i="1"/>
  <c r="K1486" i="1"/>
  <c r="K1539" i="1"/>
  <c r="I1091" i="1"/>
  <c r="I1691" i="1"/>
  <c r="K1319" i="1"/>
  <c r="I1366" i="1"/>
  <c r="K1413" i="1"/>
  <c r="K942" i="1"/>
  <c r="K1175" i="1"/>
  <c r="K1895" i="1"/>
  <c r="I55" i="1"/>
  <c r="I105" i="1"/>
  <c r="K1011" i="1"/>
  <c r="K1854" i="1"/>
  <c r="I829" i="1"/>
  <c r="K884" i="1"/>
  <c r="K541" i="1"/>
  <c r="I919" i="1"/>
  <c r="K847" i="1"/>
  <c r="K1076" i="1"/>
  <c r="I1547" i="1"/>
  <c r="I1468" i="1"/>
  <c r="I1633" i="1"/>
  <c r="I2106" i="1"/>
  <c r="K62" i="1"/>
  <c r="I13" i="1"/>
  <c r="K389" i="1"/>
  <c r="K865" i="1"/>
  <c r="I1931" i="1"/>
  <c r="K1244" i="1"/>
  <c r="K1333" i="1"/>
  <c r="K1161" i="1"/>
  <c r="I178" i="1"/>
  <c r="K13" i="1"/>
  <c r="I250" i="1"/>
  <c r="K1309" i="1"/>
  <c r="K1831" i="1"/>
  <c r="I297" i="1"/>
  <c r="K653" i="1"/>
  <c r="K635" i="1"/>
  <c r="K250" i="1"/>
  <c r="I511" i="1"/>
  <c r="K1091" i="1"/>
  <c r="G1405" i="1"/>
  <c r="J1405" i="1" s="1"/>
  <c r="K1847" i="1"/>
  <c r="K1794" i="1"/>
  <c r="K1261" i="1"/>
  <c r="I1244" i="1"/>
  <c r="I1227" i="1"/>
  <c r="I412" i="1"/>
  <c r="K965" i="1"/>
  <c r="I1785" i="1"/>
  <c r="I234" i="1"/>
  <c r="G438" i="1"/>
  <c r="K112" i="1"/>
  <c r="K708" i="1"/>
  <c r="I1261" i="1"/>
  <c r="K839" i="1"/>
  <c r="I1084" i="1"/>
  <c r="I226" i="1"/>
  <c r="I808" i="1"/>
  <c r="N808" i="1" s="1"/>
  <c r="K727" i="1"/>
  <c r="I1540" i="1"/>
  <c r="F100" i="1"/>
  <c r="K1435" i="1"/>
  <c r="K343" i="1"/>
  <c r="I1303" i="1"/>
  <c r="K1757" i="1"/>
  <c r="I1333" i="1"/>
  <c r="I2097" i="1"/>
  <c r="I1347" i="1"/>
  <c r="K178" i="1"/>
  <c r="I1522" i="1"/>
  <c r="K625" i="1"/>
  <c r="I1168" i="1"/>
  <c r="I2062" i="1"/>
  <c r="K1785" i="1"/>
  <c r="K1341" i="1"/>
  <c r="K1101" i="1"/>
  <c r="K1084" i="1"/>
  <c r="K234" i="1"/>
  <c r="I1554" i="1"/>
  <c r="I865" i="1"/>
  <c r="I541" i="1"/>
  <c r="I1831" i="1"/>
  <c r="I523" i="1"/>
  <c r="I780" i="1"/>
  <c r="I2068" i="1"/>
  <c r="K1209" i="1"/>
  <c r="K2068" i="1"/>
  <c r="K1925" i="1"/>
  <c r="I1404" i="1"/>
  <c r="I145" i="1"/>
  <c r="I184" i="1"/>
  <c r="K121" i="1"/>
  <c r="K55" i="1"/>
  <c r="I471" i="1"/>
  <c r="K562" i="1"/>
  <c r="I275" i="1"/>
  <c r="G400" i="1"/>
  <c r="H400" i="1" s="1"/>
  <c r="K802" i="1"/>
  <c r="I1847" i="1"/>
  <c r="K1875" i="1"/>
  <c r="K1303" i="1"/>
  <c r="K934" i="1"/>
  <c r="K39" i="1"/>
  <c r="I1623" i="1"/>
  <c r="K383" i="1"/>
  <c r="K741" i="1"/>
  <c r="K511" i="1"/>
  <c r="G525" i="1"/>
  <c r="K1296" i="1"/>
  <c r="K523" i="1"/>
  <c r="K462" i="1"/>
  <c r="I1041" i="1"/>
  <c r="I626" i="1"/>
  <c r="N626" i="1" s="1"/>
  <c r="K2080" i="1"/>
  <c r="K617" i="1"/>
  <c r="K1168" i="1"/>
  <c r="I748" i="1"/>
  <c r="I1854" i="1"/>
  <c r="I1592" i="1"/>
  <c r="I90" i="1"/>
  <c r="I1682" i="1"/>
  <c r="K1040" i="1"/>
  <c r="F525" i="1"/>
  <c r="G871" i="1"/>
  <c r="H871" i="1" s="1"/>
  <c r="I1011" i="1"/>
  <c r="K1354" i="1"/>
  <c r="K1931" i="1"/>
  <c r="I1341" i="1"/>
  <c r="K1592" i="1"/>
  <c r="K1547" i="1"/>
  <c r="K1623" i="1"/>
  <c r="K1387" i="1"/>
  <c r="K1194" i="1"/>
  <c r="G809" i="1"/>
  <c r="H809" i="1" s="1"/>
  <c r="K1468" i="1"/>
  <c r="I1486" i="1"/>
  <c r="K1728" i="1"/>
  <c r="K412" i="1"/>
  <c r="I1653" i="1"/>
  <c r="I532" i="1"/>
  <c r="I39" i="1"/>
  <c r="I562" i="1"/>
  <c r="I740" i="1"/>
  <c r="I356" i="1"/>
  <c r="I462" i="1"/>
  <c r="K1455" i="1"/>
  <c r="I1296" i="1"/>
  <c r="K572" i="1"/>
  <c r="K959" i="1"/>
  <c r="I1477" i="1"/>
  <c r="I1047" i="1"/>
  <c r="I1757" i="1"/>
  <c r="I1663" i="1"/>
  <c r="K2062" i="1"/>
  <c r="K1404" i="1"/>
  <c r="I1101" i="1"/>
  <c r="I399" i="1"/>
  <c r="K1347" i="1"/>
  <c r="I733" i="1"/>
  <c r="I1673" i="1"/>
  <c r="I909" i="1"/>
  <c r="I802" i="1"/>
  <c r="I1748" i="1"/>
  <c r="I98" i="1"/>
  <c r="I1925" i="1"/>
  <c r="I383" i="1"/>
  <c r="I1794" i="1"/>
  <c r="K1234" i="1"/>
  <c r="K1477" i="1"/>
  <c r="I62" i="1"/>
  <c r="I617" i="1"/>
  <c r="I1184" i="1"/>
  <c r="I1209" i="1"/>
  <c r="K877" i="1"/>
  <c r="K90" i="1"/>
  <c r="K48" i="1"/>
  <c r="I452" i="1"/>
  <c r="K1366" i="1"/>
  <c r="I1077" i="1"/>
  <c r="L1077" i="1" s="1"/>
  <c r="I934" i="1"/>
  <c r="I572" i="1"/>
  <c r="I343" i="1"/>
  <c r="I1268" i="1"/>
  <c r="K734" i="1"/>
  <c r="I902" i="1"/>
  <c r="K336" i="1"/>
  <c r="I815" i="1"/>
  <c r="I1572" i="1"/>
  <c r="I1310" i="1"/>
  <c r="I1777" i="1"/>
  <c r="K1115" i="1"/>
  <c r="I1150" i="1"/>
  <c r="K297" i="1"/>
  <c r="I1508" i="1"/>
  <c r="I1413" i="1"/>
  <c r="K829" i="1"/>
  <c r="I1911" i="1"/>
  <c r="I708" i="1"/>
  <c r="I328" i="1"/>
  <c r="I942" i="1"/>
  <c r="K1868" i="1"/>
  <c r="K532" i="1"/>
  <c r="I822" i="1"/>
  <c r="K720" i="1"/>
  <c r="I553" i="1"/>
  <c r="I727" i="1"/>
  <c r="K815" i="1"/>
  <c r="I406" i="1"/>
  <c r="K1560" i="1"/>
  <c r="K1508" i="1"/>
  <c r="I1895" i="1"/>
  <c r="I959" i="1"/>
  <c r="K226" i="1"/>
  <c r="K30" i="1"/>
  <c r="K1682" i="1"/>
  <c r="K1663" i="1"/>
  <c r="K399" i="1"/>
  <c r="K366" i="1"/>
  <c r="K1184" i="1"/>
  <c r="I1066" i="1"/>
  <c r="I720" i="1"/>
  <c r="K275" i="1"/>
  <c r="K145" i="1"/>
  <c r="I653" i="1"/>
  <c r="K1810" i="1"/>
  <c r="K1462" i="1"/>
  <c r="I1354" i="1"/>
  <c r="I121" i="1"/>
  <c r="I1462" i="1"/>
  <c r="K105" i="1"/>
  <c r="K822" i="1"/>
  <c r="K1973" i="1"/>
  <c r="K2106" i="1"/>
  <c r="I643" i="1"/>
  <c r="K477" i="1"/>
  <c r="K1554" i="1"/>
  <c r="K406" i="1"/>
  <c r="K98" i="1"/>
  <c r="K553" i="1"/>
  <c r="K453" i="1"/>
  <c r="K471" i="1"/>
  <c r="F1405" i="1"/>
  <c r="I477" i="1"/>
  <c r="G1262" i="1"/>
  <c r="H1262" i="1" s="1"/>
  <c r="N767" i="1" l="1"/>
  <c r="J1925" i="1"/>
  <c r="J1262" i="1"/>
  <c r="L767" i="1"/>
  <c r="I2024" i="1"/>
  <c r="N2024" i="1" s="1"/>
  <c r="N2003" i="1"/>
  <c r="L2003" i="1"/>
  <c r="N98" i="1"/>
  <c r="L98" i="1"/>
  <c r="N105" i="1"/>
  <c r="L105" i="1"/>
  <c r="N1462" i="1"/>
  <c r="L1462" i="1"/>
  <c r="L275" i="1"/>
  <c r="N275" i="1"/>
  <c r="L366" i="1"/>
  <c r="N366" i="1"/>
  <c r="N30" i="1"/>
  <c r="L30" i="1"/>
  <c r="L1508" i="1"/>
  <c r="N1508" i="1"/>
  <c r="N532" i="1"/>
  <c r="L532" i="1"/>
  <c r="L336" i="1"/>
  <c r="N336" i="1"/>
  <c r="N1366" i="1"/>
  <c r="L1366" i="1"/>
  <c r="N877" i="1"/>
  <c r="L877" i="1"/>
  <c r="N1347" i="1"/>
  <c r="L1347" i="1"/>
  <c r="L2062" i="1"/>
  <c r="N2062" i="1"/>
  <c r="L1468" i="1"/>
  <c r="N1468" i="1"/>
  <c r="N1623" i="1"/>
  <c r="L1623" i="1"/>
  <c r="N1931" i="1"/>
  <c r="L1931" i="1"/>
  <c r="N1168" i="1"/>
  <c r="L1168" i="1"/>
  <c r="H525" i="1"/>
  <c r="J525" i="1"/>
  <c r="N1875" i="1"/>
  <c r="L1875" i="1"/>
  <c r="N121" i="1"/>
  <c r="L121" i="1"/>
  <c r="L1925" i="1"/>
  <c r="N1925" i="1"/>
  <c r="L1101" i="1"/>
  <c r="N1101" i="1"/>
  <c r="L112" i="1"/>
  <c r="N112" i="1"/>
  <c r="N965" i="1"/>
  <c r="L965" i="1"/>
  <c r="L1261" i="1"/>
  <c r="N1261" i="1"/>
  <c r="N1091" i="1"/>
  <c r="L1091" i="1"/>
  <c r="M653" i="1"/>
  <c r="N653" i="1"/>
  <c r="L653" i="1"/>
  <c r="L1333" i="1"/>
  <c r="N1333" i="1"/>
  <c r="N389" i="1"/>
  <c r="L389" i="1"/>
  <c r="L847" i="1"/>
  <c r="N847" i="1"/>
  <c r="L884" i="1"/>
  <c r="N884" i="1"/>
  <c r="N942" i="1"/>
  <c r="L942" i="1"/>
  <c r="L1633" i="1"/>
  <c r="N1633" i="1"/>
  <c r="L198" i="1"/>
  <c r="N198" i="1"/>
  <c r="N1398" i="1"/>
  <c r="L1398" i="1"/>
  <c r="L356" i="1"/>
  <c r="N356" i="1"/>
  <c r="L1818" i="1"/>
  <c r="N1818" i="1"/>
  <c r="N1748" i="1"/>
  <c r="L1748" i="1"/>
  <c r="H100" i="1"/>
  <c r="J100" i="1"/>
  <c r="N1047" i="1"/>
  <c r="L1047" i="1"/>
  <c r="L780" i="1"/>
  <c r="N780" i="1"/>
  <c r="N184" i="1"/>
  <c r="L184" i="1"/>
  <c r="L1500" i="1"/>
  <c r="N1500" i="1"/>
  <c r="N1540" i="1"/>
  <c r="L471" i="1"/>
  <c r="N471" i="1"/>
  <c r="L406" i="1"/>
  <c r="N406" i="1"/>
  <c r="L2106" i="1"/>
  <c r="N2106" i="1"/>
  <c r="L1810" i="1"/>
  <c r="N1810" i="1"/>
  <c r="L399" i="1"/>
  <c r="N399" i="1"/>
  <c r="L226" i="1"/>
  <c r="N226" i="1"/>
  <c r="L1560" i="1"/>
  <c r="N1560" i="1"/>
  <c r="N1868" i="1"/>
  <c r="L1868" i="1"/>
  <c r="N297" i="1"/>
  <c r="L297" i="1"/>
  <c r="L1477" i="1"/>
  <c r="N1477" i="1"/>
  <c r="N1455" i="1"/>
  <c r="L1455" i="1"/>
  <c r="L412" i="1"/>
  <c r="N412" i="1"/>
  <c r="N1547" i="1"/>
  <c r="L1547" i="1"/>
  <c r="N1354" i="1"/>
  <c r="L1354" i="1"/>
  <c r="N617" i="1"/>
  <c r="L617" i="1"/>
  <c r="L462" i="1"/>
  <c r="N462" i="1"/>
  <c r="L511" i="1"/>
  <c r="N511" i="1"/>
  <c r="L39" i="1"/>
  <c r="N39" i="1"/>
  <c r="L562" i="1"/>
  <c r="N562" i="1"/>
  <c r="N2068" i="1"/>
  <c r="L2068" i="1"/>
  <c r="L1341" i="1"/>
  <c r="N1341" i="1"/>
  <c r="L343" i="1"/>
  <c r="N343" i="1"/>
  <c r="L727" i="1"/>
  <c r="N727" i="1"/>
  <c r="L839" i="1"/>
  <c r="N839" i="1"/>
  <c r="H438" i="1"/>
  <c r="J438" i="1"/>
  <c r="N1794" i="1"/>
  <c r="L1794" i="1"/>
  <c r="N13" i="1"/>
  <c r="L13" i="1"/>
  <c r="N1244" i="1"/>
  <c r="L1244" i="1"/>
  <c r="L1413" i="1"/>
  <c r="N1413" i="1"/>
  <c r="L1653" i="1"/>
  <c r="N1653" i="1"/>
  <c r="L259" i="1"/>
  <c r="N259" i="1"/>
  <c r="L919" i="1"/>
  <c r="N919" i="1"/>
  <c r="N1056" i="1"/>
  <c r="L1056" i="1"/>
  <c r="N1522" i="1"/>
  <c r="L1522" i="1"/>
  <c r="L1692" i="1"/>
  <c r="N1692" i="1"/>
  <c r="L2025" i="1"/>
  <c r="N2025" i="1"/>
  <c r="K1703" i="1"/>
  <c r="K1702" i="1" s="1"/>
  <c r="N1704" i="1"/>
  <c r="L1704" i="1"/>
  <c r="L626" i="1"/>
  <c r="J251" i="1"/>
  <c r="L1041" i="1"/>
  <c r="J1561" i="1"/>
  <c r="L1540" i="1"/>
  <c r="N453" i="1"/>
  <c r="L453" i="1"/>
  <c r="N1554" i="1"/>
  <c r="L1554" i="1"/>
  <c r="L1973" i="1"/>
  <c r="N1973" i="1"/>
  <c r="N1663" i="1"/>
  <c r="L1663" i="1"/>
  <c r="L720" i="1"/>
  <c r="N720" i="1"/>
  <c r="N829" i="1"/>
  <c r="L829" i="1"/>
  <c r="N734" i="1"/>
  <c r="L734" i="1"/>
  <c r="L48" i="1"/>
  <c r="N48" i="1"/>
  <c r="L1234" i="1"/>
  <c r="N1234" i="1"/>
  <c r="L959" i="1"/>
  <c r="N959" i="1"/>
  <c r="L1728" i="1"/>
  <c r="N1728" i="1"/>
  <c r="L1194" i="1"/>
  <c r="N1194" i="1"/>
  <c r="L1592" i="1"/>
  <c r="N1592" i="1"/>
  <c r="L2080" i="1"/>
  <c r="N2080" i="1"/>
  <c r="L523" i="1"/>
  <c r="N523" i="1"/>
  <c r="N741" i="1"/>
  <c r="L741" i="1"/>
  <c r="N934" i="1"/>
  <c r="L934" i="1"/>
  <c r="N802" i="1"/>
  <c r="L802" i="1"/>
  <c r="L1209" i="1"/>
  <c r="N1209" i="1"/>
  <c r="L234" i="1"/>
  <c r="N234" i="1"/>
  <c r="L1785" i="1"/>
  <c r="N1785" i="1"/>
  <c r="N1847" i="1"/>
  <c r="L1847" i="1"/>
  <c r="N250" i="1"/>
  <c r="L250" i="1"/>
  <c r="N1831" i="1"/>
  <c r="L1831" i="1"/>
  <c r="N62" i="1"/>
  <c r="L62" i="1"/>
  <c r="L1854" i="1"/>
  <c r="N1854" i="1"/>
  <c r="N1895" i="1"/>
  <c r="L1895" i="1"/>
  <c r="L1066" i="1"/>
  <c r="N1066" i="1"/>
  <c r="N581" i="1"/>
  <c r="L581" i="1"/>
  <c r="N1911" i="1"/>
  <c r="L1911" i="1"/>
  <c r="L2097" i="1"/>
  <c r="N2097" i="1"/>
  <c r="L643" i="1"/>
  <c r="N643" i="1"/>
  <c r="N328" i="1"/>
  <c r="L328" i="1"/>
  <c r="N1268" i="1"/>
  <c r="L1268" i="1"/>
  <c r="L1572" i="1"/>
  <c r="N1572" i="1"/>
  <c r="N1674" i="1"/>
  <c r="L1674" i="1"/>
  <c r="L748" i="1"/>
  <c r="N748" i="1"/>
  <c r="L1150" i="1"/>
  <c r="N1150" i="1"/>
  <c r="L1777" i="1"/>
  <c r="N1777" i="1"/>
  <c r="J871" i="1"/>
  <c r="L1436" i="1"/>
  <c r="N1436" i="1"/>
  <c r="N1041" i="1"/>
  <c r="L1310" i="1"/>
  <c r="J809" i="1"/>
  <c r="L808" i="1"/>
  <c r="J866" i="1"/>
  <c r="N553" i="1"/>
  <c r="L553" i="1"/>
  <c r="N477" i="1"/>
  <c r="L477" i="1"/>
  <c r="N822" i="1"/>
  <c r="L822" i="1"/>
  <c r="N145" i="1"/>
  <c r="L145" i="1"/>
  <c r="N1184" i="1"/>
  <c r="L1184" i="1"/>
  <c r="N1682" i="1"/>
  <c r="L1682" i="1"/>
  <c r="L815" i="1"/>
  <c r="N815" i="1"/>
  <c r="N1115" i="1"/>
  <c r="L1115" i="1"/>
  <c r="N90" i="1"/>
  <c r="L90" i="1"/>
  <c r="L1404" i="1"/>
  <c r="N1404" i="1"/>
  <c r="N572" i="1"/>
  <c r="L572" i="1"/>
  <c r="N1387" i="1"/>
  <c r="L1387" i="1"/>
  <c r="N1296" i="1"/>
  <c r="L1296" i="1"/>
  <c r="L383" i="1"/>
  <c r="N383" i="1"/>
  <c r="N1303" i="1"/>
  <c r="L1303" i="1"/>
  <c r="L55" i="1"/>
  <c r="N55" i="1"/>
  <c r="N1084" i="1"/>
  <c r="L1084" i="1"/>
  <c r="L178" i="1"/>
  <c r="N178" i="1"/>
  <c r="L1757" i="1"/>
  <c r="N1757" i="1"/>
  <c r="L708" i="1"/>
  <c r="N708" i="1"/>
  <c r="H1405" i="1"/>
  <c r="L635" i="1"/>
  <c r="N635" i="1"/>
  <c r="L1161" i="1"/>
  <c r="N1161" i="1"/>
  <c r="N865" i="1"/>
  <c r="L865" i="1"/>
  <c r="N541" i="1"/>
  <c r="L541" i="1"/>
  <c r="L1011" i="1"/>
  <c r="N1011" i="1"/>
  <c r="N1175" i="1"/>
  <c r="L1175" i="1"/>
  <c r="N1319" i="1"/>
  <c r="L1319" i="1"/>
  <c r="N1486" i="1"/>
  <c r="L1486" i="1"/>
  <c r="N902" i="1"/>
  <c r="L902" i="1"/>
  <c r="N909" i="1"/>
  <c r="L909" i="1"/>
  <c r="N1228" i="1"/>
  <c r="L1228" i="1"/>
  <c r="K2002" i="1"/>
  <c r="L2017" i="1"/>
  <c r="N2017" i="1"/>
  <c r="I2079" i="1"/>
  <c r="I2078" i="1" s="1"/>
  <c r="N1310" i="1"/>
  <c r="N1077" i="1"/>
  <c r="J1078" i="1"/>
  <c r="J1868" i="1"/>
  <c r="J768" i="1"/>
  <c r="L714" i="1"/>
  <c r="J400" i="1"/>
  <c r="I1160" i="1"/>
  <c r="I1055" i="1"/>
  <c r="I1054" i="1" s="1"/>
  <c r="I1817" i="1"/>
  <c r="I1174" i="1"/>
  <c r="K1776" i="1"/>
  <c r="K1691" i="1"/>
  <c r="I1412" i="1"/>
  <c r="K89" i="1"/>
  <c r="I1672" i="1"/>
  <c r="K1386" i="1"/>
  <c r="K510" i="1"/>
  <c r="G399" i="1"/>
  <c r="H399" i="1" s="1"/>
  <c r="K540" i="1"/>
  <c r="K580" i="1"/>
  <c r="I1318" i="1"/>
  <c r="I652" i="1"/>
  <c r="I38" i="1"/>
  <c r="K634" i="1"/>
  <c r="G99" i="1"/>
  <c r="I197" i="1"/>
  <c r="G1560" i="1"/>
  <c r="H1560" i="1" s="1"/>
  <c r="I634" i="1"/>
  <c r="G1077" i="1"/>
  <c r="H1077" i="1" s="1"/>
  <c r="K1673" i="1"/>
  <c r="K908" i="1"/>
  <c r="I470" i="1"/>
  <c r="K452" i="1"/>
  <c r="K2105" i="1"/>
  <c r="K821" i="1"/>
  <c r="K104" i="1"/>
  <c r="I552" i="1"/>
  <c r="K47" i="1"/>
  <c r="K876" i="1"/>
  <c r="I1793" i="1"/>
  <c r="K571" i="1"/>
  <c r="K1727" i="1"/>
  <c r="G808" i="1"/>
  <c r="H808" i="1" s="1"/>
  <c r="K1546" i="1"/>
  <c r="I89" i="1"/>
  <c r="K522" i="1"/>
  <c r="I941" i="1"/>
  <c r="K1302" i="1"/>
  <c r="K54" i="1"/>
  <c r="I1167" i="1"/>
  <c r="K652" i="1"/>
  <c r="I1632" i="1"/>
  <c r="I828" i="1"/>
  <c r="K1652" i="1"/>
  <c r="I1874" i="1"/>
  <c r="K1267" i="1"/>
  <c r="K97" i="1"/>
  <c r="K1553" i="1"/>
  <c r="I1353" i="1"/>
  <c r="K274" i="1"/>
  <c r="K1183" i="1"/>
  <c r="K365" i="1"/>
  <c r="K225" i="1"/>
  <c r="K1507" i="1"/>
  <c r="I405" i="1"/>
  <c r="K828" i="1"/>
  <c r="I1076" i="1"/>
  <c r="N1076" i="1" s="1"/>
  <c r="K2061" i="1"/>
  <c r="K1454" i="1"/>
  <c r="I1652" i="1"/>
  <c r="K120" i="1"/>
  <c r="I540" i="1"/>
  <c r="K233" i="1"/>
  <c r="K1784" i="1"/>
  <c r="K177" i="1"/>
  <c r="I1302" i="1"/>
  <c r="I1083" i="1"/>
  <c r="I1243" i="1"/>
  <c r="K1793" i="1"/>
  <c r="I274" i="1"/>
  <c r="I883" i="1"/>
  <c r="K470" i="1"/>
  <c r="I1461" i="1"/>
  <c r="K1461" i="1"/>
  <c r="I726" i="1"/>
  <c r="I327" i="1"/>
  <c r="I1507" i="1"/>
  <c r="I1309" i="1"/>
  <c r="N1309" i="1" s="1"/>
  <c r="I814" i="1"/>
  <c r="I1208" i="1"/>
  <c r="K1476" i="1"/>
  <c r="I908" i="1"/>
  <c r="I1485" i="1"/>
  <c r="I1340" i="1"/>
  <c r="I364" i="1"/>
  <c r="F524" i="1"/>
  <c r="I1591" i="1"/>
  <c r="K1167" i="1"/>
  <c r="K2079" i="1"/>
  <c r="I1040" i="1"/>
  <c r="N1040" i="1" s="1"/>
  <c r="I1622" i="1"/>
  <c r="K38" i="1"/>
  <c r="K561" i="1"/>
  <c r="K1208" i="1"/>
  <c r="I779" i="1"/>
  <c r="I2061" i="1"/>
  <c r="K111" i="1"/>
  <c r="I1784" i="1"/>
  <c r="K941" i="1"/>
  <c r="K1160" i="1"/>
  <c r="K864" i="1"/>
  <c r="I2105" i="1"/>
  <c r="I1546" i="1"/>
  <c r="K846" i="1"/>
  <c r="K883" i="1"/>
  <c r="I1365" i="1"/>
  <c r="K1318" i="1"/>
  <c r="I1690" i="1"/>
  <c r="I258" i="1"/>
  <c r="I1435" i="1"/>
  <c r="L1435" i="1" s="1"/>
  <c r="K1910" i="1"/>
  <c r="I1114" i="1"/>
  <c r="K355" i="1"/>
  <c r="I1703" i="1"/>
  <c r="K1747" i="1"/>
  <c r="K258" i="1"/>
  <c r="K327" i="1"/>
  <c r="I335" i="1"/>
  <c r="I47" i="1"/>
  <c r="K1571" i="1"/>
  <c r="K1227" i="1"/>
  <c r="K552" i="1"/>
  <c r="K1972" i="1"/>
  <c r="K531" i="1"/>
  <c r="K1114" i="1"/>
  <c r="I571" i="1"/>
  <c r="I451" i="1"/>
  <c r="K1622" i="1"/>
  <c r="I1853" i="1"/>
  <c r="I625" i="1"/>
  <c r="N625" i="1" s="1"/>
  <c r="K461" i="1"/>
  <c r="K740" i="1"/>
  <c r="K1874" i="1"/>
  <c r="I233" i="1"/>
  <c r="K1090" i="1"/>
  <c r="K61" i="1"/>
  <c r="K1853" i="1"/>
  <c r="G865" i="1"/>
  <c r="H865" i="1" s="1"/>
  <c r="K2096" i="1"/>
  <c r="I1972" i="1"/>
  <c r="I876" i="1"/>
  <c r="K405" i="1"/>
  <c r="I1065" i="1"/>
  <c r="K398" i="1"/>
  <c r="K1681" i="1"/>
  <c r="K814" i="1"/>
  <c r="I821" i="1"/>
  <c r="I1910" i="1"/>
  <c r="K733" i="1"/>
  <c r="I342" i="1"/>
  <c r="K1365" i="1"/>
  <c r="I97" i="1"/>
  <c r="K1591" i="1"/>
  <c r="I747" i="1"/>
  <c r="I522" i="1"/>
  <c r="I1553" i="1"/>
  <c r="K1083" i="1"/>
  <c r="K1340" i="1"/>
  <c r="I2096" i="1"/>
  <c r="K342" i="1"/>
  <c r="K1260" i="1"/>
  <c r="I177" i="1"/>
  <c r="K1243" i="1"/>
  <c r="I104" i="1"/>
  <c r="K1065" i="1"/>
  <c r="K1817" i="1"/>
  <c r="I120" i="1"/>
  <c r="K1809" i="1"/>
  <c r="I1776" i="1"/>
  <c r="I1571" i="1"/>
  <c r="K335" i="1"/>
  <c r="I1267" i="1"/>
  <c r="I1183" i="1"/>
  <c r="I61" i="1"/>
  <c r="I1747" i="1"/>
  <c r="I398" i="1"/>
  <c r="I1756" i="1"/>
  <c r="I1476" i="1"/>
  <c r="I461" i="1"/>
  <c r="I355" i="1"/>
  <c r="I561" i="1"/>
  <c r="I531" i="1"/>
  <c r="K1353" i="1"/>
  <c r="I1681" i="1"/>
  <c r="G524" i="1"/>
  <c r="K747" i="1"/>
  <c r="I864" i="1"/>
  <c r="K1756" i="1"/>
  <c r="F99" i="1"/>
  <c r="I1539" i="1"/>
  <c r="N1539" i="1" s="1"/>
  <c r="K726" i="1"/>
  <c r="I225" i="1"/>
  <c r="I1260" i="1"/>
  <c r="G1404" i="1"/>
  <c r="I510" i="1"/>
  <c r="K12" i="1"/>
  <c r="I12" i="1"/>
  <c r="I54" i="1"/>
  <c r="K1174" i="1"/>
  <c r="K1412" i="1"/>
  <c r="I1090" i="1"/>
  <c r="K1485" i="1"/>
  <c r="K1632" i="1"/>
  <c r="K197" i="1"/>
  <c r="G250" i="1"/>
  <c r="H250" i="1" s="1"/>
  <c r="I580" i="1"/>
  <c r="I1454" i="1"/>
  <c r="K779" i="1"/>
  <c r="I1809" i="1"/>
  <c r="K1055" i="1"/>
  <c r="I1386" i="1"/>
  <c r="I111" i="1"/>
  <c r="F1404" i="1"/>
  <c r="G1261" i="1"/>
  <c r="H1261" i="1" s="1"/>
  <c r="L2024" i="1" l="1"/>
  <c r="L625" i="1"/>
  <c r="H1404" i="1"/>
  <c r="J1077" i="1"/>
  <c r="J399" i="1"/>
  <c r="L1174" i="1"/>
  <c r="N1174" i="1"/>
  <c r="N1055" i="1"/>
  <c r="L1055" i="1"/>
  <c r="N726" i="1"/>
  <c r="L726" i="1"/>
  <c r="L1353" i="1"/>
  <c r="N1353" i="1"/>
  <c r="L1365" i="1"/>
  <c r="N1365" i="1"/>
  <c r="L740" i="1"/>
  <c r="N740" i="1"/>
  <c r="L531" i="1"/>
  <c r="N531" i="1"/>
  <c r="N1571" i="1"/>
  <c r="L1571" i="1"/>
  <c r="N225" i="1"/>
  <c r="L225" i="1"/>
  <c r="N821" i="1"/>
  <c r="L821" i="1"/>
  <c r="L1776" i="1"/>
  <c r="N1776" i="1"/>
  <c r="J1560" i="1"/>
  <c r="N1703" i="1"/>
  <c r="L1703" i="1"/>
  <c r="L747" i="1"/>
  <c r="N747" i="1"/>
  <c r="L1817" i="1"/>
  <c r="N1817" i="1"/>
  <c r="L1340" i="1"/>
  <c r="N1340" i="1"/>
  <c r="N814" i="1"/>
  <c r="L814" i="1"/>
  <c r="N405" i="1"/>
  <c r="L405" i="1"/>
  <c r="N461" i="1"/>
  <c r="L461" i="1"/>
  <c r="N1972" i="1"/>
  <c r="L1972" i="1"/>
  <c r="N1747" i="1"/>
  <c r="L1747" i="1"/>
  <c r="L1910" i="1"/>
  <c r="N1910" i="1"/>
  <c r="N1318" i="1"/>
  <c r="L1318" i="1"/>
  <c r="N941" i="1"/>
  <c r="L941" i="1"/>
  <c r="N233" i="1"/>
  <c r="L233" i="1"/>
  <c r="L828" i="1"/>
  <c r="N828" i="1"/>
  <c r="N365" i="1"/>
  <c r="L365" i="1"/>
  <c r="L1553" i="1"/>
  <c r="N1553" i="1"/>
  <c r="L1652" i="1"/>
  <c r="N1652" i="1"/>
  <c r="L522" i="1"/>
  <c r="N522" i="1"/>
  <c r="N1727" i="1"/>
  <c r="L1727" i="1"/>
  <c r="L47" i="1"/>
  <c r="N47" i="1"/>
  <c r="L2105" i="1"/>
  <c r="N2105" i="1"/>
  <c r="L1673" i="1"/>
  <c r="N1673" i="1"/>
  <c r="N89" i="1"/>
  <c r="L89" i="1"/>
  <c r="L1632" i="1"/>
  <c r="N1632" i="1"/>
  <c r="L1756" i="1"/>
  <c r="N1756" i="1"/>
  <c r="L1485" i="1"/>
  <c r="N1485" i="1"/>
  <c r="L335" i="1"/>
  <c r="N335" i="1"/>
  <c r="N1243" i="1"/>
  <c r="L1243" i="1"/>
  <c r="N2096" i="1"/>
  <c r="L2096" i="1"/>
  <c r="L1090" i="1"/>
  <c r="N1090" i="1"/>
  <c r="N1622" i="1"/>
  <c r="L1622" i="1"/>
  <c r="L258" i="1"/>
  <c r="N258" i="1"/>
  <c r="N846" i="1"/>
  <c r="L846" i="1"/>
  <c r="N1160" i="1"/>
  <c r="L1160" i="1"/>
  <c r="N38" i="1"/>
  <c r="L38" i="1"/>
  <c r="N1167" i="1"/>
  <c r="L1167" i="1"/>
  <c r="L470" i="1"/>
  <c r="N470" i="1"/>
  <c r="N1784" i="1"/>
  <c r="L1784" i="1"/>
  <c r="L652" i="1"/>
  <c r="N652" i="1"/>
  <c r="L876" i="1"/>
  <c r="N876" i="1"/>
  <c r="L908" i="1"/>
  <c r="N908" i="1"/>
  <c r="N540" i="1"/>
  <c r="L540" i="1"/>
  <c r="L1076" i="1"/>
  <c r="L779" i="1"/>
  <c r="N779" i="1"/>
  <c r="N197" i="1"/>
  <c r="L197" i="1"/>
  <c r="L1412" i="1"/>
  <c r="N1412" i="1"/>
  <c r="L12" i="1"/>
  <c r="N12" i="1"/>
  <c r="H524" i="1"/>
  <c r="J524" i="1"/>
  <c r="L1065" i="1"/>
  <c r="N1065" i="1"/>
  <c r="N1260" i="1"/>
  <c r="L1260" i="1"/>
  <c r="N1083" i="1"/>
  <c r="L1083" i="1"/>
  <c r="N1591" i="1"/>
  <c r="L1591" i="1"/>
  <c r="N733" i="1"/>
  <c r="L733" i="1"/>
  <c r="L1681" i="1"/>
  <c r="N1681" i="1"/>
  <c r="L1853" i="1"/>
  <c r="N1853" i="1"/>
  <c r="N552" i="1"/>
  <c r="L552" i="1"/>
  <c r="N1208" i="1"/>
  <c r="L1208" i="1"/>
  <c r="L1461" i="1"/>
  <c r="N1461" i="1"/>
  <c r="N1454" i="1"/>
  <c r="L1454" i="1"/>
  <c r="N1183" i="1"/>
  <c r="L1183" i="1"/>
  <c r="N97" i="1"/>
  <c r="L97" i="1"/>
  <c r="N54" i="1"/>
  <c r="L54" i="1"/>
  <c r="L571" i="1"/>
  <c r="N571" i="1"/>
  <c r="N452" i="1"/>
  <c r="L452" i="1"/>
  <c r="H99" i="1"/>
  <c r="J99" i="1"/>
  <c r="L510" i="1"/>
  <c r="N510" i="1"/>
  <c r="I1816" i="1"/>
  <c r="L2002" i="1"/>
  <c r="N2002" i="1"/>
  <c r="J1404" i="1"/>
  <c r="J1261" i="1"/>
  <c r="N1435" i="1"/>
  <c r="L1040" i="1"/>
  <c r="J250" i="1"/>
  <c r="J865" i="1"/>
  <c r="L1809" i="1"/>
  <c r="N1809" i="1"/>
  <c r="N342" i="1"/>
  <c r="L342" i="1"/>
  <c r="N398" i="1"/>
  <c r="L398" i="1"/>
  <c r="N61" i="1"/>
  <c r="L61" i="1"/>
  <c r="L1874" i="1"/>
  <c r="N1874" i="1"/>
  <c r="L1114" i="1"/>
  <c r="N1114" i="1"/>
  <c r="N1227" i="1"/>
  <c r="L1227" i="1"/>
  <c r="L327" i="1"/>
  <c r="N327" i="1"/>
  <c r="L355" i="1"/>
  <c r="N355" i="1"/>
  <c r="L883" i="1"/>
  <c r="N883" i="1"/>
  <c r="L864" i="1"/>
  <c r="N864" i="1"/>
  <c r="L111" i="1"/>
  <c r="N111" i="1"/>
  <c r="N561" i="1"/>
  <c r="L561" i="1"/>
  <c r="N2079" i="1"/>
  <c r="L2079" i="1"/>
  <c r="L1476" i="1"/>
  <c r="N1476" i="1"/>
  <c r="L1793" i="1"/>
  <c r="N1793" i="1"/>
  <c r="N177" i="1"/>
  <c r="L177" i="1"/>
  <c r="L120" i="1"/>
  <c r="N120" i="1"/>
  <c r="L2061" i="1"/>
  <c r="N2061" i="1"/>
  <c r="N1507" i="1"/>
  <c r="L1507" i="1"/>
  <c r="L274" i="1"/>
  <c r="N274" i="1"/>
  <c r="N1267" i="1"/>
  <c r="L1267" i="1"/>
  <c r="L1302" i="1"/>
  <c r="N1302" i="1"/>
  <c r="N1546" i="1"/>
  <c r="L1546" i="1"/>
  <c r="L104" i="1"/>
  <c r="N104" i="1"/>
  <c r="N634" i="1"/>
  <c r="L634" i="1"/>
  <c r="N580" i="1"/>
  <c r="L580" i="1"/>
  <c r="N1386" i="1"/>
  <c r="L1386" i="1"/>
  <c r="N1691" i="1"/>
  <c r="L1691" i="1"/>
  <c r="L1309" i="1"/>
  <c r="L1539" i="1"/>
  <c r="J808" i="1"/>
  <c r="I1726" i="1"/>
  <c r="I2023" i="1"/>
  <c r="K2023" i="1"/>
  <c r="K46" i="1"/>
  <c r="K1690" i="1"/>
  <c r="K1434" i="1"/>
  <c r="I397" i="1"/>
  <c r="I845" i="1"/>
  <c r="K196" i="1"/>
  <c r="I1570" i="1"/>
  <c r="K2095" i="1"/>
  <c r="K530" i="1"/>
  <c r="K551" i="1"/>
  <c r="I334" i="1"/>
  <c r="K257" i="1"/>
  <c r="I2104" i="1"/>
  <c r="I326" i="1"/>
  <c r="K469" i="1"/>
  <c r="K1792" i="1"/>
  <c r="I1631" i="1"/>
  <c r="I940" i="1"/>
  <c r="I196" i="1"/>
  <c r="I224" i="1"/>
  <c r="K651" i="1"/>
  <c r="K1816" i="1"/>
  <c r="K397" i="1"/>
  <c r="I450" i="1"/>
  <c r="I1207" i="1"/>
  <c r="K119" i="1"/>
  <c r="K96" i="1"/>
  <c r="K2104" i="1"/>
  <c r="K451" i="1"/>
  <c r="G1076" i="1"/>
  <c r="H1076" i="1" s="1"/>
  <c r="K579" i="1"/>
  <c r="I460" i="1"/>
  <c r="K1339" i="1"/>
  <c r="K1680" i="1"/>
  <c r="I1971" i="1"/>
  <c r="K1909" i="1"/>
  <c r="I1364" i="1"/>
  <c r="K845" i="1"/>
  <c r="K2078" i="1"/>
  <c r="F523" i="1"/>
  <c r="I551" i="1"/>
  <c r="K88" i="1"/>
  <c r="K1054" i="1"/>
  <c r="K1484" i="1"/>
  <c r="I1475" i="1"/>
  <c r="I46" i="1"/>
  <c r="K1064" i="1"/>
  <c r="G864" i="1"/>
  <c r="H864" i="1" s="1"/>
  <c r="I1484" i="1"/>
  <c r="K232" i="1"/>
  <c r="I88" i="1"/>
  <c r="I1792" i="1"/>
  <c r="K778" i="1"/>
  <c r="I579" i="1"/>
  <c r="K1411" i="1"/>
  <c r="F98" i="1"/>
  <c r="K1755" i="1"/>
  <c r="I530" i="1"/>
  <c r="I354" i="1"/>
  <c r="I1259" i="1"/>
  <c r="K334" i="1"/>
  <c r="K1242" i="1"/>
  <c r="I651" i="1"/>
  <c r="I1909" i="1"/>
  <c r="I1064" i="1"/>
  <c r="I2077" i="1"/>
  <c r="I1702" i="1"/>
  <c r="L1702" i="1" s="1"/>
  <c r="K354" i="1"/>
  <c r="I1434" i="1"/>
  <c r="I1783" i="1"/>
  <c r="I1621" i="1"/>
  <c r="I363" i="1"/>
  <c r="I1506" i="1"/>
  <c r="I273" i="1"/>
  <c r="I1242" i="1"/>
  <c r="K1783" i="1"/>
  <c r="I1053" i="1"/>
  <c r="K1506" i="1"/>
  <c r="K224" i="1"/>
  <c r="K364" i="1"/>
  <c r="K1651" i="1"/>
  <c r="G398" i="1"/>
  <c r="H398" i="1" s="1"/>
  <c r="K1385" i="1"/>
  <c r="I1411" i="1"/>
  <c r="I560" i="1"/>
  <c r="K1846" i="1"/>
  <c r="K1971" i="1"/>
  <c r="K326" i="1"/>
  <c r="I257" i="1"/>
  <c r="K940" i="1"/>
  <c r="I1385" i="1"/>
  <c r="K1631" i="1"/>
  <c r="I1680" i="1"/>
  <c r="K1808" i="1"/>
  <c r="I1808" i="1"/>
  <c r="I11" i="1"/>
  <c r="K11" i="1"/>
  <c r="G523" i="1"/>
  <c r="I1755" i="1"/>
  <c r="I119" i="1"/>
  <c r="I96" i="1"/>
  <c r="I2095" i="1"/>
  <c r="K1364" i="1"/>
  <c r="I232" i="1"/>
  <c r="K460" i="1"/>
  <c r="I1846" i="1"/>
  <c r="K1621" i="1"/>
  <c r="I570" i="1"/>
  <c r="K1113" i="1"/>
  <c r="K1570" i="1"/>
  <c r="I1113" i="1"/>
  <c r="I778" i="1"/>
  <c r="K1207" i="1"/>
  <c r="K560" i="1"/>
  <c r="I1339" i="1"/>
  <c r="K1475" i="1"/>
  <c r="I539" i="1"/>
  <c r="I1651" i="1"/>
  <c r="K273" i="1"/>
  <c r="K1259" i="1"/>
  <c r="K1726" i="1"/>
  <c r="K570" i="1"/>
  <c r="I469" i="1"/>
  <c r="K1672" i="1"/>
  <c r="G98" i="1"/>
  <c r="K539" i="1"/>
  <c r="G1260" i="1"/>
  <c r="H1260" i="1" s="1"/>
  <c r="J864" i="1" l="1"/>
  <c r="L1385" i="1"/>
  <c r="N1385" i="1"/>
  <c r="N224" i="1"/>
  <c r="L224" i="1"/>
  <c r="N1064" i="1"/>
  <c r="L1064" i="1"/>
  <c r="L1054" i="1"/>
  <c r="N1054" i="1"/>
  <c r="L579" i="1"/>
  <c r="N579" i="1"/>
  <c r="N397" i="1"/>
  <c r="L397" i="1"/>
  <c r="L539" i="1"/>
  <c r="N539" i="1"/>
  <c r="L570" i="1"/>
  <c r="N570" i="1"/>
  <c r="N560" i="1"/>
  <c r="L560" i="1"/>
  <c r="N1570" i="1"/>
  <c r="L1570" i="1"/>
  <c r="H523" i="1"/>
  <c r="J523" i="1"/>
  <c r="L1808" i="1"/>
  <c r="N1808" i="1"/>
  <c r="L940" i="1"/>
  <c r="N940" i="1"/>
  <c r="N1846" i="1"/>
  <c r="L1846" i="1"/>
  <c r="N1506" i="1"/>
  <c r="L1506" i="1"/>
  <c r="L1242" i="1"/>
  <c r="N1242" i="1"/>
  <c r="N232" i="1"/>
  <c r="L232" i="1"/>
  <c r="L88" i="1"/>
  <c r="N88" i="1"/>
  <c r="N845" i="1"/>
  <c r="L845" i="1"/>
  <c r="N1680" i="1"/>
  <c r="L1680" i="1"/>
  <c r="L119" i="1"/>
  <c r="N119" i="1"/>
  <c r="L1816" i="1"/>
  <c r="N1816" i="1"/>
  <c r="L551" i="1"/>
  <c r="N551" i="1"/>
  <c r="N196" i="1"/>
  <c r="L196" i="1"/>
  <c r="L1690" i="1"/>
  <c r="N1690" i="1"/>
  <c r="J398" i="1"/>
  <c r="J1076" i="1"/>
  <c r="J1260" i="1"/>
  <c r="N273" i="1"/>
  <c r="L273" i="1"/>
  <c r="L1621" i="1"/>
  <c r="N1621" i="1"/>
  <c r="L1364" i="1"/>
  <c r="N1364" i="1"/>
  <c r="N1971" i="1"/>
  <c r="L1971" i="1"/>
  <c r="L96" i="1"/>
  <c r="N96" i="1"/>
  <c r="N469" i="1"/>
  <c r="L469" i="1"/>
  <c r="K1433" i="1"/>
  <c r="N1434" i="1"/>
  <c r="L1434" i="1"/>
  <c r="H98" i="1"/>
  <c r="J98" i="1"/>
  <c r="L1726" i="1"/>
  <c r="N1726" i="1"/>
  <c r="N1207" i="1"/>
  <c r="L1207" i="1"/>
  <c r="L1113" i="1"/>
  <c r="N1113" i="1"/>
  <c r="N460" i="1"/>
  <c r="L460" i="1"/>
  <c r="N1651" i="1"/>
  <c r="L1651" i="1"/>
  <c r="L334" i="1"/>
  <c r="N334" i="1"/>
  <c r="N1755" i="1"/>
  <c r="L1755" i="1"/>
  <c r="N778" i="1"/>
  <c r="L778" i="1"/>
  <c r="N1339" i="1"/>
  <c r="L1339" i="1"/>
  <c r="L451" i="1"/>
  <c r="N451" i="1"/>
  <c r="L651" i="1"/>
  <c r="N651" i="1"/>
  <c r="L530" i="1"/>
  <c r="N530" i="1"/>
  <c r="N46" i="1"/>
  <c r="L46" i="1"/>
  <c r="N1702" i="1"/>
  <c r="N1411" i="1"/>
  <c r="L1411" i="1"/>
  <c r="L2078" i="1"/>
  <c r="N2078" i="1"/>
  <c r="L1672" i="1"/>
  <c r="N1672" i="1"/>
  <c r="N1259" i="1"/>
  <c r="L1259" i="1"/>
  <c r="N1475" i="1"/>
  <c r="L1475" i="1"/>
  <c r="N1631" i="1"/>
  <c r="L1631" i="1"/>
  <c r="L326" i="1"/>
  <c r="N326" i="1"/>
  <c r="L364" i="1"/>
  <c r="N364" i="1"/>
  <c r="N1783" i="1"/>
  <c r="L1783" i="1"/>
  <c r="L354" i="1"/>
  <c r="N354" i="1"/>
  <c r="L1484" i="1"/>
  <c r="N1484" i="1"/>
  <c r="L1909" i="1"/>
  <c r="N1909" i="1"/>
  <c r="L2104" i="1"/>
  <c r="N2104" i="1"/>
  <c r="N1792" i="1"/>
  <c r="L1792" i="1"/>
  <c r="N257" i="1"/>
  <c r="L257" i="1"/>
  <c r="N2095" i="1"/>
  <c r="L2095" i="1"/>
  <c r="N2023" i="1"/>
  <c r="L2023" i="1"/>
  <c r="I396" i="1"/>
  <c r="I1725" i="1"/>
  <c r="K1689" i="1"/>
  <c r="N11" i="1"/>
  <c r="L11" i="1"/>
  <c r="K37" i="1"/>
  <c r="I1689" i="1"/>
  <c r="I37" i="1"/>
  <c r="K1725" i="1"/>
  <c r="I195" i="1"/>
  <c r="I2076" i="1"/>
  <c r="I1474" i="1"/>
  <c r="I325" i="1"/>
  <c r="K2094" i="1"/>
  <c r="I1410" i="1"/>
  <c r="K363" i="1"/>
  <c r="K1483" i="1"/>
  <c r="I578" i="1"/>
  <c r="K1063" i="1"/>
  <c r="K396" i="1"/>
  <c r="I2103" i="1"/>
  <c r="I1569" i="1"/>
  <c r="K195" i="1"/>
  <c r="I468" i="1"/>
  <c r="I10" i="1"/>
  <c r="I1241" i="1"/>
  <c r="K353" i="1"/>
  <c r="I1258" i="1"/>
  <c r="K2103" i="1"/>
  <c r="K1630" i="1"/>
  <c r="K1258" i="1"/>
  <c r="K256" i="1"/>
  <c r="I538" i="1"/>
  <c r="K459" i="1"/>
  <c r="I2094" i="1"/>
  <c r="I1754" i="1"/>
  <c r="G522" i="1"/>
  <c r="K10" i="1"/>
  <c r="K1845" i="1"/>
  <c r="I1063" i="1"/>
  <c r="K1241" i="1"/>
  <c r="K1754" i="1"/>
  <c r="K1410" i="1"/>
  <c r="I1791" i="1"/>
  <c r="K1053" i="1"/>
  <c r="K1791" i="1"/>
  <c r="K468" i="1"/>
  <c r="K569" i="1"/>
  <c r="K1474" i="1"/>
  <c r="K1569" i="1"/>
  <c r="I569" i="1"/>
  <c r="I1483" i="1"/>
  <c r="I1433" i="1"/>
  <c r="I1845" i="1"/>
  <c r="F97" i="1"/>
  <c r="I459" i="1"/>
  <c r="K450" i="1"/>
  <c r="G97" i="1"/>
  <c r="K538" i="1"/>
  <c r="K559" i="1"/>
  <c r="I1112" i="1"/>
  <c r="K1112" i="1"/>
  <c r="I256" i="1"/>
  <c r="K325" i="1"/>
  <c r="I559" i="1"/>
  <c r="I362" i="1"/>
  <c r="I353" i="1"/>
  <c r="F522" i="1"/>
  <c r="K2077" i="1"/>
  <c r="K578" i="1"/>
  <c r="I1630" i="1"/>
  <c r="G2072" i="1"/>
  <c r="G2038" i="1"/>
  <c r="G2007" i="1"/>
  <c r="G2011" i="1"/>
  <c r="G2015" i="1"/>
  <c r="G2021" i="1"/>
  <c r="G1935" i="1"/>
  <c r="G1966" i="1"/>
  <c r="G1906" i="1"/>
  <c r="G1907" i="1"/>
  <c r="G1770" i="1"/>
  <c r="L1258" i="1" l="1"/>
  <c r="N1258" i="1"/>
  <c r="N1063" i="1"/>
  <c r="L1063" i="1"/>
  <c r="L1689" i="1"/>
  <c r="N1689" i="1"/>
  <c r="L1433" i="1"/>
  <c r="N1433" i="1"/>
  <c r="H1906" i="1"/>
  <c r="J1906" i="1"/>
  <c r="H2072" i="1"/>
  <c r="J2072" i="1"/>
  <c r="L559" i="1"/>
  <c r="N559" i="1"/>
  <c r="N569" i="1"/>
  <c r="L569" i="1"/>
  <c r="L256" i="1"/>
  <c r="N256" i="1"/>
  <c r="N396" i="1"/>
  <c r="L396" i="1"/>
  <c r="H1966" i="1"/>
  <c r="J1966" i="1"/>
  <c r="N1410" i="1"/>
  <c r="L1410" i="1"/>
  <c r="N353" i="1"/>
  <c r="L353" i="1"/>
  <c r="H1770" i="1"/>
  <c r="J1770" i="1"/>
  <c r="H1935" i="1"/>
  <c r="J1935" i="1"/>
  <c r="H2007" i="1"/>
  <c r="J2007" i="1"/>
  <c r="L578" i="1"/>
  <c r="N578" i="1"/>
  <c r="N1112" i="1"/>
  <c r="L1112" i="1"/>
  <c r="H97" i="1"/>
  <c r="J97" i="1"/>
  <c r="L1569" i="1"/>
  <c r="N1569" i="1"/>
  <c r="N1791" i="1"/>
  <c r="L1791" i="1"/>
  <c r="L1754" i="1"/>
  <c r="N1754" i="1"/>
  <c r="N10" i="1"/>
  <c r="L10" i="1"/>
  <c r="L459" i="1"/>
  <c r="N459" i="1"/>
  <c r="N1630" i="1"/>
  <c r="L1630" i="1"/>
  <c r="L2094" i="1"/>
  <c r="N2094" i="1"/>
  <c r="N37" i="1"/>
  <c r="L37" i="1"/>
  <c r="H2015" i="1"/>
  <c r="J2015" i="1"/>
  <c r="N325" i="1"/>
  <c r="L325" i="1"/>
  <c r="L363" i="1"/>
  <c r="N363" i="1"/>
  <c r="H2011" i="1"/>
  <c r="J2011" i="1"/>
  <c r="L538" i="1"/>
  <c r="N538" i="1"/>
  <c r="N468" i="1"/>
  <c r="L468" i="1"/>
  <c r="L1845" i="1"/>
  <c r="N1845" i="1"/>
  <c r="L195" i="1"/>
  <c r="N195" i="1"/>
  <c r="H1907" i="1"/>
  <c r="J1907" i="1"/>
  <c r="H2021" i="1"/>
  <c r="J2021" i="1"/>
  <c r="H2038" i="1"/>
  <c r="J2038" i="1"/>
  <c r="L2077" i="1"/>
  <c r="N2077" i="1"/>
  <c r="L450" i="1"/>
  <c r="N450" i="1"/>
  <c r="N1474" i="1"/>
  <c r="L1474" i="1"/>
  <c r="L1053" i="1"/>
  <c r="N1053" i="1"/>
  <c r="L1241" i="1"/>
  <c r="N1241" i="1"/>
  <c r="H522" i="1"/>
  <c r="J522" i="1"/>
  <c r="N2103" i="1"/>
  <c r="L2103" i="1"/>
  <c r="N1483" i="1"/>
  <c r="L1483" i="1"/>
  <c r="L1725" i="1"/>
  <c r="N1725" i="1"/>
  <c r="K36" i="1"/>
  <c r="I36" i="1"/>
  <c r="K2076" i="1"/>
  <c r="K362" i="1"/>
  <c r="I1724" i="1"/>
  <c r="I1432" i="1"/>
  <c r="K395" i="1"/>
  <c r="K1062" i="1"/>
  <c r="I568" i="1"/>
  <c r="K568" i="1"/>
  <c r="I1062" i="1"/>
  <c r="K1432" i="1"/>
  <c r="K1240" i="1"/>
  <c r="I1240" i="1"/>
  <c r="I395" i="1"/>
  <c r="G1902" i="1"/>
  <c r="G1769" i="1"/>
  <c r="G2037" i="1"/>
  <c r="G2014" i="1"/>
  <c r="G1934" i="1"/>
  <c r="G2006" i="1"/>
  <c r="G2020" i="1"/>
  <c r="G1965" i="1"/>
  <c r="G2010" i="1"/>
  <c r="G1722" i="1"/>
  <c r="G1449" i="1"/>
  <c r="G1544" i="1"/>
  <c r="G1494" i="1"/>
  <c r="G1498" i="1"/>
  <c r="G1472" i="1"/>
  <c r="G1459" i="1"/>
  <c r="G1222" i="1"/>
  <c r="G1110" i="1"/>
  <c r="H1494" i="1" l="1"/>
  <c r="J1494" i="1"/>
  <c r="H1902" i="1"/>
  <c r="J1902" i="1"/>
  <c r="H1934" i="1"/>
  <c r="J1934" i="1"/>
  <c r="L1062" i="1"/>
  <c r="N1062" i="1"/>
  <c r="N362" i="1"/>
  <c r="L362" i="1"/>
  <c r="H1544" i="1"/>
  <c r="J1544" i="1"/>
  <c r="H2014" i="1"/>
  <c r="J2014" i="1"/>
  <c r="L395" i="1"/>
  <c r="N395" i="1"/>
  <c r="H1472" i="1"/>
  <c r="J1472" i="1"/>
  <c r="H1449" i="1"/>
  <c r="J1449" i="1"/>
  <c r="H2020" i="1"/>
  <c r="J2020" i="1"/>
  <c r="H2037" i="1"/>
  <c r="J2037" i="1"/>
  <c r="N568" i="1"/>
  <c r="L568" i="1"/>
  <c r="H1222" i="1"/>
  <c r="J1222" i="1"/>
  <c r="H2010" i="1"/>
  <c r="J2010" i="1"/>
  <c r="L1432" i="1"/>
  <c r="N1432" i="1"/>
  <c r="H1459" i="1"/>
  <c r="J1459" i="1"/>
  <c r="H1965" i="1"/>
  <c r="J1965" i="1"/>
  <c r="N2076" i="1"/>
  <c r="L2076" i="1"/>
  <c r="H1110" i="1"/>
  <c r="J1110" i="1"/>
  <c r="H1498" i="1"/>
  <c r="J1498" i="1"/>
  <c r="H1722" i="1"/>
  <c r="J1722" i="1"/>
  <c r="H2006" i="1"/>
  <c r="J2006" i="1"/>
  <c r="H1769" i="1"/>
  <c r="J1769" i="1"/>
  <c r="N1240" i="1"/>
  <c r="L1240" i="1"/>
  <c r="L36" i="1"/>
  <c r="N36" i="1"/>
  <c r="K1724" i="1"/>
  <c r="I9" i="1"/>
  <c r="G1933" i="1"/>
  <c r="G1901" i="1"/>
  <c r="G1964" i="1"/>
  <c r="G2009" i="1"/>
  <c r="G1109" i="1"/>
  <c r="G1497" i="1"/>
  <c r="G1721" i="1"/>
  <c r="G2013" i="1"/>
  <c r="G1471" i="1"/>
  <c r="G2019" i="1"/>
  <c r="G1493" i="1"/>
  <c r="G1448" i="1"/>
  <c r="G1221" i="1"/>
  <c r="G1458" i="1"/>
  <c r="G1543" i="1"/>
  <c r="G2005" i="1"/>
  <c r="G1023" i="1"/>
  <c r="G888" i="1"/>
  <c r="G892" i="1"/>
  <c r="G906" i="1"/>
  <c r="K9" i="1" l="1"/>
  <c r="L1724" i="1"/>
  <c r="N1724" i="1"/>
  <c r="H1458" i="1"/>
  <c r="J1458" i="1"/>
  <c r="H1543" i="1"/>
  <c r="J1543" i="1"/>
  <c r="H1964" i="1"/>
  <c r="J1964" i="1"/>
  <c r="H888" i="1"/>
  <c r="J888" i="1"/>
  <c r="H2019" i="1"/>
  <c r="J2019" i="1"/>
  <c r="H1901" i="1"/>
  <c r="J1901" i="1"/>
  <c r="H1023" i="1"/>
  <c r="J1023" i="1"/>
  <c r="H1221" i="1"/>
  <c r="J1221" i="1"/>
  <c r="H1471" i="1"/>
  <c r="J1471" i="1"/>
  <c r="H1109" i="1"/>
  <c r="J1109" i="1"/>
  <c r="H1933" i="1"/>
  <c r="J1933" i="1"/>
  <c r="H892" i="1"/>
  <c r="J892" i="1"/>
  <c r="H1493" i="1"/>
  <c r="J1493" i="1"/>
  <c r="H1721" i="1"/>
  <c r="J1721" i="1"/>
  <c r="H1497" i="1"/>
  <c r="J1497" i="1"/>
  <c r="H906" i="1"/>
  <c r="J906" i="1"/>
  <c r="H2005" i="1"/>
  <c r="J2005" i="1"/>
  <c r="H1448" i="1"/>
  <c r="J1448" i="1"/>
  <c r="H2013" i="1"/>
  <c r="J2013" i="1"/>
  <c r="H2009" i="1"/>
  <c r="J2009" i="1"/>
  <c r="G1108" i="1"/>
  <c r="G891" i="1"/>
  <c r="G1457" i="1"/>
  <c r="G1470" i="1"/>
  <c r="G1496" i="1"/>
  <c r="G2018" i="1"/>
  <c r="G1720" i="1"/>
  <c r="G905" i="1"/>
  <c r="G887" i="1"/>
  <c r="G1542" i="1"/>
  <c r="G1022" i="1"/>
  <c r="G2004" i="1"/>
  <c r="G1492" i="1"/>
  <c r="G776" i="1"/>
  <c r="G647" i="1"/>
  <c r="G649" i="1"/>
  <c r="G351" i="1"/>
  <c r="G295" i="1"/>
  <c r="G207" i="1"/>
  <c r="G193" i="1"/>
  <c r="G125" i="1"/>
  <c r="G86" i="1"/>
  <c r="G78" i="1"/>
  <c r="J78" i="1" l="1"/>
  <c r="H647" i="1"/>
  <c r="J647" i="1"/>
  <c r="H1720" i="1"/>
  <c r="J1720" i="1"/>
  <c r="H86" i="1"/>
  <c r="J86" i="1"/>
  <c r="H776" i="1"/>
  <c r="J776" i="1"/>
  <c r="H2018" i="1"/>
  <c r="J2018" i="1"/>
  <c r="H351" i="1"/>
  <c r="J351" i="1"/>
  <c r="H887" i="1"/>
  <c r="J887" i="1"/>
  <c r="H1496" i="1"/>
  <c r="J1496" i="1"/>
  <c r="H1108" i="1"/>
  <c r="J1108" i="1"/>
  <c r="J207" i="1"/>
  <c r="H1022" i="1"/>
  <c r="J1022" i="1"/>
  <c r="H1457" i="1"/>
  <c r="J1457" i="1"/>
  <c r="H295" i="1"/>
  <c r="J295" i="1"/>
  <c r="H1542" i="1"/>
  <c r="J1542" i="1"/>
  <c r="H891" i="1"/>
  <c r="J891" i="1"/>
  <c r="H125" i="1"/>
  <c r="J125" i="1"/>
  <c r="H1492" i="1"/>
  <c r="J1492" i="1"/>
  <c r="H193" i="1"/>
  <c r="J193" i="1"/>
  <c r="H649" i="1"/>
  <c r="J649" i="1"/>
  <c r="H2004" i="1"/>
  <c r="J2004" i="1"/>
  <c r="H905" i="1"/>
  <c r="J905" i="1"/>
  <c r="H1470" i="1"/>
  <c r="J1470" i="1"/>
  <c r="N9" i="1"/>
  <c r="L9" i="1"/>
  <c r="G2017" i="1"/>
  <c r="G1469" i="1"/>
  <c r="G1541" i="1"/>
  <c r="G1719" i="1"/>
  <c r="G1107" i="1"/>
  <c r="G294" i="1"/>
  <c r="G904" i="1"/>
  <c r="G890" i="1"/>
  <c r="G192" i="1"/>
  <c r="G886" i="1"/>
  <c r="G85" i="1"/>
  <c r="G775" i="1"/>
  <c r="G124" i="1"/>
  <c r="G350" i="1"/>
  <c r="G1456" i="1"/>
  <c r="G646" i="1"/>
  <c r="G1862" i="1"/>
  <c r="G1851" i="1"/>
  <c r="G1802" i="1"/>
  <c r="G1687" i="1"/>
  <c r="G1609" i="1"/>
  <c r="H1456" i="1" l="1"/>
  <c r="J1456" i="1"/>
  <c r="H85" i="1"/>
  <c r="J85" i="1"/>
  <c r="H1851" i="1"/>
  <c r="J1851" i="1"/>
  <c r="H350" i="1"/>
  <c r="J350" i="1"/>
  <c r="H294" i="1"/>
  <c r="J294" i="1"/>
  <c r="H1469" i="1"/>
  <c r="J1469" i="1"/>
  <c r="H1862" i="1"/>
  <c r="J1862" i="1"/>
  <c r="H124" i="1"/>
  <c r="J124" i="1"/>
  <c r="H192" i="1"/>
  <c r="J192" i="1"/>
  <c r="H1107" i="1"/>
  <c r="J1107" i="1"/>
  <c r="H2017" i="1"/>
  <c r="J2017" i="1"/>
  <c r="J1802" i="1"/>
  <c r="H904" i="1"/>
  <c r="J904" i="1"/>
  <c r="H1541" i="1"/>
  <c r="J1541" i="1"/>
  <c r="H886" i="1"/>
  <c r="J886" i="1"/>
  <c r="H1609" i="1"/>
  <c r="J1609" i="1"/>
  <c r="H1687" i="1"/>
  <c r="J1687" i="1"/>
  <c r="H646" i="1"/>
  <c r="J646" i="1"/>
  <c r="H775" i="1"/>
  <c r="J775" i="1"/>
  <c r="H890" i="1"/>
  <c r="J890" i="1"/>
  <c r="H1719" i="1"/>
  <c r="J1719" i="1"/>
  <c r="G885" i="1"/>
  <c r="G289" i="1"/>
  <c r="G84" i="1"/>
  <c r="G1801" i="1"/>
  <c r="G1850" i="1"/>
  <c r="G645" i="1"/>
  <c r="G774" i="1"/>
  <c r="G1686" i="1"/>
  <c r="G123" i="1"/>
  <c r="G1540" i="1"/>
  <c r="G1468" i="1"/>
  <c r="G1455" i="1"/>
  <c r="G903" i="1"/>
  <c r="G349" i="1"/>
  <c r="G191" i="1"/>
  <c r="G1718" i="1"/>
  <c r="G1608" i="1"/>
  <c r="G1861" i="1"/>
  <c r="F475" i="1"/>
  <c r="G475" i="1"/>
  <c r="G75" i="1"/>
  <c r="G1942" i="1"/>
  <c r="F1942" i="1"/>
  <c r="G1300" i="1"/>
  <c r="F1300" i="1"/>
  <c r="G1131" i="1"/>
  <c r="G1129" i="1"/>
  <c r="F1129" i="1"/>
  <c r="F1131" i="1"/>
  <c r="G1074" i="1"/>
  <c r="F1074" i="1"/>
  <c r="H1942" i="1" l="1"/>
  <c r="J1942" i="1"/>
  <c r="H349" i="1"/>
  <c r="J349" i="1"/>
  <c r="H289" i="1"/>
  <c r="J289" i="1"/>
  <c r="H75" i="1"/>
  <c r="J75" i="1"/>
  <c r="H1608" i="1"/>
  <c r="J1608" i="1"/>
  <c r="H903" i="1"/>
  <c r="J903" i="1"/>
  <c r="H123" i="1"/>
  <c r="J123" i="1"/>
  <c r="H1850" i="1"/>
  <c r="J1850" i="1"/>
  <c r="H885" i="1"/>
  <c r="J885" i="1"/>
  <c r="H1074" i="1"/>
  <c r="J1074" i="1"/>
  <c r="H1861" i="1"/>
  <c r="J1861" i="1"/>
  <c r="H1540" i="1"/>
  <c r="J1540" i="1"/>
  <c r="H645" i="1"/>
  <c r="J645" i="1"/>
  <c r="H1300" i="1"/>
  <c r="J1300" i="1"/>
  <c r="H475" i="1"/>
  <c r="J475" i="1"/>
  <c r="H1718" i="1"/>
  <c r="J1718" i="1"/>
  <c r="H1455" i="1"/>
  <c r="J1455" i="1"/>
  <c r="H1686" i="1"/>
  <c r="J1686" i="1"/>
  <c r="J1801" i="1"/>
  <c r="H1131" i="1"/>
  <c r="J1131" i="1"/>
  <c r="H1129" i="1"/>
  <c r="J1129" i="1"/>
  <c r="H191" i="1"/>
  <c r="J191" i="1"/>
  <c r="H1468" i="1"/>
  <c r="J1468" i="1"/>
  <c r="H774" i="1"/>
  <c r="J774" i="1"/>
  <c r="H84" i="1"/>
  <c r="J84" i="1"/>
  <c r="F1299" i="1"/>
  <c r="F474" i="1"/>
  <c r="G884" i="1"/>
  <c r="F1073" i="1"/>
  <c r="G1800" i="1"/>
  <c r="G902" i="1"/>
  <c r="F1941" i="1"/>
  <c r="G1685" i="1"/>
  <c r="G190" i="1"/>
  <c r="G83" i="1"/>
  <c r="G1849" i="1"/>
  <c r="G1454" i="1"/>
  <c r="G122" i="1"/>
  <c r="G644" i="1"/>
  <c r="G1539" i="1"/>
  <c r="G773" i="1"/>
  <c r="G1860" i="1"/>
  <c r="G1073" i="1"/>
  <c r="G1941" i="1"/>
  <c r="G74" i="1"/>
  <c r="G1607" i="1"/>
  <c r="G474" i="1"/>
  <c r="F1128" i="1"/>
  <c r="G1299" i="1"/>
  <c r="G1128" i="1"/>
  <c r="G687" i="1"/>
  <c r="F687" i="1"/>
  <c r="G611" i="1"/>
  <c r="F611" i="1"/>
  <c r="H644" i="1" l="1"/>
  <c r="J644" i="1"/>
  <c r="H122" i="1"/>
  <c r="J122" i="1"/>
  <c r="H474" i="1"/>
  <c r="J474" i="1"/>
  <c r="H1128" i="1"/>
  <c r="J1128" i="1"/>
  <c r="H1860" i="1"/>
  <c r="J1860" i="1"/>
  <c r="H190" i="1"/>
  <c r="J190" i="1"/>
  <c r="J1800" i="1"/>
  <c r="H611" i="1"/>
  <c r="J611" i="1"/>
  <c r="H1299" i="1"/>
  <c r="J1299" i="1"/>
  <c r="H74" i="1"/>
  <c r="J74" i="1"/>
  <c r="H773" i="1"/>
  <c r="J773" i="1"/>
  <c r="H1454" i="1"/>
  <c r="J1454" i="1"/>
  <c r="H1685" i="1"/>
  <c r="J1685" i="1"/>
  <c r="H687" i="1"/>
  <c r="J687" i="1"/>
  <c r="H1073" i="1"/>
  <c r="J1073" i="1"/>
  <c r="H83" i="1"/>
  <c r="J83" i="1"/>
  <c r="H902" i="1"/>
  <c r="J902" i="1"/>
  <c r="H1607" i="1"/>
  <c r="J1607" i="1"/>
  <c r="H1941" i="1"/>
  <c r="J1941" i="1"/>
  <c r="H1539" i="1"/>
  <c r="J1539" i="1"/>
  <c r="H1849" i="1"/>
  <c r="J1849" i="1"/>
  <c r="H884" i="1"/>
  <c r="J884" i="1"/>
  <c r="G1940" i="1"/>
  <c r="F1298" i="1"/>
  <c r="F1127" i="1"/>
  <c r="G883" i="1"/>
  <c r="F686" i="1"/>
  <c r="F610" i="1"/>
  <c r="F473" i="1"/>
  <c r="F1072" i="1"/>
  <c r="G767" i="1"/>
  <c r="F1940" i="1"/>
  <c r="G1684" i="1"/>
  <c r="G1848" i="1"/>
  <c r="G82" i="1"/>
  <c r="G643" i="1"/>
  <c r="G610" i="1"/>
  <c r="G473" i="1"/>
  <c r="G1072" i="1"/>
  <c r="G1127" i="1"/>
  <c r="G1298" i="1"/>
  <c r="G686" i="1"/>
  <c r="F443" i="1"/>
  <c r="H1684" i="1" l="1"/>
  <c r="J1684" i="1"/>
  <c r="H473" i="1"/>
  <c r="J473" i="1"/>
  <c r="H883" i="1"/>
  <c r="J883" i="1"/>
  <c r="H1298" i="1"/>
  <c r="J1298" i="1"/>
  <c r="H1127" i="1"/>
  <c r="J1127" i="1"/>
  <c r="H643" i="1"/>
  <c r="J643" i="1"/>
  <c r="H686" i="1"/>
  <c r="J686" i="1"/>
  <c r="H1848" i="1"/>
  <c r="J1848" i="1"/>
  <c r="H610" i="1"/>
  <c r="J610" i="1"/>
  <c r="H1072" i="1"/>
  <c r="J1072" i="1"/>
  <c r="H82" i="1"/>
  <c r="J82" i="1"/>
  <c r="H767" i="1"/>
  <c r="J767" i="1"/>
  <c r="H1940" i="1"/>
  <c r="J1940" i="1"/>
  <c r="F1297" i="1"/>
  <c r="F472" i="1"/>
  <c r="F609" i="1"/>
  <c r="F685" i="1"/>
  <c r="G1847" i="1"/>
  <c r="G1683" i="1"/>
  <c r="G609" i="1"/>
  <c r="G685" i="1"/>
  <c r="G472" i="1"/>
  <c r="G1297" i="1"/>
  <c r="F1802" i="1"/>
  <c r="H1297" i="1" l="1"/>
  <c r="J1297" i="1"/>
  <c r="H1683" i="1"/>
  <c r="J1683" i="1"/>
  <c r="H472" i="1"/>
  <c r="J472" i="1"/>
  <c r="H1847" i="1"/>
  <c r="J1847" i="1"/>
  <c r="H685" i="1"/>
  <c r="J685" i="1"/>
  <c r="H1802" i="1"/>
  <c r="H609" i="1"/>
  <c r="J609" i="1"/>
  <c r="F471" i="1"/>
  <c r="F1296" i="1"/>
  <c r="G1682" i="1"/>
  <c r="G471" i="1"/>
  <c r="F1801" i="1"/>
  <c r="G1296" i="1"/>
  <c r="H1296" i="1" l="1"/>
  <c r="J1296" i="1"/>
  <c r="H1801" i="1"/>
  <c r="H471" i="1"/>
  <c r="J471" i="1"/>
  <c r="H1682" i="1"/>
  <c r="J1682" i="1"/>
  <c r="G1681" i="1"/>
  <c r="F1800" i="1"/>
  <c r="H1800" i="1" l="1"/>
  <c r="H1681" i="1"/>
  <c r="J1681" i="1"/>
  <c r="G1680" i="1"/>
  <c r="H1680" i="1" l="1"/>
  <c r="J1680" i="1"/>
  <c r="G2110" i="1"/>
  <c r="F2110" i="1"/>
  <c r="M2110" i="1" s="1"/>
  <c r="G2101" i="1"/>
  <c r="G2092" i="1"/>
  <c r="G2088" i="1"/>
  <c r="F2088" i="1"/>
  <c r="M2088" i="1" s="1"/>
  <c r="G2083" i="1"/>
  <c r="F2083" i="1"/>
  <c r="M2083" i="1" s="1"/>
  <c r="G2074" i="1"/>
  <c r="G2066" i="1"/>
  <c r="F2066" i="1"/>
  <c r="M2066" i="1" s="1"/>
  <c r="G2059" i="1"/>
  <c r="G2052" i="1"/>
  <c r="F2052" i="1"/>
  <c r="M2052" i="1" s="1"/>
  <c r="G2047" i="1"/>
  <c r="F2047" i="1"/>
  <c r="M2047" i="1" s="1"/>
  <c r="G2041" i="1"/>
  <c r="F2041" i="1"/>
  <c r="M2041" i="1" s="1"/>
  <c r="G2034" i="1"/>
  <c r="F2034" i="1"/>
  <c r="M2034" i="1" s="1"/>
  <c r="G2029" i="1"/>
  <c r="F2029" i="1"/>
  <c r="M2029" i="1" s="1"/>
  <c r="G2000" i="1"/>
  <c r="F2000" i="1"/>
  <c r="M2000" i="1" s="1"/>
  <c r="G1995" i="1"/>
  <c r="G1990" i="1"/>
  <c r="F1990" i="1"/>
  <c r="M1990" i="1" s="1"/>
  <c r="G1986" i="1"/>
  <c r="F1986" i="1"/>
  <c r="M1986" i="1" s="1"/>
  <c r="G1981" i="1"/>
  <c r="F1981" i="1"/>
  <c r="M1981" i="1" s="1"/>
  <c r="G1962" i="1"/>
  <c r="F1962" i="1"/>
  <c r="M1962" i="1" s="1"/>
  <c r="G1953" i="1"/>
  <c r="F1953" i="1"/>
  <c r="M1953" i="1" s="1"/>
  <c r="G1949" i="1"/>
  <c r="G1919" i="1"/>
  <c r="F1919" i="1"/>
  <c r="M1919" i="1" s="1"/>
  <c r="G1915" i="1"/>
  <c r="F1915" i="1"/>
  <c r="M1915" i="1" s="1"/>
  <c r="G1899" i="1"/>
  <c r="G1893" i="1"/>
  <c r="F1893" i="1"/>
  <c r="M1893" i="1" s="1"/>
  <c r="G1889" i="1"/>
  <c r="F1889" i="1"/>
  <c r="M1889" i="1" s="1"/>
  <c r="G1885" i="1"/>
  <c r="F1885" i="1"/>
  <c r="M1885" i="1" s="1"/>
  <c r="G1879" i="1"/>
  <c r="F1879" i="1"/>
  <c r="M1879" i="1" s="1"/>
  <c r="G1866" i="1"/>
  <c r="F1866" i="1"/>
  <c r="M1866" i="1" s="1"/>
  <c r="G1858" i="1"/>
  <c r="F1858" i="1"/>
  <c r="M1858" i="1" s="1"/>
  <c r="G1843" i="1"/>
  <c r="F1843" i="1"/>
  <c r="M1843" i="1" s="1"/>
  <c r="G1839" i="1"/>
  <c r="F1839" i="1"/>
  <c r="M1839" i="1" s="1"/>
  <c r="G1835" i="1"/>
  <c r="F1835" i="1"/>
  <c r="M1835" i="1" s="1"/>
  <c r="G1828" i="1"/>
  <c r="F1828" i="1"/>
  <c r="M1828" i="1" s="1"/>
  <c r="G1814" i="1"/>
  <c r="F1814" i="1"/>
  <c r="M1814" i="1" s="1"/>
  <c r="G1806" i="1"/>
  <c r="F1806" i="1"/>
  <c r="M1806" i="1" s="1"/>
  <c r="G1798" i="1"/>
  <c r="F1798" i="1"/>
  <c r="M1798" i="1" s="1"/>
  <c r="G1789" i="1"/>
  <c r="F1789" i="1"/>
  <c r="M1789" i="1" s="1"/>
  <c r="G1781" i="1"/>
  <c r="F1781" i="1"/>
  <c r="M1781" i="1" s="1"/>
  <c r="G1773" i="1"/>
  <c r="F1773" i="1"/>
  <c r="M1773" i="1" s="1"/>
  <c r="G1766" i="1"/>
  <c r="F1766" i="1"/>
  <c r="M1766" i="1" s="1"/>
  <c r="G1761" i="1"/>
  <c r="F1761" i="1"/>
  <c r="M1761" i="1" s="1"/>
  <c r="G1752" i="1"/>
  <c r="F1752" i="1"/>
  <c r="M1752" i="1" s="1"/>
  <c r="G1744" i="1"/>
  <c r="F1744" i="1"/>
  <c r="M1744" i="1" s="1"/>
  <c r="G1737" i="1"/>
  <c r="F1737" i="1"/>
  <c r="M1737" i="1" s="1"/>
  <c r="G1732" i="1"/>
  <c r="F1732" i="1"/>
  <c r="M1732" i="1" s="1"/>
  <c r="G1716" i="1"/>
  <c r="F1716" i="1"/>
  <c r="M1716" i="1" s="1"/>
  <c r="G1712" i="1"/>
  <c r="F1712" i="1"/>
  <c r="M1712" i="1" s="1"/>
  <c r="G1708" i="1"/>
  <c r="G1696" i="1"/>
  <c r="G1678" i="1"/>
  <c r="G1670" i="1"/>
  <c r="G1667" i="1"/>
  <c r="G1661" i="1"/>
  <c r="G1656" i="1"/>
  <c r="G1649" i="1"/>
  <c r="F1649" i="1"/>
  <c r="M1649" i="1" s="1"/>
  <c r="G1645" i="1"/>
  <c r="G1641" i="1"/>
  <c r="F1641" i="1"/>
  <c r="M1641" i="1" s="1"/>
  <c r="G1637" i="1"/>
  <c r="G1627" i="1"/>
  <c r="G1619" i="1"/>
  <c r="G1613" i="1"/>
  <c r="F1613" i="1"/>
  <c r="M1613" i="1" s="1"/>
  <c r="G1605" i="1"/>
  <c r="F1605" i="1"/>
  <c r="M1605" i="1" s="1"/>
  <c r="G1601" i="1"/>
  <c r="F1601" i="1"/>
  <c r="M1601" i="1" s="1"/>
  <c r="G1596" i="1"/>
  <c r="G1589" i="1"/>
  <c r="G1584" i="1"/>
  <c r="F1584" i="1"/>
  <c r="M1584" i="1" s="1"/>
  <c r="G1580" i="1"/>
  <c r="F1580" i="1"/>
  <c r="M1580" i="1" s="1"/>
  <c r="G1576" i="1"/>
  <c r="G1558" i="1"/>
  <c r="F1558" i="1"/>
  <c r="M1558" i="1" s="1"/>
  <c r="G1551" i="1"/>
  <c r="F1551" i="1"/>
  <c r="M1551" i="1" s="1"/>
  <c r="G1535" i="1"/>
  <c r="F1535" i="1"/>
  <c r="M1535" i="1" s="1"/>
  <c r="G1531" i="1"/>
  <c r="F1531" i="1"/>
  <c r="M1531" i="1" s="1"/>
  <c r="G1526" i="1"/>
  <c r="F1526" i="1"/>
  <c r="M1526" i="1" s="1"/>
  <c r="G1520" i="1"/>
  <c r="F1520" i="1"/>
  <c r="M1520" i="1" s="1"/>
  <c r="G1516" i="1"/>
  <c r="F1516" i="1"/>
  <c r="M1516" i="1" s="1"/>
  <c r="G1512" i="1"/>
  <c r="F1512" i="1"/>
  <c r="M1512" i="1" s="1"/>
  <c r="G1504" i="1"/>
  <c r="G1490" i="1"/>
  <c r="G1481" i="1"/>
  <c r="G1466" i="1"/>
  <c r="F1466" i="1"/>
  <c r="M1466" i="1" s="1"/>
  <c r="G1452" i="1"/>
  <c r="F1452" i="1"/>
  <c r="M1452" i="1" s="1"/>
  <c r="G1445" i="1"/>
  <c r="F1445" i="1"/>
  <c r="M1445" i="1" s="1"/>
  <c r="G1440" i="1"/>
  <c r="F1440" i="1"/>
  <c r="M1440" i="1" s="1"/>
  <c r="G1429" i="1"/>
  <c r="F1429" i="1"/>
  <c r="M1429" i="1" s="1"/>
  <c r="G1425" i="1"/>
  <c r="F1425" i="1"/>
  <c r="M1425" i="1" s="1"/>
  <c r="G1422" i="1"/>
  <c r="F1422" i="1"/>
  <c r="M1422" i="1" s="1"/>
  <c r="G1417" i="1"/>
  <c r="F1417" i="1"/>
  <c r="M1417" i="1" s="1"/>
  <c r="G1402" i="1"/>
  <c r="F1402" i="1"/>
  <c r="M1402" i="1" s="1"/>
  <c r="G1396" i="1"/>
  <c r="F1396" i="1"/>
  <c r="M1396" i="1" s="1"/>
  <c r="G1391" i="1"/>
  <c r="F1391" i="1"/>
  <c r="M1391" i="1" s="1"/>
  <c r="G1383" i="1"/>
  <c r="F1383" i="1"/>
  <c r="M1383" i="1" s="1"/>
  <c r="G1378" i="1"/>
  <c r="G1376" i="1"/>
  <c r="G1372" i="1"/>
  <c r="G1370" i="1"/>
  <c r="G1362" i="1"/>
  <c r="F1362" i="1"/>
  <c r="M1362" i="1" s="1"/>
  <c r="G1351" i="1"/>
  <c r="G1345" i="1"/>
  <c r="F1345" i="1"/>
  <c r="M1345" i="1" s="1"/>
  <c r="G1337" i="1"/>
  <c r="F1337" i="1"/>
  <c r="M1337" i="1" s="1"/>
  <c r="G1331" i="1"/>
  <c r="F1331" i="1"/>
  <c r="M1331" i="1" s="1"/>
  <c r="G1325" i="1"/>
  <c r="F1325" i="1"/>
  <c r="M1325" i="1" s="1"/>
  <c r="G1316" i="1"/>
  <c r="F1316" i="1"/>
  <c r="M1316" i="1" s="1"/>
  <c r="G1314" i="1"/>
  <c r="F1314" i="1"/>
  <c r="M1314" i="1" s="1"/>
  <c r="G1307" i="1"/>
  <c r="F1307" i="1"/>
  <c r="M1307" i="1" s="1"/>
  <c r="G1294" i="1"/>
  <c r="F1294" i="1"/>
  <c r="M1294" i="1" s="1"/>
  <c r="G1290" i="1"/>
  <c r="F1290" i="1"/>
  <c r="M1290" i="1" s="1"/>
  <c r="G1288" i="1"/>
  <c r="F1288" i="1"/>
  <c r="M1288" i="1" s="1"/>
  <c r="G1284" i="1"/>
  <c r="F1284" i="1"/>
  <c r="M1284" i="1" s="1"/>
  <c r="G1280" i="1"/>
  <c r="F1280" i="1"/>
  <c r="M1280" i="1" s="1"/>
  <c r="G1278" i="1"/>
  <c r="F1278" i="1"/>
  <c r="M1278" i="1" s="1"/>
  <c r="G1274" i="1"/>
  <c r="F1274" i="1"/>
  <c r="M1274" i="1" s="1"/>
  <c r="G1272" i="1"/>
  <c r="F1272" i="1"/>
  <c r="M1272" i="1" s="1"/>
  <c r="G1256" i="1"/>
  <c r="F1256" i="1"/>
  <c r="M1256" i="1" s="1"/>
  <c r="G1252" i="1"/>
  <c r="F1252" i="1"/>
  <c r="M1252" i="1" s="1"/>
  <c r="G1248" i="1"/>
  <c r="F1248" i="1"/>
  <c r="M1248" i="1" s="1"/>
  <c r="G1238" i="1"/>
  <c r="F1238" i="1"/>
  <c r="M1238" i="1" s="1"/>
  <c r="G1232" i="1"/>
  <c r="F1232" i="1"/>
  <c r="M1232" i="1" s="1"/>
  <c r="G1225" i="1"/>
  <c r="F1225" i="1"/>
  <c r="M1225" i="1" s="1"/>
  <c r="G1218" i="1"/>
  <c r="F1218" i="1"/>
  <c r="M1218" i="1" s="1"/>
  <c r="G1213" i="1"/>
  <c r="F1213" i="1"/>
  <c r="M1213" i="1" s="1"/>
  <c r="G1205" i="1"/>
  <c r="F1205" i="1"/>
  <c r="M1205" i="1" s="1"/>
  <c r="G1200" i="1"/>
  <c r="F1200" i="1"/>
  <c r="M1200" i="1" s="1"/>
  <c r="G1198" i="1"/>
  <c r="F1198" i="1"/>
  <c r="M1198" i="1" s="1"/>
  <c r="G1192" i="1"/>
  <c r="F1192" i="1"/>
  <c r="M1192" i="1" s="1"/>
  <c r="G1188" i="1"/>
  <c r="F1188" i="1"/>
  <c r="M1188" i="1" s="1"/>
  <c r="G1181" i="1"/>
  <c r="F1181" i="1"/>
  <c r="M1181" i="1" s="1"/>
  <c r="G1179" i="1"/>
  <c r="F1179" i="1"/>
  <c r="M1179" i="1" s="1"/>
  <c r="G1172" i="1"/>
  <c r="F1172" i="1"/>
  <c r="M1172" i="1" s="1"/>
  <c r="G1165" i="1"/>
  <c r="F1165" i="1"/>
  <c r="M1165" i="1" s="1"/>
  <c r="G1158" i="1"/>
  <c r="G1154" i="1"/>
  <c r="F1154" i="1"/>
  <c r="M1154" i="1" s="1"/>
  <c r="G1148" i="1"/>
  <c r="F1148" i="1"/>
  <c r="M1148" i="1" s="1"/>
  <c r="G1143" i="1"/>
  <c r="F1143" i="1"/>
  <c r="M1143" i="1" s="1"/>
  <c r="G1139" i="1"/>
  <c r="F1139" i="1"/>
  <c r="M1139" i="1" s="1"/>
  <c r="G1135" i="1"/>
  <c r="F1135" i="1"/>
  <c r="M1135" i="1" s="1"/>
  <c r="G1125" i="1"/>
  <c r="F1125" i="1"/>
  <c r="M1125" i="1" s="1"/>
  <c r="G1121" i="1"/>
  <c r="F1121" i="1"/>
  <c r="M1121" i="1" s="1"/>
  <c r="G1119" i="1"/>
  <c r="F1119" i="1"/>
  <c r="M1119" i="1" s="1"/>
  <c r="G1105" i="1"/>
  <c r="F1105" i="1"/>
  <c r="M1105" i="1" s="1"/>
  <c r="G1099" i="1"/>
  <c r="F1099" i="1"/>
  <c r="M1099" i="1" s="1"/>
  <c r="G1095" i="1"/>
  <c r="F1095" i="1"/>
  <c r="M1095" i="1" s="1"/>
  <c r="G1088" i="1"/>
  <c r="F1088" i="1"/>
  <c r="M1088" i="1" s="1"/>
  <c r="G1070" i="1"/>
  <c r="F1070" i="1"/>
  <c r="M1070" i="1" s="1"/>
  <c r="G1060" i="1"/>
  <c r="F1060" i="1"/>
  <c r="M1060" i="1" s="1"/>
  <c r="G1051" i="1"/>
  <c r="F1051" i="1"/>
  <c r="M1051" i="1" s="1"/>
  <c r="G1045" i="1"/>
  <c r="F1045" i="1"/>
  <c r="M1045" i="1" s="1"/>
  <c r="G1037" i="1"/>
  <c r="F1037" i="1"/>
  <c r="M1037" i="1" s="1"/>
  <c r="G1033" i="1"/>
  <c r="F1033" i="1"/>
  <c r="M1033" i="1" s="1"/>
  <c r="G1028" i="1"/>
  <c r="F1028" i="1"/>
  <c r="M1028" i="1" s="1"/>
  <c r="G1020" i="1"/>
  <c r="F1020" i="1"/>
  <c r="M1020" i="1" s="1"/>
  <c r="G1015" i="1"/>
  <c r="F1015" i="1"/>
  <c r="M1015" i="1" s="1"/>
  <c r="G1009" i="1"/>
  <c r="F1009" i="1"/>
  <c r="M1009" i="1" s="1"/>
  <c r="G1005" i="1"/>
  <c r="F1005" i="1"/>
  <c r="M1005" i="1" s="1"/>
  <c r="G1000" i="1"/>
  <c r="F1000" i="1"/>
  <c r="M1000" i="1" s="1"/>
  <c r="G998" i="1"/>
  <c r="F998" i="1"/>
  <c r="M998" i="1" s="1"/>
  <c r="G996" i="1"/>
  <c r="F996" i="1"/>
  <c r="M996" i="1" s="1"/>
  <c r="G992" i="1"/>
  <c r="F992" i="1"/>
  <c r="M992" i="1" s="1"/>
  <c r="G988" i="1"/>
  <c r="F988" i="1"/>
  <c r="M988" i="1" s="1"/>
  <c r="G984" i="1"/>
  <c r="F984" i="1"/>
  <c r="M984" i="1" s="1"/>
  <c r="G982" i="1"/>
  <c r="F982" i="1"/>
  <c r="M982" i="1" s="1"/>
  <c r="G980" i="1"/>
  <c r="F980" i="1"/>
  <c r="M980" i="1" s="1"/>
  <c r="G976" i="1"/>
  <c r="F976" i="1"/>
  <c r="M976" i="1" s="1"/>
  <c r="G974" i="1"/>
  <c r="F974" i="1"/>
  <c r="M974" i="1" s="1"/>
  <c r="G972" i="1"/>
  <c r="F972" i="1"/>
  <c r="M972" i="1" s="1"/>
  <c r="G969" i="1"/>
  <c r="F969" i="1"/>
  <c r="M969" i="1" s="1"/>
  <c r="G963" i="1"/>
  <c r="F963" i="1"/>
  <c r="M963" i="1" s="1"/>
  <c r="G957" i="1"/>
  <c r="F957" i="1"/>
  <c r="M957" i="1" s="1"/>
  <c r="G955" i="1"/>
  <c r="F955" i="1"/>
  <c r="M955" i="1" s="1"/>
  <c r="G950" i="1"/>
  <c r="F950" i="1"/>
  <c r="M950" i="1" s="1"/>
  <c r="G946" i="1"/>
  <c r="F946" i="1"/>
  <c r="M946" i="1" s="1"/>
  <c r="G938" i="1"/>
  <c r="F938" i="1"/>
  <c r="M938" i="1" s="1"/>
  <c r="G932" i="1"/>
  <c r="F932" i="1"/>
  <c r="M932" i="1" s="1"/>
  <c r="G927" i="1"/>
  <c r="F927" i="1"/>
  <c r="M927" i="1" s="1"/>
  <c r="G923" i="1"/>
  <c r="F923" i="1"/>
  <c r="M923" i="1" s="1"/>
  <c r="G917" i="1"/>
  <c r="F917" i="1"/>
  <c r="M917" i="1" s="1"/>
  <c r="G913" i="1"/>
  <c r="F913" i="1"/>
  <c r="M913" i="1" s="1"/>
  <c r="G881" i="1"/>
  <c r="F881" i="1"/>
  <c r="M881" i="1" s="1"/>
  <c r="G862" i="1"/>
  <c r="F862" i="1"/>
  <c r="M862" i="1" s="1"/>
  <c r="G859" i="1"/>
  <c r="F859" i="1"/>
  <c r="M859" i="1" s="1"/>
  <c r="G855" i="1"/>
  <c r="F855" i="1"/>
  <c r="M855" i="1" s="1"/>
  <c r="G851" i="1"/>
  <c r="F851" i="1"/>
  <c r="M851" i="1" s="1"/>
  <c r="G843" i="1"/>
  <c r="F843" i="1"/>
  <c r="M843" i="1" s="1"/>
  <c r="G837" i="1"/>
  <c r="F837" i="1"/>
  <c r="M837" i="1" s="1"/>
  <c r="G833" i="1"/>
  <c r="F833" i="1"/>
  <c r="M833" i="1" s="1"/>
  <c r="G826" i="1"/>
  <c r="F826" i="1"/>
  <c r="M826" i="1" s="1"/>
  <c r="G819" i="1"/>
  <c r="F819" i="1"/>
  <c r="M819" i="1" s="1"/>
  <c r="G806" i="1"/>
  <c r="F806" i="1"/>
  <c r="M806" i="1" s="1"/>
  <c r="G795" i="1"/>
  <c r="F795" i="1"/>
  <c r="M795" i="1" s="1"/>
  <c r="G788" i="1"/>
  <c r="F788" i="1"/>
  <c r="M788" i="1" s="1"/>
  <c r="G784" i="1"/>
  <c r="F784" i="1"/>
  <c r="M784" i="1" s="1"/>
  <c r="G765" i="1"/>
  <c r="F765" i="1"/>
  <c r="M765" i="1" s="1"/>
  <c r="G761" i="1"/>
  <c r="F761" i="1"/>
  <c r="M761" i="1" s="1"/>
  <c r="G756" i="1"/>
  <c r="F756" i="1"/>
  <c r="M756" i="1" s="1"/>
  <c r="G752" i="1"/>
  <c r="F752" i="1"/>
  <c r="M752" i="1" s="1"/>
  <c r="G745" i="1"/>
  <c r="F745" i="1"/>
  <c r="M745" i="1" s="1"/>
  <c r="G738" i="1"/>
  <c r="F738" i="1"/>
  <c r="M738" i="1" s="1"/>
  <c r="F734" i="1"/>
  <c r="M734" i="1" s="1"/>
  <c r="G731" i="1"/>
  <c r="F731" i="1"/>
  <c r="M731" i="1" s="1"/>
  <c r="G724" i="1"/>
  <c r="F724" i="1"/>
  <c r="M724" i="1" s="1"/>
  <c r="G718" i="1"/>
  <c r="F718" i="1"/>
  <c r="M718" i="1" s="1"/>
  <c r="G712" i="1"/>
  <c r="F712" i="1"/>
  <c r="M712" i="1" s="1"/>
  <c r="G706" i="1"/>
  <c r="F706" i="1"/>
  <c r="M706" i="1" s="1"/>
  <c r="G701" i="1"/>
  <c r="F701" i="1"/>
  <c r="M701" i="1" s="1"/>
  <c r="G696" i="1"/>
  <c r="F696" i="1"/>
  <c r="M696" i="1" s="1"/>
  <c r="G691" i="1"/>
  <c r="F691" i="1"/>
  <c r="M691" i="1" s="1"/>
  <c r="G683" i="1"/>
  <c r="F683" i="1"/>
  <c r="M683" i="1" s="1"/>
  <c r="G679" i="1"/>
  <c r="F679" i="1"/>
  <c r="M679" i="1" s="1"/>
  <c r="G675" i="1"/>
  <c r="F675" i="1"/>
  <c r="M675" i="1" s="1"/>
  <c r="G671" i="1"/>
  <c r="F671" i="1"/>
  <c r="M671" i="1" s="1"/>
  <c r="G669" i="1"/>
  <c r="F669" i="1"/>
  <c r="M669" i="1" s="1"/>
  <c r="G665" i="1"/>
  <c r="F665" i="1"/>
  <c r="M665" i="1" s="1"/>
  <c r="G661" i="1"/>
  <c r="F661" i="1"/>
  <c r="M661" i="1" s="1"/>
  <c r="G657" i="1"/>
  <c r="F657" i="1"/>
  <c r="M657" i="1" s="1"/>
  <c r="G641" i="1"/>
  <c r="F641" i="1"/>
  <c r="M641" i="1" s="1"/>
  <c r="G639" i="1"/>
  <c r="F639" i="1"/>
  <c r="M639" i="1" s="1"/>
  <c r="G632" i="1"/>
  <c r="F632" i="1"/>
  <c r="M632" i="1" s="1"/>
  <c r="G630" i="1"/>
  <c r="F630" i="1"/>
  <c r="M630" i="1" s="1"/>
  <c r="G623" i="1"/>
  <c r="F623" i="1"/>
  <c r="M623" i="1" s="1"/>
  <c r="G621" i="1"/>
  <c r="F621" i="1"/>
  <c r="M621" i="1" s="1"/>
  <c r="G615" i="1"/>
  <c r="F615" i="1"/>
  <c r="M615" i="1" s="1"/>
  <c r="G607" i="1"/>
  <c r="F607" i="1"/>
  <c r="M607" i="1" s="1"/>
  <c r="G603" i="1"/>
  <c r="F603" i="1"/>
  <c r="M603" i="1" s="1"/>
  <c r="G601" i="1"/>
  <c r="F601" i="1"/>
  <c r="M601" i="1" s="1"/>
  <c r="G597" i="1"/>
  <c r="F597" i="1"/>
  <c r="M597" i="1" s="1"/>
  <c r="G595" i="1"/>
  <c r="F595" i="1"/>
  <c r="M595" i="1" s="1"/>
  <c r="G591" i="1"/>
  <c r="F591" i="1"/>
  <c r="M591" i="1" s="1"/>
  <c r="G587" i="1"/>
  <c r="F587" i="1"/>
  <c r="M587" i="1" s="1"/>
  <c r="G585" i="1"/>
  <c r="F585" i="1"/>
  <c r="M585" i="1" s="1"/>
  <c r="G576" i="1"/>
  <c r="F576" i="1"/>
  <c r="M576" i="1" s="1"/>
  <c r="G566" i="1"/>
  <c r="F566" i="1"/>
  <c r="M566" i="1" s="1"/>
  <c r="G557" i="1"/>
  <c r="F557" i="1"/>
  <c r="M557" i="1" s="1"/>
  <c r="G549" i="1"/>
  <c r="F549" i="1"/>
  <c r="M549" i="1" s="1"/>
  <c r="G545" i="1"/>
  <c r="F545" i="1"/>
  <c r="M545" i="1" s="1"/>
  <c r="G536" i="1"/>
  <c r="F536" i="1"/>
  <c r="M536" i="1" s="1"/>
  <c r="G520" i="1"/>
  <c r="F520" i="1"/>
  <c r="M520" i="1" s="1"/>
  <c r="G508" i="1"/>
  <c r="F508" i="1"/>
  <c r="M508" i="1" s="1"/>
  <c r="G505" i="1"/>
  <c r="F505" i="1"/>
  <c r="M505" i="1" s="1"/>
  <c r="G501" i="1"/>
  <c r="F501" i="1"/>
  <c r="M501" i="1" s="1"/>
  <c r="G498" i="1"/>
  <c r="F498" i="1"/>
  <c r="M498" i="1" s="1"/>
  <c r="G494" i="1"/>
  <c r="F494" i="1"/>
  <c r="M494" i="1" s="1"/>
  <c r="G491" i="1"/>
  <c r="F491" i="1"/>
  <c r="M491" i="1" s="1"/>
  <c r="G486" i="1"/>
  <c r="G466" i="1"/>
  <c r="G457" i="1"/>
  <c r="G448" i="1"/>
  <c r="G446" i="1"/>
  <c r="G436" i="1"/>
  <c r="F436" i="1"/>
  <c r="M436" i="1" s="1"/>
  <c r="G429" i="1"/>
  <c r="F429" i="1"/>
  <c r="M429" i="1" s="1"/>
  <c r="G424" i="1"/>
  <c r="F424" i="1"/>
  <c r="M424" i="1" s="1"/>
  <c r="G419" i="1"/>
  <c r="F419" i="1"/>
  <c r="M419" i="1" s="1"/>
  <c r="G416" i="1"/>
  <c r="F416" i="1"/>
  <c r="M416" i="1" s="1"/>
  <c r="G410" i="1"/>
  <c r="F410" i="1"/>
  <c r="M410" i="1" s="1"/>
  <c r="G393" i="1"/>
  <c r="F393" i="1"/>
  <c r="M393" i="1" s="1"/>
  <c r="G387" i="1"/>
  <c r="F387" i="1"/>
  <c r="M387" i="1" s="1"/>
  <c r="G381" i="1"/>
  <c r="F381" i="1"/>
  <c r="M381" i="1" s="1"/>
  <c r="G375" i="1"/>
  <c r="F375" i="1"/>
  <c r="M375" i="1" s="1"/>
  <c r="G370" i="1"/>
  <c r="F370" i="1"/>
  <c r="M370" i="1" s="1"/>
  <c r="G360" i="1"/>
  <c r="F360" i="1"/>
  <c r="M360" i="1" s="1"/>
  <c r="G347" i="1"/>
  <c r="G340" i="1"/>
  <c r="F340" i="1"/>
  <c r="M340" i="1" s="1"/>
  <c r="G332" i="1"/>
  <c r="F332" i="1"/>
  <c r="M332" i="1" s="1"/>
  <c r="G323" i="1"/>
  <c r="F323" i="1"/>
  <c r="M323" i="1" s="1"/>
  <c r="G319" i="1"/>
  <c r="F319" i="1"/>
  <c r="M319" i="1" s="1"/>
  <c r="G315" i="1"/>
  <c r="F315" i="1"/>
  <c r="M315" i="1" s="1"/>
  <c r="G310" i="1"/>
  <c r="F310" i="1"/>
  <c r="M310" i="1" s="1"/>
  <c r="G306" i="1"/>
  <c r="F306" i="1"/>
  <c r="M306" i="1" s="1"/>
  <c r="G301" i="1"/>
  <c r="F301" i="1"/>
  <c r="M301" i="1" s="1"/>
  <c r="G284" i="1"/>
  <c r="F284" i="1"/>
  <c r="M284" i="1" s="1"/>
  <c r="G279" i="1"/>
  <c r="F279" i="1"/>
  <c r="M279" i="1" s="1"/>
  <c r="G271" i="1"/>
  <c r="F271" i="1"/>
  <c r="M271" i="1" s="1"/>
  <c r="G267" i="1"/>
  <c r="F267" i="1"/>
  <c r="M267" i="1" s="1"/>
  <c r="G263" i="1"/>
  <c r="F263" i="1"/>
  <c r="M263" i="1" s="1"/>
  <c r="G248" i="1"/>
  <c r="F248" i="1"/>
  <c r="M248" i="1" s="1"/>
  <c r="G245" i="1"/>
  <c r="F245" i="1"/>
  <c r="M245" i="1" s="1"/>
  <c r="G241" i="1"/>
  <c r="F241" i="1"/>
  <c r="M241" i="1" s="1"/>
  <c r="G238" i="1"/>
  <c r="F238" i="1"/>
  <c r="M238" i="1" s="1"/>
  <c r="G230" i="1"/>
  <c r="F230" i="1"/>
  <c r="M230" i="1" s="1"/>
  <c r="G222" i="1"/>
  <c r="F222" i="1"/>
  <c r="M222" i="1" s="1"/>
  <c r="G217" i="1"/>
  <c r="G212" i="1"/>
  <c r="F212" i="1"/>
  <c r="M212" i="1" s="1"/>
  <c r="F207" i="1"/>
  <c r="G202" i="1"/>
  <c r="F202" i="1"/>
  <c r="M202" i="1" s="1"/>
  <c r="G188" i="1"/>
  <c r="F188" i="1"/>
  <c r="M188" i="1" s="1"/>
  <c r="G182" i="1"/>
  <c r="F182" i="1"/>
  <c r="M182" i="1" s="1"/>
  <c r="G163" i="1"/>
  <c r="F163" i="1"/>
  <c r="M163" i="1" s="1"/>
  <c r="G158" i="1"/>
  <c r="F158" i="1"/>
  <c r="M158" i="1" s="1"/>
  <c r="G154" i="1"/>
  <c r="F154" i="1"/>
  <c r="M154" i="1" s="1"/>
  <c r="G149" i="1"/>
  <c r="F149" i="1"/>
  <c r="M149" i="1" s="1"/>
  <c r="G143" i="1"/>
  <c r="F143" i="1"/>
  <c r="M143" i="1" s="1"/>
  <c r="G140" i="1"/>
  <c r="F140" i="1"/>
  <c r="M140" i="1" s="1"/>
  <c r="G135" i="1"/>
  <c r="F135" i="1"/>
  <c r="M135" i="1" s="1"/>
  <c r="G130" i="1"/>
  <c r="F130" i="1"/>
  <c r="M130" i="1" s="1"/>
  <c r="G116" i="1"/>
  <c r="F116" i="1"/>
  <c r="M116" i="1" s="1"/>
  <c r="G109" i="1"/>
  <c r="F109" i="1"/>
  <c r="M109" i="1" s="1"/>
  <c r="G94" i="1"/>
  <c r="F94" i="1"/>
  <c r="M94" i="1" s="1"/>
  <c r="F78" i="1"/>
  <c r="G71" i="1"/>
  <c r="F71" i="1"/>
  <c r="M71" i="1" s="1"/>
  <c r="G66" i="1"/>
  <c r="F66" i="1"/>
  <c r="M66" i="1" s="1"/>
  <c r="G59" i="1"/>
  <c r="F59" i="1"/>
  <c r="M59" i="1" s="1"/>
  <c r="G52" i="1"/>
  <c r="F52" i="1"/>
  <c r="M52" i="1" s="1"/>
  <c r="G43" i="1"/>
  <c r="F43" i="1"/>
  <c r="M43" i="1" s="1"/>
  <c r="G34" i="1"/>
  <c r="F34" i="1"/>
  <c r="M34" i="1" s="1"/>
  <c r="G27" i="1"/>
  <c r="F27" i="1"/>
  <c r="M27" i="1" s="1"/>
  <c r="G23" i="1"/>
  <c r="F23" i="1"/>
  <c r="M23" i="1" s="1"/>
  <c r="G17" i="1"/>
  <c r="F17" i="1"/>
  <c r="M17" i="1" s="1"/>
  <c r="M78" i="1" l="1"/>
  <c r="H78" i="1"/>
  <c r="H130" i="1"/>
  <c r="J130" i="1"/>
  <c r="H158" i="1"/>
  <c r="J158" i="1"/>
  <c r="H202" i="1"/>
  <c r="J202" i="1"/>
  <c r="H230" i="1"/>
  <c r="J230" i="1"/>
  <c r="H267" i="1"/>
  <c r="J267" i="1"/>
  <c r="H301" i="1"/>
  <c r="J301" i="1"/>
  <c r="H486" i="1"/>
  <c r="J486" i="1"/>
  <c r="H501" i="1"/>
  <c r="J501" i="1"/>
  <c r="H549" i="1"/>
  <c r="J549" i="1"/>
  <c r="H585" i="1"/>
  <c r="J585" i="1"/>
  <c r="H597" i="1"/>
  <c r="J597" i="1"/>
  <c r="H615" i="1"/>
  <c r="J615" i="1"/>
  <c r="H641" i="1"/>
  <c r="J641" i="1"/>
  <c r="H669" i="1"/>
  <c r="J669" i="1"/>
  <c r="H696" i="1"/>
  <c r="J696" i="1"/>
  <c r="H718" i="1"/>
  <c r="J718" i="1"/>
  <c r="H1165" i="1"/>
  <c r="J1165" i="1"/>
  <c r="H1188" i="1"/>
  <c r="J1188" i="1"/>
  <c r="H1218" i="1"/>
  <c r="J1218" i="1"/>
  <c r="H1248" i="1"/>
  <c r="J1248" i="1"/>
  <c r="H1280" i="1"/>
  <c r="J1280" i="1"/>
  <c r="H1314" i="1"/>
  <c r="J1314" i="1"/>
  <c r="H1337" i="1"/>
  <c r="J1337" i="1"/>
  <c r="H1526" i="1"/>
  <c r="J1526" i="1"/>
  <c r="H1708" i="1"/>
  <c r="J1708" i="1"/>
  <c r="H1752" i="1"/>
  <c r="J1752" i="1"/>
  <c r="H1781" i="1"/>
  <c r="J1781" i="1"/>
  <c r="H1814" i="1"/>
  <c r="J1814" i="1"/>
  <c r="H1843" i="1"/>
  <c r="J1843" i="1"/>
  <c r="H1885" i="1"/>
  <c r="J1885" i="1"/>
  <c r="H1981" i="1"/>
  <c r="J1981" i="1"/>
  <c r="H1990" i="1"/>
  <c r="J1990" i="1"/>
  <c r="H34" i="1"/>
  <c r="J34" i="1"/>
  <c r="H66" i="1"/>
  <c r="J66" i="1"/>
  <c r="H375" i="1"/>
  <c r="J375" i="1"/>
  <c r="H419" i="1"/>
  <c r="J419" i="1"/>
  <c r="H448" i="1"/>
  <c r="J448" i="1"/>
  <c r="H745" i="1"/>
  <c r="J745" i="1"/>
  <c r="H756" i="1"/>
  <c r="J756" i="1"/>
  <c r="H765" i="1"/>
  <c r="J765" i="1"/>
  <c r="H788" i="1"/>
  <c r="J788" i="1"/>
  <c r="H806" i="1"/>
  <c r="J806" i="1"/>
  <c r="H826" i="1"/>
  <c r="J826" i="1"/>
  <c r="H837" i="1"/>
  <c r="J837" i="1"/>
  <c r="H851" i="1"/>
  <c r="J851" i="1"/>
  <c r="H859" i="1"/>
  <c r="J859" i="1"/>
  <c r="H881" i="1"/>
  <c r="J881" i="1"/>
  <c r="H917" i="1"/>
  <c r="J917" i="1"/>
  <c r="H927" i="1"/>
  <c r="J927" i="1"/>
  <c r="H938" i="1"/>
  <c r="J938" i="1"/>
  <c r="H950" i="1"/>
  <c r="J950" i="1"/>
  <c r="H957" i="1"/>
  <c r="J957" i="1"/>
  <c r="H969" i="1"/>
  <c r="J969" i="1"/>
  <c r="H974" i="1"/>
  <c r="J974" i="1"/>
  <c r="H980" i="1"/>
  <c r="J980" i="1"/>
  <c r="H984" i="1"/>
  <c r="J984" i="1"/>
  <c r="H992" i="1"/>
  <c r="J992" i="1"/>
  <c r="H998" i="1"/>
  <c r="J998" i="1"/>
  <c r="H1005" i="1"/>
  <c r="J1005" i="1"/>
  <c r="H1015" i="1"/>
  <c r="J1015" i="1"/>
  <c r="H1028" i="1"/>
  <c r="J1028" i="1"/>
  <c r="H1037" i="1"/>
  <c r="J1037" i="1"/>
  <c r="H1051" i="1"/>
  <c r="J1051" i="1"/>
  <c r="H1070" i="1"/>
  <c r="J1070" i="1"/>
  <c r="H1095" i="1"/>
  <c r="J1095" i="1"/>
  <c r="H1105" i="1"/>
  <c r="J1105" i="1"/>
  <c r="H1121" i="1"/>
  <c r="J1121" i="1"/>
  <c r="H1135" i="1"/>
  <c r="J1135" i="1"/>
  <c r="H1143" i="1"/>
  <c r="J1143" i="1"/>
  <c r="H1154" i="1"/>
  <c r="J1154" i="1"/>
  <c r="H1362" i="1"/>
  <c r="J1362" i="1"/>
  <c r="H1378" i="1"/>
  <c r="J1378" i="1"/>
  <c r="H1391" i="1"/>
  <c r="J1391" i="1"/>
  <c r="H1402" i="1"/>
  <c r="J1402" i="1"/>
  <c r="H1422" i="1"/>
  <c r="J1422" i="1"/>
  <c r="H1429" i="1"/>
  <c r="J1429" i="1"/>
  <c r="H1445" i="1"/>
  <c r="J1445" i="1"/>
  <c r="H1466" i="1"/>
  <c r="J1466" i="1"/>
  <c r="H1576" i="1"/>
  <c r="J1576" i="1"/>
  <c r="H1584" i="1"/>
  <c r="J1584" i="1"/>
  <c r="H1601" i="1"/>
  <c r="J1601" i="1"/>
  <c r="H1613" i="1"/>
  <c r="J1613" i="1"/>
  <c r="H1649" i="1"/>
  <c r="J1649" i="1"/>
  <c r="H1670" i="1"/>
  <c r="J1670" i="1"/>
  <c r="H1899" i="1"/>
  <c r="J1899" i="1"/>
  <c r="H1919" i="1"/>
  <c r="J1919" i="1"/>
  <c r="H1995" i="1"/>
  <c r="J1995" i="1"/>
  <c r="H2029" i="1"/>
  <c r="J2029" i="1"/>
  <c r="H2041" i="1"/>
  <c r="J2041" i="1"/>
  <c r="H2052" i="1"/>
  <c r="J2052" i="1"/>
  <c r="H2074" i="1"/>
  <c r="J2074" i="1"/>
  <c r="H2088" i="1"/>
  <c r="J2088" i="1"/>
  <c r="H2110" i="1"/>
  <c r="J2110" i="1"/>
  <c r="H149" i="1"/>
  <c r="J149" i="1"/>
  <c r="H248" i="1"/>
  <c r="J248" i="1"/>
  <c r="H332" i="1"/>
  <c r="J332" i="1"/>
  <c r="H536" i="1"/>
  <c r="J536" i="1"/>
  <c r="H591" i="1"/>
  <c r="J591" i="1"/>
  <c r="H661" i="1"/>
  <c r="J661" i="1"/>
  <c r="H1198" i="1"/>
  <c r="J1198" i="1"/>
  <c r="H1288" i="1"/>
  <c r="J1288" i="1"/>
  <c r="H2066" i="1"/>
  <c r="J2066" i="1"/>
  <c r="H23" i="1"/>
  <c r="J23" i="1"/>
  <c r="M207" i="1"/>
  <c r="H207" i="1"/>
  <c r="H387" i="1"/>
  <c r="J387" i="1"/>
  <c r="H94" i="1"/>
  <c r="J94" i="1"/>
  <c r="H116" i="1"/>
  <c r="J116" i="1"/>
  <c r="H135" i="1"/>
  <c r="J135" i="1"/>
  <c r="H143" i="1"/>
  <c r="J143" i="1"/>
  <c r="H154" i="1"/>
  <c r="J154" i="1"/>
  <c r="H163" i="1"/>
  <c r="J163" i="1"/>
  <c r="H188" i="1"/>
  <c r="J188" i="1"/>
  <c r="H222" i="1"/>
  <c r="J222" i="1"/>
  <c r="H238" i="1"/>
  <c r="J238" i="1"/>
  <c r="H245" i="1"/>
  <c r="J245" i="1"/>
  <c r="H263" i="1"/>
  <c r="J263" i="1"/>
  <c r="H271" i="1"/>
  <c r="J271" i="1"/>
  <c r="H284" i="1"/>
  <c r="J284" i="1"/>
  <c r="H306" i="1"/>
  <c r="J306" i="1"/>
  <c r="H315" i="1"/>
  <c r="J315" i="1"/>
  <c r="H323" i="1"/>
  <c r="J323" i="1"/>
  <c r="H340" i="1"/>
  <c r="J340" i="1"/>
  <c r="H457" i="1"/>
  <c r="J457" i="1"/>
  <c r="H491" i="1"/>
  <c r="J491" i="1"/>
  <c r="H498" i="1"/>
  <c r="J498" i="1"/>
  <c r="H505" i="1"/>
  <c r="J505" i="1"/>
  <c r="H520" i="1"/>
  <c r="J520" i="1"/>
  <c r="H545" i="1"/>
  <c r="J545" i="1"/>
  <c r="H557" i="1"/>
  <c r="J557" i="1"/>
  <c r="H576" i="1"/>
  <c r="J576" i="1"/>
  <c r="H587" i="1"/>
  <c r="J587" i="1"/>
  <c r="H595" i="1"/>
  <c r="J595" i="1"/>
  <c r="H601" i="1"/>
  <c r="J601" i="1"/>
  <c r="H607" i="1"/>
  <c r="J607" i="1"/>
  <c r="H621" i="1"/>
  <c r="J621" i="1"/>
  <c r="H630" i="1"/>
  <c r="J630" i="1"/>
  <c r="H639" i="1"/>
  <c r="J639" i="1"/>
  <c r="H657" i="1"/>
  <c r="J657" i="1"/>
  <c r="H665" i="1"/>
  <c r="J665" i="1"/>
  <c r="H671" i="1"/>
  <c r="J671" i="1"/>
  <c r="H679" i="1"/>
  <c r="J679" i="1"/>
  <c r="H691" i="1"/>
  <c r="J691" i="1"/>
  <c r="H701" i="1"/>
  <c r="J701" i="1"/>
  <c r="H712" i="1"/>
  <c r="J712" i="1"/>
  <c r="H724" i="1"/>
  <c r="J724" i="1"/>
  <c r="H1158" i="1"/>
  <c r="J1158" i="1"/>
  <c r="H1172" i="1"/>
  <c r="J1172" i="1"/>
  <c r="H1181" i="1"/>
  <c r="J1181" i="1"/>
  <c r="H1192" i="1"/>
  <c r="J1192" i="1"/>
  <c r="H1200" i="1"/>
  <c r="J1200" i="1"/>
  <c r="H1213" i="1"/>
  <c r="J1213" i="1"/>
  <c r="H1225" i="1"/>
  <c r="J1225" i="1"/>
  <c r="H1238" i="1"/>
  <c r="J1238" i="1"/>
  <c r="H1252" i="1"/>
  <c r="J1252" i="1"/>
  <c r="H1272" i="1"/>
  <c r="J1272" i="1"/>
  <c r="H1278" i="1"/>
  <c r="J1278" i="1"/>
  <c r="H1284" i="1"/>
  <c r="J1284" i="1"/>
  <c r="H1290" i="1"/>
  <c r="J1290" i="1"/>
  <c r="H1307" i="1"/>
  <c r="J1307" i="1"/>
  <c r="H1316" i="1"/>
  <c r="J1316" i="1"/>
  <c r="H1331" i="1"/>
  <c r="J1331" i="1"/>
  <c r="H1345" i="1"/>
  <c r="J1345" i="1"/>
  <c r="H1370" i="1"/>
  <c r="J1370" i="1"/>
  <c r="H1481" i="1"/>
  <c r="J1481" i="1"/>
  <c r="H1512" i="1"/>
  <c r="J1512" i="1"/>
  <c r="H1520" i="1"/>
  <c r="J1520" i="1"/>
  <c r="H1531" i="1"/>
  <c r="J1531" i="1"/>
  <c r="H1551" i="1"/>
  <c r="J1551" i="1"/>
  <c r="H1589" i="1"/>
  <c r="J1589" i="1"/>
  <c r="H1619" i="1"/>
  <c r="J1619" i="1"/>
  <c r="H1641" i="1"/>
  <c r="J1641" i="1"/>
  <c r="H1656" i="1"/>
  <c r="J1656" i="1"/>
  <c r="H1678" i="1"/>
  <c r="J1678" i="1"/>
  <c r="H1712" i="1"/>
  <c r="J1712" i="1"/>
  <c r="H1732" i="1"/>
  <c r="J1732" i="1"/>
  <c r="H1744" i="1"/>
  <c r="J1744" i="1"/>
  <c r="H1761" i="1"/>
  <c r="J1761" i="1"/>
  <c r="H1773" i="1"/>
  <c r="J1773" i="1"/>
  <c r="H1789" i="1"/>
  <c r="J1789" i="1"/>
  <c r="H1806" i="1"/>
  <c r="J1806" i="1"/>
  <c r="H1828" i="1"/>
  <c r="J1828" i="1"/>
  <c r="H1839" i="1"/>
  <c r="J1839" i="1"/>
  <c r="H1858" i="1"/>
  <c r="J1858" i="1"/>
  <c r="H1879" i="1"/>
  <c r="J1879" i="1"/>
  <c r="H1889" i="1"/>
  <c r="J1889" i="1"/>
  <c r="H1949" i="1"/>
  <c r="J1949" i="1"/>
  <c r="H1962" i="1"/>
  <c r="J1962" i="1"/>
  <c r="H1986" i="1"/>
  <c r="J1986" i="1"/>
  <c r="H2059" i="1"/>
  <c r="J2059" i="1"/>
  <c r="H2092" i="1"/>
  <c r="J2092" i="1"/>
  <c r="H109" i="1"/>
  <c r="J109" i="1"/>
  <c r="H140" i="1"/>
  <c r="J140" i="1"/>
  <c r="H182" i="1"/>
  <c r="J182" i="1"/>
  <c r="H217" i="1"/>
  <c r="J217" i="1"/>
  <c r="H241" i="1"/>
  <c r="J241" i="1"/>
  <c r="H279" i="1"/>
  <c r="J279" i="1"/>
  <c r="H310" i="1"/>
  <c r="J310" i="1"/>
  <c r="H319" i="1"/>
  <c r="J319" i="1"/>
  <c r="H446" i="1"/>
  <c r="J446" i="1"/>
  <c r="H494" i="1"/>
  <c r="J494" i="1"/>
  <c r="H508" i="1"/>
  <c r="J508" i="1"/>
  <c r="H566" i="1"/>
  <c r="J566" i="1"/>
  <c r="H603" i="1"/>
  <c r="J603" i="1"/>
  <c r="H623" i="1"/>
  <c r="J623" i="1"/>
  <c r="H632" i="1"/>
  <c r="J632" i="1"/>
  <c r="H675" i="1"/>
  <c r="J675" i="1"/>
  <c r="H683" i="1"/>
  <c r="J683" i="1"/>
  <c r="H706" i="1"/>
  <c r="J706" i="1"/>
  <c r="H731" i="1"/>
  <c r="J731" i="1"/>
  <c r="H1179" i="1"/>
  <c r="J1179" i="1"/>
  <c r="H1205" i="1"/>
  <c r="J1205" i="1"/>
  <c r="H1232" i="1"/>
  <c r="J1232" i="1"/>
  <c r="H1256" i="1"/>
  <c r="J1256" i="1"/>
  <c r="H1274" i="1"/>
  <c r="J1274" i="1"/>
  <c r="H1294" i="1"/>
  <c r="J1294" i="1"/>
  <c r="H1325" i="1"/>
  <c r="J1325" i="1"/>
  <c r="H1376" i="1"/>
  <c r="J1376" i="1"/>
  <c r="H1504" i="1"/>
  <c r="J1504" i="1"/>
  <c r="H1516" i="1"/>
  <c r="J1516" i="1"/>
  <c r="H1535" i="1"/>
  <c r="J1535" i="1"/>
  <c r="H1558" i="1"/>
  <c r="J1558" i="1"/>
  <c r="H1637" i="1"/>
  <c r="J1637" i="1"/>
  <c r="H1667" i="1"/>
  <c r="J1667" i="1"/>
  <c r="H1716" i="1"/>
  <c r="J1716" i="1"/>
  <c r="H1737" i="1"/>
  <c r="J1737" i="1"/>
  <c r="H1766" i="1"/>
  <c r="J1766" i="1"/>
  <c r="H1798" i="1"/>
  <c r="J1798" i="1"/>
  <c r="H1835" i="1"/>
  <c r="J1835" i="1"/>
  <c r="H1866" i="1"/>
  <c r="J1866" i="1"/>
  <c r="H1893" i="1"/>
  <c r="J1893" i="1"/>
  <c r="H1953" i="1"/>
  <c r="J1953" i="1"/>
  <c r="H52" i="1"/>
  <c r="J52" i="1"/>
  <c r="H360" i="1"/>
  <c r="J360" i="1"/>
  <c r="H410" i="1"/>
  <c r="J410" i="1"/>
  <c r="H429" i="1"/>
  <c r="J429" i="1"/>
  <c r="H17" i="1"/>
  <c r="J17" i="1"/>
  <c r="H27" i="1"/>
  <c r="J27" i="1"/>
  <c r="H43" i="1"/>
  <c r="J43" i="1"/>
  <c r="H59" i="1"/>
  <c r="J59" i="1"/>
  <c r="H71" i="1"/>
  <c r="J71" i="1"/>
  <c r="H212" i="1"/>
  <c r="J212" i="1"/>
  <c r="H347" i="1"/>
  <c r="J347" i="1"/>
  <c r="H370" i="1"/>
  <c r="J370" i="1"/>
  <c r="H381" i="1"/>
  <c r="J381" i="1"/>
  <c r="H393" i="1"/>
  <c r="J393" i="1"/>
  <c r="H416" i="1"/>
  <c r="J416" i="1"/>
  <c r="H424" i="1"/>
  <c r="J424" i="1"/>
  <c r="H436" i="1"/>
  <c r="J436" i="1"/>
  <c r="H466" i="1"/>
  <c r="J466" i="1"/>
  <c r="H738" i="1"/>
  <c r="J738" i="1"/>
  <c r="H752" i="1"/>
  <c r="J752" i="1"/>
  <c r="H761" i="1"/>
  <c r="J761" i="1"/>
  <c r="H784" i="1"/>
  <c r="J784" i="1"/>
  <c r="H795" i="1"/>
  <c r="J795" i="1"/>
  <c r="H819" i="1"/>
  <c r="J819" i="1"/>
  <c r="H833" i="1"/>
  <c r="J833" i="1"/>
  <c r="H843" i="1"/>
  <c r="J843" i="1"/>
  <c r="H855" i="1"/>
  <c r="J855" i="1"/>
  <c r="H862" i="1"/>
  <c r="J862" i="1"/>
  <c r="H913" i="1"/>
  <c r="J913" i="1"/>
  <c r="H923" i="1"/>
  <c r="J923" i="1"/>
  <c r="H932" i="1"/>
  <c r="J932" i="1"/>
  <c r="H946" i="1"/>
  <c r="J946" i="1"/>
  <c r="H955" i="1"/>
  <c r="J955" i="1"/>
  <c r="H963" i="1"/>
  <c r="J963" i="1"/>
  <c r="H972" i="1"/>
  <c r="J972" i="1"/>
  <c r="H976" i="1"/>
  <c r="J976" i="1"/>
  <c r="H982" i="1"/>
  <c r="J982" i="1"/>
  <c r="H988" i="1"/>
  <c r="J988" i="1"/>
  <c r="H996" i="1"/>
  <c r="J996" i="1"/>
  <c r="H1000" i="1"/>
  <c r="J1000" i="1"/>
  <c r="H1009" i="1"/>
  <c r="J1009" i="1"/>
  <c r="H1020" i="1"/>
  <c r="J1020" i="1"/>
  <c r="H1033" i="1"/>
  <c r="J1033" i="1"/>
  <c r="H1045" i="1"/>
  <c r="J1045" i="1"/>
  <c r="H1060" i="1"/>
  <c r="J1060" i="1"/>
  <c r="H1088" i="1"/>
  <c r="J1088" i="1"/>
  <c r="H1099" i="1"/>
  <c r="J1099" i="1"/>
  <c r="H1119" i="1"/>
  <c r="J1119" i="1"/>
  <c r="H1125" i="1"/>
  <c r="J1125" i="1"/>
  <c r="H1139" i="1"/>
  <c r="J1139" i="1"/>
  <c r="H1148" i="1"/>
  <c r="J1148" i="1"/>
  <c r="H1351" i="1"/>
  <c r="J1351" i="1"/>
  <c r="H1372" i="1"/>
  <c r="J1372" i="1"/>
  <c r="H1383" i="1"/>
  <c r="J1383" i="1"/>
  <c r="H1396" i="1"/>
  <c r="J1396" i="1"/>
  <c r="H1417" i="1"/>
  <c r="J1417" i="1"/>
  <c r="H1425" i="1"/>
  <c r="J1425" i="1"/>
  <c r="H1440" i="1"/>
  <c r="J1440" i="1"/>
  <c r="H1452" i="1"/>
  <c r="J1452" i="1"/>
  <c r="H1490" i="1"/>
  <c r="J1490" i="1"/>
  <c r="H1580" i="1"/>
  <c r="J1580" i="1"/>
  <c r="H1596" i="1"/>
  <c r="J1596" i="1"/>
  <c r="H1605" i="1"/>
  <c r="J1605" i="1"/>
  <c r="H1627" i="1"/>
  <c r="J1627" i="1"/>
  <c r="H1645" i="1"/>
  <c r="J1645" i="1"/>
  <c r="H1661" i="1"/>
  <c r="J1661" i="1"/>
  <c r="H1696" i="1"/>
  <c r="J1696" i="1"/>
  <c r="H1915" i="1"/>
  <c r="J1915" i="1"/>
  <c r="H2000" i="1"/>
  <c r="J2000" i="1"/>
  <c r="H2034" i="1"/>
  <c r="J2034" i="1"/>
  <c r="H2047" i="1"/>
  <c r="J2047" i="1"/>
  <c r="H2083" i="1"/>
  <c r="J2083" i="1"/>
  <c r="H2101" i="1"/>
  <c r="J2101" i="1"/>
  <c r="F1328" i="1"/>
  <c r="M1328" i="1" s="1"/>
  <c r="G1328" i="1"/>
  <c r="G1322" i="1"/>
  <c r="F1322" i="1"/>
  <c r="M1322" i="1" s="1"/>
  <c r="G792" i="1"/>
  <c r="F792" i="1"/>
  <c r="M792" i="1" s="1"/>
  <c r="G2071" i="1"/>
  <c r="G26" i="1"/>
  <c r="G115" i="1"/>
  <c r="G386" i="1"/>
  <c r="F65" i="1"/>
  <c r="M65" i="1" s="1"/>
  <c r="F108" i="1"/>
  <c r="M108" i="1" s="1"/>
  <c r="F139" i="1"/>
  <c r="M139" i="1" s="1"/>
  <c r="F148" i="1"/>
  <c r="M148" i="1" s="1"/>
  <c r="F181" i="1"/>
  <c r="M181" i="1" s="1"/>
  <c r="F211" i="1"/>
  <c r="M211" i="1" s="1"/>
  <c r="G244" i="1"/>
  <c r="G270" i="1"/>
  <c r="F435" i="1"/>
  <c r="M435" i="1" s="1"/>
  <c r="G490" i="1"/>
  <c r="G504" i="1"/>
  <c r="G544" i="1"/>
  <c r="G575" i="1"/>
  <c r="G638" i="1"/>
  <c r="G700" i="1"/>
  <c r="G744" i="1"/>
  <c r="G805" i="1"/>
  <c r="G836" i="1"/>
  <c r="G858" i="1"/>
  <c r="F916" i="1"/>
  <c r="M916" i="1" s="1"/>
  <c r="F937" i="1"/>
  <c r="M937" i="1" s="1"/>
  <c r="F949" i="1"/>
  <c r="M949" i="1" s="1"/>
  <c r="F1014" i="1"/>
  <c r="M1014" i="1" s="1"/>
  <c r="F1027" i="1"/>
  <c r="M1027" i="1" s="1"/>
  <c r="F1069" i="1"/>
  <c r="M1069" i="1" s="1"/>
  <c r="F1094" i="1"/>
  <c r="M1094" i="1" s="1"/>
  <c r="F1104" i="1"/>
  <c r="M1104" i="1" s="1"/>
  <c r="G1164" i="1"/>
  <c r="G1187" i="1"/>
  <c r="G1293" i="1"/>
  <c r="F1361" i="1"/>
  <c r="M1361" i="1" s="1"/>
  <c r="F1390" i="1"/>
  <c r="M1390" i="1" s="1"/>
  <c r="F1401" i="1"/>
  <c r="M1401" i="1" s="1"/>
  <c r="F1444" i="1"/>
  <c r="M1444" i="1" s="1"/>
  <c r="G1557" i="1"/>
  <c r="F1600" i="1"/>
  <c r="M1600" i="1" s="1"/>
  <c r="G1751" i="1"/>
  <c r="G1765" i="1"/>
  <c r="G1797" i="1"/>
  <c r="F1834" i="1"/>
  <c r="M1834" i="1" s="1"/>
  <c r="F1842" i="1"/>
  <c r="M1842" i="1" s="1"/>
  <c r="F1865" i="1"/>
  <c r="M1865" i="1" s="1"/>
  <c r="F1884" i="1"/>
  <c r="M1884" i="1" s="1"/>
  <c r="G1914" i="1"/>
  <c r="F1989" i="1"/>
  <c r="M1989" i="1" s="1"/>
  <c r="G1999" i="1"/>
  <c r="F2065" i="1"/>
  <c r="M2065" i="1" s="1"/>
  <c r="G2082" i="1"/>
  <c r="G58" i="1"/>
  <c r="G206" i="1"/>
  <c r="G359" i="1"/>
  <c r="F22" i="1"/>
  <c r="M22" i="1" s="1"/>
  <c r="F77" i="1"/>
  <c r="M77" i="1" s="1"/>
  <c r="F129" i="1"/>
  <c r="M129" i="1" s="1"/>
  <c r="F157" i="1"/>
  <c r="M157" i="1" s="1"/>
  <c r="F201" i="1"/>
  <c r="M201" i="1" s="1"/>
  <c r="G221" i="1"/>
  <c r="G237" i="1"/>
  <c r="G283" i="1"/>
  <c r="G314" i="1"/>
  <c r="G339" i="1"/>
  <c r="F369" i="1"/>
  <c r="M369" i="1" s="1"/>
  <c r="G497" i="1"/>
  <c r="G519" i="1"/>
  <c r="G556" i="1"/>
  <c r="G606" i="1"/>
  <c r="G723" i="1"/>
  <c r="G755" i="1"/>
  <c r="G825" i="1"/>
  <c r="F926" i="1"/>
  <c r="M926" i="1" s="1"/>
  <c r="F991" i="1"/>
  <c r="M991" i="1" s="1"/>
  <c r="F1004" i="1"/>
  <c r="M1004" i="1" s="1"/>
  <c r="F1050" i="1"/>
  <c r="M1050" i="1" s="1"/>
  <c r="F1153" i="1"/>
  <c r="M1153" i="1" s="1"/>
  <c r="G1204" i="1"/>
  <c r="G1231" i="1"/>
  <c r="G1255" i="1"/>
  <c r="F1428" i="1"/>
  <c r="M1428" i="1" s="1"/>
  <c r="F1465" i="1"/>
  <c r="M1465" i="1" s="1"/>
  <c r="G1515" i="1"/>
  <c r="F1612" i="1"/>
  <c r="M1612" i="1" s="1"/>
  <c r="F1648" i="1"/>
  <c r="M1648" i="1" s="1"/>
  <c r="G1736" i="1"/>
  <c r="F1892" i="1"/>
  <c r="M1892" i="1" s="1"/>
  <c r="F1952" i="1"/>
  <c r="M1952" i="1" s="1"/>
  <c r="G1961" i="1"/>
  <c r="G1985" i="1"/>
  <c r="F1999" i="1"/>
  <c r="M1999" i="1" s="1"/>
  <c r="F2033" i="1"/>
  <c r="M2033" i="1" s="1"/>
  <c r="F2046" i="1"/>
  <c r="M2046" i="1" s="1"/>
  <c r="G22" i="1"/>
  <c r="G33" i="1"/>
  <c r="G51" i="1"/>
  <c r="G157" i="1"/>
  <c r="F229" i="1"/>
  <c r="M229" i="1" s="1"/>
  <c r="F240" i="1"/>
  <c r="M240" i="1" s="1"/>
  <c r="F247" i="1"/>
  <c r="M247" i="1" s="1"/>
  <c r="F278" i="1"/>
  <c r="M278" i="1" s="1"/>
  <c r="F300" i="1"/>
  <c r="M300" i="1" s="1"/>
  <c r="F309" i="1"/>
  <c r="M309" i="1" s="1"/>
  <c r="F318" i="1"/>
  <c r="M318" i="1" s="1"/>
  <c r="F331" i="1"/>
  <c r="M331" i="1" s="1"/>
  <c r="G380" i="1"/>
  <c r="G392" i="1"/>
  <c r="G415" i="1"/>
  <c r="G423" i="1"/>
  <c r="G435" i="1"/>
  <c r="F493" i="1"/>
  <c r="M493" i="1" s="1"/>
  <c r="F500" i="1"/>
  <c r="M500" i="1" s="1"/>
  <c r="F535" i="1"/>
  <c r="M535" i="1" s="1"/>
  <c r="F548" i="1"/>
  <c r="M548" i="1" s="1"/>
  <c r="F565" i="1"/>
  <c r="M565" i="1" s="1"/>
  <c r="F590" i="1"/>
  <c r="M590" i="1" s="1"/>
  <c r="F660" i="1"/>
  <c r="M660" i="1" s="1"/>
  <c r="F674" i="1"/>
  <c r="M674" i="1" s="1"/>
  <c r="F682" i="1"/>
  <c r="M682" i="1" s="1"/>
  <c r="F695" i="1"/>
  <c r="M695" i="1" s="1"/>
  <c r="F705" i="1"/>
  <c r="M705" i="1" s="1"/>
  <c r="F717" i="1"/>
  <c r="M717" i="1" s="1"/>
  <c r="F730" i="1"/>
  <c r="M730" i="1" s="1"/>
  <c r="F737" i="1"/>
  <c r="M737" i="1" s="1"/>
  <c r="F751" i="1"/>
  <c r="M751" i="1" s="1"/>
  <c r="F760" i="1"/>
  <c r="M760" i="1" s="1"/>
  <c r="F783" i="1"/>
  <c r="M783" i="1" s="1"/>
  <c r="F832" i="1"/>
  <c r="M832" i="1" s="1"/>
  <c r="F842" i="1"/>
  <c r="M842" i="1" s="1"/>
  <c r="F854" i="1"/>
  <c r="M854" i="1" s="1"/>
  <c r="F861" i="1"/>
  <c r="M861" i="1" s="1"/>
  <c r="G937" i="1"/>
  <c r="G949" i="1"/>
  <c r="G968" i="1"/>
  <c r="G991" i="1"/>
  <c r="G1004" i="1"/>
  <c r="G1014" i="1"/>
  <c r="G1027" i="1"/>
  <c r="G1036" i="1"/>
  <c r="G1050" i="1"/>
  <c r="G1094" i="1"/>
  <c r="G1104" i="1"/>
  <c r="G1134" i="1"/>
  <c r="G1142" i="1"/>
  <c r="F1171" i="1"/>
  <c r="M1171" i="1" s="1"/>
  <c r="F1191" i="1"/>
  <c r="M1191" i="1" s="1"/>
  <c r="F1212" i="1"/>
  <c r="M1212" i="1" s="1"/>
  <c r="F1224" i="1"/>
  <c r="M1224" i="1" s="1"/>
  <c r="F1237" i="1"/>
  <c r="M1237" i="1" s="1"/>
  <c r="F1251" i="1"/>
  <c r="M1251" i="1" s="1"/>
  <c r="F1283" i="1"/>
  <c r="M1283" i="1" s="1"/>
  <c r="F1306" i="1"/>
  <c r="M1306" i="1" s="1"/>
  <c r="F1344" i="1"/>
  <c r="M1344" i="1" s="1"/>
  <c r="G1421" i="1"/>
  <c r="G1444" i="1"/>
  <c r="F1511" i="1"/>
  <c r="M1511" i="1" s="1"/>
  <c r="F1519" i="1"/>
  <c r="M1519" i="1" s="1"/>
  <c r="F1530" i="1"/>
  <c r="M1530" i="1" s="1"/>
  <c r="F1550" i="1"/>
  <c r="M1550" i="1" s="1"/>
  <c r="G1583" i="1"/>
  <c r="F1640" i="1"/>
  <c r="M1640" i="1" s="1"/>
  <c r="G1648" i="1"/>
  <c r="F1711" i="1"/>
  <c r="M1711" i="1" s="1"/>
  <c r="F1731" i="1"/>
  <c r="M1731" i="1" s="1"/>
  <c r="F1743" i="1"/>
  <c r="M1743" i="1" s="1"/>
  <c r="G1834" i="1"/>
  <c r="G1842" i="1"/>
  <c r="G1865" i="1"/>
  <c r="G1884" i="1"/>
  <c r="G1892" i="1"/>
  <c r="G1952" i="1"/>
  <c r="G2033" i="1"/>
  <c r="F16" i="1"/>
  <c r="M16" i="1" s="1"/>
  <c r="F42" i="1"/>
  <c r="M42" i="1" s="1"/>
  <c r="F70" i="1"/>
  <c r="M70" i="1" s="1"/>
  <c r="F93" i="1"/>
  <c r="M93" i="1" s="1"/>
  <c r="F134" i="1"/>
  <c r="M134" i="1" s="1"/>
  <c r="F142" i="1"/>
  <c r="M142" i="1" s="1"/>
  <c r="F153" i="1"/>
  <c r="M153" i="1" s="1"/>
  <c r="F162" i="1"/>
  <c r="M162" i="1" s="1"/>
  <c r="F187" i="1"/>
  <c r="M187" i="1" s="1"/>
  <c r="F206" i="1"/>
  <c r="M206" i="1" s="1"/>
  <c r="G240" i="1"/>
  <c r="G247" i="1"/>
  <c r="G266" i="1"/>
  <c r="G278" i="1"/>
  <c r="G309" i="1"/>
  <c r="G318" i="1"/>
  <c r="F374" i="1"/>
  <c r="M374" i="1" s="1"/>
  <c r="F386" i="1"/>
  <c r="M386" i="1" s="1"/>
  <c r="F418" i="1"/>
  <c r="M418" i="1" s="1"/>
  <c r="F428" i="1"/>
  <c r="M428" i="1" s="1"/>
  <c r="G493" i="1"/>
  <c r="G507" i="1"/>
  <c r="G535" i="1"/>
  <c r="G590" i="1"/>
  <c r="G660" i="1"/>
  <c r="G674" i="1"/>
  <c r="G695" i="1"/>
  <c r="G705" i="1"/>
  <c r="G717" i="1"/>
  <c r="G730" i="1"/>
  <c r="G737" i="1"/>
  <c r="G783" i="1"/>
  <c r="G842" i="1"/>
  <c r="F912" i="1"/>
  <c r="M912" i="1" s="1"/>
  <c r="F931" i="1"/>
  <c r="M931" i="1" s="1"/>
  <c r="F945" i="1"/>
  <c r="M945" i="1" s="1"/>
  <c r="F954" i="1"/>
  <c r="M954" i="1" s="1"/>
  <c r="F962" i="1"/>
  <c r="M962" i="1" s="1"/>
  <c r="F987" i="1"/>
  <c r="M987" i="1" s="1"/>
  <c r="F1008" i="1"/>
  <c r="M1008" i="1" s="1"/>
  <c r="F1059" i="1"/>
  <c r="M1059" i="1" s="1"/>
  <c r="F1087" i="1"/>
  <c r="M1087" i="1" s="1"/>
  <c r="F1098" i="1"/>
  <c r="M1098" i="1" s="1"/>
  <c r="F1124" i="1"/>
  <c r="M1124" i="1" s="1"/>
  <c r="F1138" i="1"/>
  <c r="M1138" i="1" s="1"/>
  <c r="F1147" i="1"/>
  <c r="M1147" i="1" s="1"/>
  <c r="G1171" i="1"/>
  <c r="G1191" i="1"/>
  <c r="G1212" i="1"/>
  <c r="G1237" i="1"/>
  <c r="G1283" i="1"/>
  <c r="G1306" i="1"/>
  <c r="G1344" i="1"/>
  <c r="F1382" i="1"/>
  <c r="M1382" i="1" s="1"/>
  <c r="F1395" i="1"/>
  <c r="M1395" i="1" s="1"/>
  <c r="F1416" i="1"/>
  <c r="M1416" i="1" s="1"/>
  <c r="F1424" i="1"/>
  <c r="M1424" i="1" s="1"/>
  <c r="F1451" i="1"/>
  <c r="M1451" i="1" s="1"/>
  <c r="G1519" i="1"/>
  <c r="G1530" i="1"/>
  <c r="F1579" i="1"/>
  <c r="M1579" i="1" s="1"/>
  <c r="F1604" i="1"/>
  <c r="M1604" i="1" s="1"/>
  <c r="G1640" i="1"/>
  <c r="G1655" i="1"/>
  <c r="G1711" i="1"/>
  <c r="G1731" i="1"/>
  <c r="G1760" i="1"/>
  <c r="G1772" i="1"/>
  <c r="G1788" i="1"/>
  <c r="F1838" i="1"/>
  <c r="M1838" i="1" s="1"/>
  <c r="F1857" i="1"/>
  <c r="M1857" i="1" s="1"/>
  <c r="F1878" i="1"/>
  <c r="M1878" i="1" s="1"/>
  <c r="F1888" i="1"/>
  <c r="M1888" i="1" s="1"/>
  <c r="G1918" i="1"/>
  <c r="G1980" i="1"/>
  <c r="F2028" i="1"/>
  <c r="M2028" i="1" s="1"/>
  <c r="F2040" i="1"/>
  <c r="M2040" i="1" s="1"/>
  <c r="F2051" i="1"/>
  <c r="M2051" i="1" s="1"/>
  <c r="G2065" i="1"/>
  <c r="F2087" i="1"/>
  <c r="M2087" i="1" s="1"/>
  <c r="F2109" i="1"/>
  <c r="M2109" i="1" s="1"/>
  <c r="G16" i="1"/>
  <c r="G42" i="1"/>
  <c r="G70" i="1"/>
  <c r="G153" i="1"/>
  <c r="F221" i="1"/>
  <c r="M221" i="1" s="1"/>
  <c r="F270" i="1"/>
  <c r="M270" i="1" s="1"/>
  <c r="F305" i="1"/>
  <c r="M305" i="1" s="1"/>
  <c r="F322" i="1"/>
  <c r="M322" i="1" s="1"/>
  <c r="G409" i="1"/>
  <c r="F490" i="1"/>
  <c r="M490" i="1" s="1"/>
  <c r="F497" i="1"/>
  <c r="M497" i="1" s="1"/>
  <c r="F556" i="1"/>
  <c r="M556" i="1" s="1"/>
  <c r="F575" i="1"/>
  <c r="M575" i="1" s="1"/>
  <c r="F656" i="1"/>
  <c r="M656" i="1" s="1"/>
  <c r="F664" i="1"/>
  <c r="M664" i="1" s="1"/>
  <c r="F678" i="1"/>
  <c r="M678" i="1" s="1"/>
  <c r="F690" i="1"/>
  <c r="M690" i="1" s="1"/>
  <c r="F711" i="1"/>
  <c r="M711" i="1" s="1"/>
  <c r="F723" i="1"/>
  <c r="M723" i="1" s="1"/>
  <c r="F733" i="1"/>
  <c r="M733" i="1" s="1"/>
  <c r="F764" i="1"/>
  <c r="M764" i="1" s="1"/>
  <c r="F825" i="1"/>
  <c r="M825" i="1" s="1"/>
  <c r="F836" i="1"/>
  <c r="M836" i="1" s="1"/>
  <c r="F858" i="1"/>
  <c r="M858" i="1" s="1"/>
  <c r="F880" i="1"/>
  <c r="M880" i="1" s="1"/>
  <c r="G954" i="1"/>
  <c r="G987" i="1"/>
  <c r="G1032" i="1"/>
  <c r="G1044" i="1"/>
  <c r="G1087" i="1"/>
  <c r="G1098" i="1"/>
  <c r="G1124" i="1"/>
  <c r="G1147" i="1"/>
  <c r="F1187" i="1"/>
  <c r="M1187" i="1" s="1"/>
  <c r="F1217" i="1"/>
  <c r="M1217" i="1" s="1"/>
  <c r="F1231" i="1"/>
  <c r="M1231" i="1" s="1"/>
  <c r="F1247" i="1"/>
  <c r="M1247" i="1" s="1"/>
  <c r="F1255" i="1"/>
  <c r="M1255" i="1" s="1"/>
  <c r="F1293" i="1"/>
  <c r="M1293" i="1" s="1"/>
  <c r="F1336" i="1"/>
  <c r="M1336" i="1" s="1"/>
  <c r="G1382" i="1"/>
  <c r="G1424" i="1"/>
  <c r="G1439" i="1"/>
  <c r="G1451" i="1"/>
  <c r="F1515" i="1"/>
  <c r="M1515" i="1" s="1"/>
  <c r="F1525" i="1"/>
  <c r="M1525" i="1" s="1"/>
  <c r="F1534" i="1"/>
  <c r="M1534" i="1" s="1"/>
  <c r="F1557" i="1"/>
  <c r="M1557" i="1" s="1"/>
  <c r="G1579" i="1"/>
  <c r="G1604" i="1"/>
  <c r="G1660" i="1"/>
  <c r="F1715" i="1"/>
  <c r="M1715" i="1" s="1"/>
  <c r="F1765" i="1"/>
  <c r="M1765" i="1" s="1"/>
  <c r="F1813" i="1"/>
  <c r="M1813" i="1" s="1"/>
  <c r="G1827" i="1"/>
  <c r="F1914" i="1"/>
  <c r="M1914" i="1" s="1"/>
  <c r="F1961" i="1"/>
  <c r="M1961" i="1" s="1"/>
  <c r="F1985" i="1"/>
  <c r="M1985" i="1" s="1"/>
  <c r="G2028" i="1"/>
  <c r="G2040" i="1"/>
  <c r="G2051" i="1"/>
  <c r="G2087" i="1"/>
  <c r="F620" i="1"/>
  <c r="M620" i="1" s="1"/>
  <c r="F1197" i="1"/>
  <c r="M1197" i="1" s="1"/>
  <c r="F1287" i="1"/>
  <c r="M1287" i="1" s="1"/>
  <c r="F1313" i="1"/>
  <c r="M1313" i="1" s="1"/>
  <c r="F1277" i="1"/>
  <c r="M1277" i="1" s="1"/>
  <c r="F1118" i="1"/>
  <c r="M1118" i="1" s="1"/>
  <c r="G1287" i="1"/>
  <c r="F600" i="1"/>
  <c r="M600" i="1" s="1"/>
  <c r="F668" i="1"/>
  <c r="M668" i="1" s="1"/>
  <c r="F594" i="1"/>
  <c r="M594" i="1" s="1"/>
  <c r="G600" i="1"/>
  <c r="G620" i="1"/>
  <c r="G1008" i="1"/>
  <c r="G1503" i="1"/>
  <c r="G1618" i="1"/>
  <c r="G664" i="1"/>
  <c r="G465" i="1"/>
  <c r="G485" i="1"/>
  <c r="G428" i="1"/>
  <c r="G916" i="1"/>
  <c r="F409" i="1"/>
  <c r="M409" i="1" s="1"/>
  <c r="G565" i="1"/>
  <c r="F922" i="1"/>
  <c r="M922" i="1" s="1"/>
  <c r="G1550" i="1"/>
  <c r="G1636" i="1"/>
  <c r="F805" i="1"/>
  <c r="M805" i="1" s="1"/>
  <c r="F818" i="1"/>
  <c r="M818" i="1" s="1"/>
  <c r="F850" i="1"/>
  <c r="M850" i="1" s="1"/>
  <c r="G926" i="1"/>
  <c r="F1036" i="1"/>
  <c r="M1036" i="1" s="1"/>
  <c r="G1059" i="1"/>
  <c r="G1626" i="1"/>
  <c r="G305" i="1"/>
  <c r="F504" i="1"/>
  <c r="M504" i="1" s="1"/>
  <c r="G1153" i="1"/>
  <c r="G77" i="1"/>
  <c r="G229" i="1"/>
  <c r="G331" i="1"/>
  <c r="F614" i="1"/>
  <c r="M614" i="1" s="1"/>
  <c r="F968" i="1"/>
  <c r="M968" i="1" s="1"/>
  <c r="F1019" i="1"/>
  <c r="M1019" i="1" s="1"/>
  <c r="G1157" i="1"/>
  <c r="G1217" i="1"/>
  <c r="G1395" i="1"/>
  <c r="G1948" i="1"/>
  <c r="G971" i="1"/>
  <c r="F995" i="1"/>
  <c r="M995" i="1" s="1"/>
  <c r="F1271" i="1"/>
  <c r="M1271" i="1" s="1"/>
  <c r="G548" i="1"/>
  <c r="G629" i="1"/>
  <c r="F606" i="1"/>
  <c r="M606" i="1" s="1"/>
  <c r="G711" i="1"/>
  <c r="G787" i="1"/>
  <c r="G93" i="1"/>
  <c r="F115" i="1"/>
  <c r="M115" i="1" s="1"/>
  <c r="G139" i="1"/>
  <c r="G148" i="1"/>
  <c r="G262" i="1"/>
  <c r="F266" i="1"/>
  <c r="M266" i="1" s="1"/>
  <c r="F314" i="1"/>
  <c r="M314" i="1" s="1"/>
  <c r="G322" i="1"/>
  <c r="G346" i="1"/>
  <c r="F359" i="1"/>
  <c r="M359" i="1" s="1"/>
  <c r="G374" i="1"/>
  <c r="F507" i="1"/>
  <c r="M507" i="1" s="1"/>
  <c r="G678" i="1"/>
  <c r="G880" i="1"/>
  <c r="G945" i="1"/>
  <c r="G2109" i="1"/>
  <c r="F33" i="1"/>
  <c r="M33" i="1" s="1"/>
  <c r="F51" i="1"/>
  <c r="M51" i="1" s="1"/>
  <c r="F58" i="1"/>
  <c r="M58" i="1" s="1"/>
  <c r="G65" i="1"/>
  <c r="G129" i="1"/>
  <c r="G181" i="1"/>
  <c r="G187" i="1"/>
  <c r="G201" i="1"/>
  <c r="F244" i="1"/>
  <c r="M244" i="1" s="1"/>
  <c r="F339" i="1"/>
  <c r="M339" i="1" s="1"/>
  <c r="G656" i="1"/>
  <c r="G1019" i="1"/>
  <c r="F1044" i="1"/>
  <c r="M1044" i="1" s="1"/>
  <c r="G1251" i="1"/>
  <c r="G1534" i="1"/>
  <c r="G369" i="1"/>
  <c r="G690" i="1"/>
  <c r="F755" i="1"/>
  <c r="M755" i="1" s="1"/>
  <c r="F1204" i="1"/>
  <c r="M1204" i="1" s="1"/>
  <c r="G1707" i="1"/>
  <c r="G500" i="1"/>
  <c r="G584" i="1"/>
  <c r="G594" i="1"/>
  <c r="F1142" i="1"/>
  <c r="M1142" i="1" s="1"/>
  <c r="F1583" i="1"/>
  <c r="M1583" i="1" s="1"/>
  <c r="F700" i="1"/>
  <c r="M700" i="1" s="1"/>
  <c r="F744" i="1"/>
  <c r="M744" i="1" s="1"/>
  <c r="G764" i="1"/>
  <c r="G962" i="1"/>
  <c r="F1032" i="1"/>
  <c r="M1032" i="1" s="1"/>
  <c r="F1164" i="1"/>
  <c r="M1164" i="1" s="1"/>
  <c r="G1390" i="1"/>
  <c r="G1677" i="1"/>
  <c r="F1751" i="1"/>
  <c r="M1751" i="1" s="1"/>
  <c r="F415" i="1"/>
  <c r="M415" i="1" s="1"/>
  <c r="G418" i="1"/>
  <c r="G614" i="1"/>
  <c r="G912" i="1"/>
  <c r="G1118" i="1"/>
  <c r="F1134" i="1"/>
  <c r="M1134" i="1" s="1"/>
  <c r="G1224" i="1"/>
  <c r="G1595" i="1"/>
  <c r="G1695" i="1"/>
  <c r="G1888" i="1"/>
  <c r="G818" i="1"/>
  <c r="G850" i="1"/>
  <c r="G1350" i="1"/>
  <c r="F1421" i="1"/>
  <c r="M1421" i="1" s="1"/>
  <c r="G1428" i="1"/>
  <c r="F1439" i="1"/>
  <c r="M1439" i="1" s="1"/>
  <c r="G1511" i="1"/>
  <c r="G1600" i="1"/>
  <c r="F1736" i="1"/>
  <c r="M1736" i="1" s="1"/>
  <c r="F1772" i="1"/>
  <c r="M1772" i="1" s="1"/>
  <c r="G922" i="1"/>
  <c r="G931" i="1"/>
  <c r="G1069" i="1"/>
  <c r="G1138" i="1"/>
  <c r="F1178" i="1"/>
  <c r="M1178" i="1" s="1"/>
  <c r="G1361" i="1"/>
  <c r="G1401" i="1"/>
  <c r="G1666" i="1"/>
  <c r="G1715" i="1"/>
  <c r="G1743" i="1"/>
  <c r="G1465" i="1"/>
  <c r="G1612" i="1"/>
  <c r="G1780" i="1"/>
  <c r="F1797" i="1"/>
  <c r="M1797" i="1" s="1"/>
  <c r="F1805" i="1"/>
  <c r="M1805" i="1" s="1"/>
  <c r="G1821" i="1"/>
  <c r="G1838" i="1"/>
  <c r="F1918" i="1"/>
  <c r="M1918" i="1" s="1"/>
  <c r="F971" i="1"/>
  <c r="M971" i="1" s="1"/>
  <c r="F979" i="1"/>
  <c r="M979" i="1" s="1"/>
  <c r="G1525" i="1"/>
  <c r="G1805" i="1"/>
  <c r="G1857" i="1"/>
  <c r="G1878" i="1"/>
  <c r="F1980" i="1"/>
  <c r="M1980" i="1" s="1"/>
  <c r="G1989" i="1"/>
  <c r="G1644" i="1"/>
  <c r="F2082" i="1"/>
  <c r="M2082" i="1" s="1"/>
  <c r="F1780" i="1"/>
  <c r="M1780" i="1" s="1"/>
  <c r="G2046" i="1"/>
  <c r="G142" i="1"/>
  <c r="F237" i="1"/>
  <c r="M237" i="1" s="1"/>
  <c r="F262" i="1"/>
  <c r="M262" i="1" s="1"/>
  <c r="F283" i="1"/>
  <c r="M283" i="1" s="1"/>
  <c r="G300" i="1"/>
  <c r="F380" i="1"/>
  <c r="M380" i="1" s="1"/>
  <c r="F584" i="1"/>
  <c r="M584" i="1" s="1"/>
  <c r="G1669" i="1"/>
  <c r="F26" i="1"/>
  <c r="M26" i="1" s="1"/>
  <c r="G108" i="1"/>
  <c r="G162" i="1"/>
  <c r="F392" i="1"/>
  <c r="M392" i="1" s="1"/>
  <c r="F423" i="1"/>
  <c r="M423" i="1" s="1"/>
  <c r="G216" i="1"/>
  <c r="G456" i="1"/>
  <c r="F519" i="1"/>
  <c r="M519" i="1" s="1"/>
  <c r="F638" i="1"/>
  <c r="M638" i="1" s="1"/>
  <c r="G751" i="1"/>
  <c r="G134" i="1"/>
  <c r="G211" i="1"/>
  <c r="G2100" i="1"/>
  <c r="G445" i="1"/>
  <c r="F544" i="1"/>
  <c r="M544" i="1" s="1"/>
  <c r="F629" i="1"/>
  <c r="M629" i="1" s="1"/>
  <c r="G668" i="1"/>
  <c r="G682" i="1"/>
  <c r="G760" i="1"/>
  <c r="G832" i="1"/>
  <c r="G1178" i="1"/>
  <c r="G1369" i="1"/>
  <c r="G1313" i="1"/>
  <c r="F787" i="1"/>
  <c r="M787" i="1" s="1"/>
  <c r="G854" i="1"/>
  <c r="G861" i="1"/>
  <c r="G1247" i="1"/>
  <c r="G1336" i="1"/>
  <c r="G1480" i="1"/>
  <c r="G979" i="1"/>
  <c r="G995" i="1"/>
  <c r="G1271" i="1"/>
  <c r="G1277" i="1"/>
  <c r="G1197" i="1"/>
  <c r="G1416" i="1"/>
  <c r="G1375" i="1"/>
  <c r="F1827" i="1"/>
  <c r="M1827" i="1" s="1"/>
  <c r="G1588" i="1"/>
  <c r="F1760" i="1"/>
  <c r="M1760" i="1" s="1"/>
  <c r="G1813" i="1"/>
  <c r="F1788" i="1"/>
  <c r="M1788" i="1" s="1"/>
  <c r="G1489" i="1"/>
  <c r="G1575" i="1"/>
  <c r="G2058" i="1"/>
  <c r="G1898" i="1"/>
  <c r="G1956" i="1"/>
  <c r="G1994" i="1"/>
  <c r="G2091" i="1"/>
  <c r="H1575" i="1" l="1"/>
  <c r="J1575" i="1"/>
  <c r="H1525" i="1"/>
  <c r="J1525" i="1"/>
  <c r="H1780" i="1"/>
  <c r="J1780" i="1"/>
  <c r="H1715" i="1"/>
  <c r="J1715" i="1"/>
  <c r="H1511" i="1"/>
  <c r="J1511" i="1"/>
  <c r="H1695" i="1"/>
  <c r="J1695" i="1"/>
  <c r="H1118" i="1"/>
  <c r="J1118" i="1"/>
  <c r="H594" i="1"/>
  <c r="J594" i="1"/>
  <c r="H1534" i="1"/>
  <c r="J1534" i="1"/>
  <c r="H187" i="1"/>
  <c r="J187" i="1"/>
  <c r="H711" i="1"/>
  <c r="J711" i="1"/>
  <c r="H1395" i="1"/>
  <c r="J1395" i="1"/>
  <c r="H916" i="1"/>
  <c r="J916" i="1"/>
  <c r="H664" i="1"/>
  <c r="J664" i="1"/>
  <c r="H620" i="1"/>
  <c r="J620" i="1"/>
  <c r="H2087" i="1"/>
  <c r="J2087" i="1"/>
  <c r="H954" i="1"/>
  <c r="J954" i="1"/>
  <c r="H1760" i="1"/>
  <c r="J1760" i="1"/>
  <c r="H1519" i="1"/>
  <c r="J1519" i="1"/>
  <c r="H1283" i="1"/>
  <c r="J1283" i="1"/>
  <c r="H33" i="1"/>
  <c r="J33" i="1"/>
  <c r="H1914" i="1"/>
  <c r="J1914" i="1"/>
  <c r="H744" i="1"/>
  <c r="J744" i="1"/>
  <c r="H270" i="1"/>
  <c r="J270" i="1"/>
  <c r="H1588" i="1"/>
  <c r="J1588" i="1"/>
  <c r="H979" i="1"/>
  <c r="J979" i="1"/>
  <c r="H682" i="1"/>
  <c r="J682" i="1"/>
  <c r="H751" i="1"/>
  <c r="J751" i="1"/>
  <c r="H1612" i="1"/>
  <c r="J1612" i="1"/>
  <c r="H850" i="1"/>
  <c r="J850" i="1"/>
  <c r="H1595" i="1"/>
  <c r="J1595" i="1"/>
  <c r="H584" i="1"/>
  <c r="J584" i="1"/>
  <c r="H1251" i="1"/>
  <c r="J1251" i="1"/>
  <c r="H181" i="1"/>
  <c r="J181" i="1"/>
  <c r="H880" i="1"/>
  <c r="J880" i="1"/>
  <c r="H1217" i="1"/>
  <c r="J1217" i="1"/>
  <c r="H1153" i="1"/>
  <c r="J1153" i="1"/>
  <c r="H1059" i="1"/>
  <c r="J1059" i="1"/>
  <c r="H428" i="1"/>
  <c r="J428" i="1"/>
  <c r="H1618" i="1"/>
  <c r="J1618" i="1"/>
  <c r="H600" i="1"/>
  <c r="J600" i="1"/>
  <c r="H1287" i="1"/>
  <c r="J1287" i="1"/>
  <c r="H2051" i="1"/>
  <c r="J2051" i="1"/>
  <c r="H1579" i="1"/>
  <c r="J1579" i="1"/>
  <c r="H1382" i="1"/>
  <c r="J1382" i="1"/>
  <c r="H1147" i="1"/>
  <c r="J1147" i="1"/>
  <c r="H1044" i="1"/>
  <c r="J1044" i="1"/>
  <c r="H409" i="1"/>
  <c r="J409" i="1"/>
  <c r="H16" i="1"/>
  <c r="J16" i="1"/>
  <c r="H1918" i="1"/>
  <c r="J1918" i="1"/>
  <c r="H1731" i="1"/>
  <c r="J1731" i="1"/>
  <c r="H1237" i="1"/>
  <c r="J1237" i="1"/>
  <c r="H730" i="1"/>
  <c r="J730" i="1"/>
  <c r="H674" i="1"/>
  <c r="J674" i="1"/>
  <c r="H507" i="1"/>
  <c r="J507" i="1"/>
  <c r="H278" i="1"/>
  <c r="J278" i="1"/>
  <c r="H1892" i="1"/>
  <c r="J1892" i="1"/>
  <c r="H1834" i="1"/>
  <c r="J1834" i="1"/>
  <c r="H1648" i="1"/>
  <c r="J1648" i="1"/>
  <c r="H1421" i="1"/>
  <c r="J1421" i="1"/>
  <c r="H1104" i="1"/>
  <c r="J1104" i="1"/>
  <c r="H1027" i="1"/>
  <c r="J1027" i="1"/>
  <c r="H968" i="1"/>
  <c r="J968" i="1"/>
  <c r="H435" i="1"/>
  <c r="J435" i="1"/>
  <c r="H380" i="1"/>
  <c r="J380" i="1"/>
  <c r="H22" i="1"/>
  <c r="J22" i="1"/>
  <c r="H1985" i="1"/>
  <c r="J1985" i="1"/>
  <c r="H1736" i="1"/>
  <c r="J1736" i="1"/>
  <c r="H1204" i="1"/>
  <c r="J1204" i="1"/>
  <c r="H723" i="1"/>
  <c r="J723" i="1"/>
  <c r="H497" i="1"/>
  <c r="J497" i="1"/>
  <c r="H283" i="1"/>
  <c r="J283" i="1"/>
  <c r="H359" i="1"/>
  <c r="J359" i="1"/>
  <c r="H1797" i="1"/>
  <c r="J1797" i="1"/>
  <c r="H1557" i="1"/>
  <c r="J1557" i="1"/>
  <c r="H858" i="1"/>
  <c r="J858" i="1"/>
  <c r="H700" i="1"/>
  <c r="J700" i="1"/>
  <c r="H504" i="1"/>
  <c r="J504" i="1"/>
  <c r="H244" i="1"/>
  <c r="J244" i="1"/>
  <c r="H115" i="1"/>
  <c r="J115" i="1"/>
  <c r="H792" i="1"/>
  <c r="J792" i="1"/>
  <c r="H1994" i="1"/>
  <c r="J1994" i="1"/>
  <c r="H1416" i="1"/>
  <c r="J1416" i="1"/>
  <c r="H995" i="1"/>
  <c r="J995" i="1"/>
  <c r="H1247" i="1"/>
  <c r="J1247" i="1"/>
  <c r="H760" i="1"/>
  <c r="J760" i="1"/>
  <c r="H134" i="1"/>
  <c r="J134" i="1"/>
  <c r="H456" i="1"/>
  <c r="J456" i="1"/>
  <c r="H162" i="1"/>
  <c r="J162" i="1"/>
  <c r="H1838" i="1"/>
  <c r="J1838" i="1"/>
  <c r="H922" i="1"/>
  <c r="J922" i="1"/>
  <c r="H656" i="1"/>
  <c r="J656" i="1"/>
  <c r="H1626" i="1"/>
  <c r="J1626" i="1"/>
  <c r="H1604" i="1"/>
  <c r="J1604" i="1"/>
  <c r="H1424" i="1"/>
  <c r="J1424" i="1"/>
  <c r="H2065" i="1"/>
  <c r="J2065" i="1"/>
  <c r="H1640" i="1"/>
  <c r="J1640" i="1"/>
  <c r="H737" i="1"/>
  <c r="J737" i="1"/>
  <c r="H240" i="1"/>
  <c r="J240" i="1"/>
  <c r="H1444" i="1"/>
  <c r="J1444" i="1"/>
  <c r="H1036" i="1"/>
  <c r="J1036" i="1"/>
  <c r="H392" i="1"/>
  <c r="J392" i="1"/>
  <c r="H1231" i="1"/>
  <c r="J1231" i="1"/>
  <c r="H519" i="1"/>
  <c r="J519" i="1"/>
  <c r="H314" i="1"/>
  <c r="J314" i="1"/>
  <c r="H544" i="1"/>
  <c r="J544" i="1"/>
  <c r="H1956" i="1"/>
  <c r="J1956" i="1"/>
  <c r="H861" i="1"/>
  <c r="J861" i="1"/>
  <c r="H216" i="1"/>
  <c r="J216" i="1"/>
  <c r="H854" i="1"/>
  <c r="J854" i="1"/>
  <c r="H2100" i="1"/>
  <c r="J2100" i="1"/>
  <c r="H1644" i="1"/>
  <c r="J1644" i="1"/>
  <c r="H1465" i="1"/>
  <c r="J1465" i="1"/>
  <c r="H1401" i="1"/>
  <c r="J1401" i="1"/>
  <c r="H1069" i="1"/>
  <c r="J1069" i="1"/>
  <c r="H1428" i="1"/>
  <c r="J1428" i="1"/>
  <c r="H818" i="1"/>
  <c r="J818" i="1"/>
  <c r="H1224" i="1"/>
  <c r="J1224" i="1"/>
  <c r="H614" i="1"/>
  <c r="J614" i="1"/>
  <c r="H1677" i="1"/>
  <c r="J1677" i="1"/>
  <c r="H962" i="1"/>
  <c r="J962" i="1"/>
  <c r="H500" i="1"/>
  <c r="J500" i="1"/>
  <c r="H690" i="1"/>
  <c r="J690" i="1"/>
  <c r="H129" i="1"/>
  <c r="J129" i="1"/>
  <c r="H678" i="1"/>
  <c r="J678" i="1"/>
  <c r="H346" i="1"/>
  <c r="J346" i="1"/>
  <c r="H262" i="1"/>
  <c r="J262" i="1"/>
  <c r="H93" i="1"/>
  <c r="J93" i="1"/>
  <c r="H629" i="1"/>
  <c r="J629" i="1"/>
  <c r="H971" i="1"/>
  <c r="J971" i="1"/>
  <c r="H1157" i="1"/>
  <c r="J1157" i="1"/>
  <c r="H331" i="1"/>
  <c r="J331" i="1"/>
  <c r="H565" i="1"/>
  <c r="J565" i="1"/>
  <c r="H485" i="1"/>
  <c r="J485" i="1"/>
  <c r="H1503" i="1"/>
  <c r="J1503" i="1"/>
  <c r="H2040" i="1"/>
  <c r="J2040" i="1"/>
  <c r="H1451" i="1"/>
  <c r="J1451" i="1"/>
  <c r="H1124" i="1"/>
  <c r="J1124" i="1"/>
  <c r="H1032" i="1"/>
  <c r="J1032" i="1"/>
  <c r="H153" i="1"/>
  <c r="J153" i="1"/>
  <c r="H1788" i="1"/>
  <c r="J1788" i="1"/>
  <c r="H1711" i="1"/>
  <c r="J1711" i="1"/>
  <c r="H1344" i="1"/>
  <c r="J1344" i="1"/>
  <c r="H1212" i="1"/>
  <c r="J1212" i="1"/>
  <c r="H842" i="1"/>
  <c r="J842" i="1"/>
  <c r="H717" i="1"/>
  <c r="J717" i="1"/>
  <c r="H660" i="1"/>
  <c r="J660" i="1"/>
  <c r="H493" i="1"/>
  <c r="J493" i="1"/>
  <c r="H266" i="1"/>
  <c r="J266" i="1"/>
  <c r="H1884" i="1"/>
  <c r="J1884" i="1"/>
  <c r="H1094" i="1"/>
  <c r="J1094" i="1"/>
  <c r="H1014" i="1"/>
  <c r="J1014" i="1"/>
  <c r="H949" i="1"/>
  <c r="J949" i="1"/>
  <c r="H423" i="1"/>
  <c r="J423" i="1"/>
  <c r="H157" i="1"/>
  <c r="J157" i="1"/>
  <c r="H1961" i="1"/>
  <c r="J1961" i="1"/>
  <c r="H606" i="1"/>
  <c r="J606" i="1"/>
  <c r="H237" i="1"/>
  <c r="J237" i="1"/>
  <c r="H206" i="1"/>
  <c r="J206" i="1"/>
  <c r="H1999" i="1"/>
  <c r="J1999" i="1"/>
  <c r="H1765" i="1"/>
  <c r="J1765" i="1"/>
  <c r="H1293" i="1"/>
  <c r="J1293" i="1"/>
  <c r="H836" i="1"/>
  <c r="J836" i="1"/>
  <c r="H638" i="1"/>
  <c r="J638" i="1"/>
  <c r="H490" i="1"/>
  <c r="J490" i="1"/>
  <c r="H26" i="1"/>
  <c r="J26" i="1"/>
  <c r="H1313" i="1"/>
  <c r="J1313" i="1"/>
  <c r="H1350" i="1"/>
  <c r="J1350" i="1"/>
  <c r="H945" i="1"/>
  <c r="J945" i="1"/>
  <c r="H374" i="1"/>
  <c r="J374" i="1"/>
  <c r="H139" i="1"/>
  <c r="J139" i="1"/>
  <c r="H77" i="1"/>
  <c r="J77" i="1"/>
  <c r="H1550" i="1"/>
  <c r="J1550" i="1"/>
  <c r="H1087" i="1"/>
  <c r="J1087" i="1"/>
  <c r="H42" i="1"/>
  <c r="J42" i="1"/>
  <c r="H1980" i="1"/>
  <c r="J1980" i="1"/>
  <c r="H1171" i="1"/>
  <c r="J1171" i="1"/>
  <c r="H695" i="1"/>
  <c r="J695" i="1"/>
  <c r="H535" i="1"/>
  <c r="J535" i="1"/>
  <c r="H309" i="1"/>
  <c r="J309" i="1"/>
  <c r="H1952" i="1"/>
  <c r="J1952" i="1"/>
  <c r="H1842" i="1"/>
  <c r="J1842" i="1"/>
  <c r="H1134" i="1"/>
  <c r="J1134" i="1"/>
  <c r="H991" i="1"/>
  <c r="J991" i="1"/>
  <c r="H1515" i="1"/>
  <c r="J1515" i="1"/>
  <c r="H755" i="1"/>
  <c r="J755" i="1"/>
  <c r="H2082" i="1"/>
  <c r="J2082" i="1"/>
  <c r="H1164" i="1"/>
  <c r="J1164" i="1"/>
  <c r="H386" i="1"/>
  <c r="J386" i="1"/>
  <c r="H1328" i="1"/>
  <c r="J1328" i="1"/>
  <c r="H1489" i="1"/>
  <c r="J1489" i="1"/>
  <c r="H1197" i="1"/>
  <c r="J1197" i="1"/>
  <c r="H1369" i="1"/>
  <c r="J1369" i="1"/>
  <c r="H445" i="1"/>
  <c r="J445" i="1"/>
  <c r="H108" i="1"/>
  <c r="J108" i="1"/>
  <c r="H1878" i="1"/>
  <c r="J1878" i="1"/>
  <c r="H1821" i="1"/>
  <c r="J1821" i="1"/>
  <c r="H1666" i="1"/>
  <c r="J1666" i="1"/>
  <c r="H1138" i="1"/>
  <c r="J1138" i="1"/>
  <c r="H912" i="1"/>
  <c r="J912" i="1"/>
  <c r="H1898" i="1"/>
  <c r="J1898" i="1"/>
  <c r="H1277" i="1"/>
  <c r="J1277" i="1"/>
  <c r="H1480" i="1"/>
  <c r="J1480" i="1"/>
  <c r="H1178" i="1"/>
  <c r="J1178" i="1"/>
  <c r="H668" i="1"/>
  <c r="J668" i="1"/>
  <c r="H300" i="1"/>
  <c r="J300" i="1"/>
  <c r="H142" i="1"/>
  <c r="J142" i="1"/>
  <c r="H1857" i="1"/>
  <c r="J1857" i="1"/>
  <c r="H2091" i="1"/>
  <c r="J2091" i="1"/>
  <c r="H2058" i="1"/>
  <c r="J2058" i="1"/>
  <c r="H1813" i="1"/>
  <c r="J1813" i="1"/>
  <c r="H1375" i="1"/>
  <c r="J1375" i="1"/>
  <c r="H1271" i="1"/>
  <c r="J1271" i="1"/>
  <c r="H1336" i="1"/>
  <c r="J1336" i="1"/>
  <c r="H832" i="1"/>
  <c r="J832" i="1"/>
  <c r="H211" i="1"/>
  <c r="J211" i="1"/>
  <c r="H1669" i="1"/>
  <c r="J1669" i="1"/>
  <c r="H2046" i="1"/>
  <c r="J2046" i="1"/>
  <c r="H1989" i="1"/>
  <c r="J1989" i="1"/>
  <c r="H1805" i="1"/>
  <c r="J1805" i="1"/>
  <c r="H1743" i="1"/>
  <c r="J1743" i="1"/>
  <c r="H1361" i="1"/>
  <c r="J1361" i="1"/>
  <c r="H931" i="1"/>
  <c r="J931" i="1"/>
  <c r="H1600" i="1"/>
  <c r="J1600" i="1"/>
  <c r="H1888" i="1"/>
  <c r="J1888" i="1"/>
  <c r="H418" i="1"/>
  <c r="J418" i="1"/>
  <c r="H1390" i="1"/>
  <c r="J1390" i="1"/>
  <c r="H764" i="1"/>
  <c r="J764" i="1"/>
  <c r="H1707" i="1"/>
  <c r="J1707" i="1"/>
  <c r="H369" i="1"/>
  <c r="J369" i="1"/>
  <c r="H1019" i="1"/>
  <c r="J1019" i="1"/>
  <c r="H201" i="1"/>
  <c r="J201" i="1"/>
  <c r="H65" i="1"/>
  <c r="J65" i="1"/>
  <c r="H2109" i="1"/>
  <c r="J2109" i="1"/>
  <c r="H322" i="1"/>
  <c r="J322" i="1"/>
  <c r="H148" i="1"/>
  <c r="J148" i="1"/>
  <c r="H787" i="1"/>
  <c r="J787" i="1"/>
  <c r="H548" i="1"/>
  <c r="J548" i="1"/>
  <c r="H1948" i="1"/>
  <c r="J1948" i="1"/>
  <c r="H229" i="1"/>
  <c r="J229" i="1"/>
  <c r="H305" i="1"/>
  <c r="J305" i="1"/>
  <c r="H926" i="1"/>
  <c r="J926" i="1"/>
  <c r="H1636" i="1"/>
  <c r="J1636" i="1"/>
  <c r="H465" i="1"/>
  <c r="J465" i="1"/>
  <c r="H1008" i="1"/>
  <c r="J1008" i="1"/>
  <c r="H2028" i="1"/>
  <c r="J2028" i="1"/>
  <c r="H1827" i="1"/>
  <c r="J1827" i="1"/>
  <c r="H1660" i="1"/>
  <c r="J1660" i="1"/>
  <c r="H1439" i="1"/>
  <c r="J1439" i="1"/>
  <c r="H1098" i="1"/>
  <c r="J1098" i="1"/>
  <c r="H987" i="1"/>
  <c r="J987" i="1"/>
  <c r="H70" i="1"/>
  <c r="J70" i="1"/>
  <c r="H1772" i="1"/>
  <c r="J1772" i="1"/>
  <c r="H1655" i="1"/>
  <c r="J1655" i="1"/>
  <c r="H1530" i="1"/>
  <c r="J1530" i="1"/>
  <c r="H1306" i="1"/>
  <c r="J1306" i="1"/>
  <c r="H1191" i="1"/>
  <c r="J1191" i="1"/>
  <c r="H783" i="1"/>
  <c r="J783" i="1"/>
  <c r="H705" i="1"/>
  <c r="J705" i="1"/>
  <c r="H590" i="1"/>
  <c r="J590" i="1"/>
  <c r="H318" i="1"/>
  <c r="J318" i="1"/>
  <c r="H247" i="1"/>
  <c r="J247" i="1"/>
  <c r="H2033" i="1"/>
  <c r="J2033" i="1"/>
  <c r="H1865" i="1"/>
  <c r="J1865" i="1"/>
  <c r="H1583" i="1"/>
  <c r="J1583" i="1"/>
  <c r="H1142" i="1"/>
  <c r="J1142" i="1"/>
  <c r="H1050" i="1"/>
  <c r="J1050" i="1"/>
  <c r="H1004" i="1"/>
  <c r="J1004" i="1"/>
  <c r="H937" i="1"/>
  <c r="J937" i="1"/>
  <c r="H415" i="1"/>
  <c r="J415" i="1"/>
  <c r="H51" i="1"/>
  <c r="J51" i="1"/>
  <c r="H1255" i="1"/>
  <c r="J1255" i="1"/>
  <c r="H825" i="1"/>
  <c r="J825" i="1"/>
  <c r="H556" i="1"/>
  <c r="J556" i="1"/>
  <c r="H339" i="1"/>
  <c r="J339" i="1"/>
  <c r="H221" i="1"/>
  <c r="J221" i="1"/>
  <c r="H58" i="1"/>
  <c r="J58" i="1"/>
  <c r="H1751" i="1"/>
  <c r="J1751" i="1"/>
  <c r="H1187" i="1"/>
  <c r="J1187" i="1"/>
  <c r="H805" i="1"/>
  <c r="J805" i="1"/>
  <c r="H575" i="1"/>
  <c r="J575" i="1"/>
  <c r="H2071" i="1"/>
  <c r="J2071" i="1"/>
  <c r="H1322" i="1"/>
  <c r="J1322" i="1"/>
  <c r="G961" i="1"/>
  <c r="F961" i="1"/>
  <c r="M961" i="1" s="1"/>
  <c r="G1730" i="1"/>
  <c r="G791" i="1"/>
  <c r="G422" i="1"/>
  <c r="G2045" i="1"/>
  <c r="F791" i="1"/>
  <c r="M791" i="1" s="1"/>
  <c r="G368" i="1"/>
  <c r="F422" i="1"/>
  <c r="M422" i="1" s="1"/>
  <c r="F1730" i="1"/>
  <c r="M1730" i="1" s="1"/>
  <c r="F2045" i="1"/>
  <c r="M2045" i="1" s="1"/>
  <c r="F368" i="1"/>
  <c r="M368" i="1" s="1"/>
  <c r="G1694" i="1"/>
  <c r="G236" i="1"/>
  <c r="G1960" i="1"/>
  <c r="G1321" i="1"/>
  <c r="G2027" i="1"/>
  <c r="G1759" i="1"/>
  <c r="G1438" i="1"/>
  <c r="G1211" i="1"/>
  <c r="G1013" i="1"/>
  <c r="G15" i="1"/>
  <c r="F215" i="1"/>
  <c r="M215" i="1" s="1"/>
  <c r="F228" i="1"/>
  <c r="M228" i="1" s="1"/>
  <c r="G1710" i="1"/>
  <c r="F1282" i="1"/>
  <c r="M1282" i="1" s="1"/>
  <c r="G1086" i="1"/>
  <c r="G716" i="1"/>
  <c r="F722" i="1"/>
  <c r="M722" i="1" s="1"/>
  <c r="F15" i="1"/>
  <c r="M15" i="1" s="1"/>
  <c r="G41" i="1"/>
  <c r="G2064" i="1"/>
  <c r="G1639" i="1"/>
  <c r="G782" i="1"/>
  <c r="G704" i="1"/>
  <c r="G589" i="1"/>
  <c r="G317" i="1"/>
  <c r="G243" i="1"/>
  <c r="G1984" i="1"/>
  <c r="G1796" i="1"/>
  <c r="G1343" i="1"/>
  <c r="G1254" i="1"/>
  <c r="G1292" i="1"/>
  <c r="G1103" i="1"/>
  <c r="G1514" i="1"/>
  <c r="G754" i="1"/>
  <c r="G1913" i="1"/>
  <c r="G1186" i="1"/>
  <c r="G841" i="1"/>
  <c r="F2086" i="1"/>
  <c r="M2086" i="1" s="1"/>
  <c r="F953" i="1"/>
  <c r="M953" i="1" s="1"/>
  <c r="G1659" i="1"/>
  <c r="G1123" i="1"/>
  <c r="G1917" i="1"/>
  <c r="G1282" i="1"/>
  <c r="G694" i="1"/>
  <c r="G534" i="1"/>
  <c r="G308" i="1"/>
  <c r="G1841" i="1"/>
  <c r="G936" i="1"/>
  <c r="G605" i="1"/>
  <c r="G1998" i="1"/>
  <c r="F1400" i="1"/>
  <c r="M1400" i="1" s="1"/>
  <c r="F1864" i="1"/>
  <c r="M1864" i="1" s="1"/>
  <c r="F619" i="1"/>
  <c r="M619" i="1" s="1"/>
  <c r="F1093" i="1"/>
  <c r="M1093" i="1" s="1"/>
  <c r="F1647" i="1"/>
  <c r="M1647" i="1" s="1"/>
  <c r="F147" i="1"/>
  <c r="M147" i="1" s="1"/>
  <c r="F1007" i="1"/>
  <c r="M1007" i="1" s="1"/>
  <c r="F835" i="1"/>
  <c r="M835" i="1" s="1"/>
  <c r="F574" i="1"/>
  <c r="M574" i="1" s="1"/>
  <c r="F1327" i="1"/>
  <c r="M1327" i="1" s="1"/>
  <c r="F330" i="1"/>
  <c r="M330" i="1" s="1"/>
  <c r="G489" i="1"/>
  <c r="F385" i="1"/>
  <c r="M385" i="1" s="1"/>
  <c r="G1026" i="1"/>
  <c r="G277" i="1"/>
  <c r="G503" i="1"/>
  <c r="F128" i="1"/>
  <c r="M128" i="1" s="1"/>
  <c r="F64" i="1"/>
  <c r="M64" i="1" s="1"/>
  <c r="F857" i="1"/>
  <c r="M857" i="1" s="1"/>
  <c r="F2027" i="1"/>
  <c r="M2027" i="1" s="1"/>
  <c r="F1389" i="1"/>
  <c r="M1389" i="1" s="1"/>
  <c r="F41" i="1"/>
  <c r="M41" i="1" s="1"/>
  <c r="F138" i="1"/>
  <c r="M138" i="1" s="1"/>
  <c r="F205" i="1"/>
  <c r="M205" i="1" s="1"/>
  <c r="F1998" i="1"/>
  <c r="M1998" i="1" s="1"/>
  <c r="F1951" i="1"/>
  <c r="M1951" i="1" s="1"/>
  <c r="F1427" i="1"/>
  <c r="M1427" i="1" s="1"/>
  <c r="G1230" i="1"/>
  <c r="G555" i="1"/>
  <c r="G57" i="1"/>
  <c r="G804" i="1"/>
  <c r="F180" i="1"/>
  <c r="M180" i="1" s="1"/>
  <c r="G114" i="1"/>
  <c r="F114" i="1"/>
  <c r="M114" i="1" s="1"/>
  <c r="F613" i="1"/>
  <c r="M613" i="1" s="1"/>
  <c r="G304" i="1"/>
  <c r="G619" i="1"/>
  <c r="F1312" i="1"/>
  <c r="M1312" i="1" s="1"/>
  <c r="F1984" i="1"/>
  <c r="M1984" i="1" s="1"/>
  <c r="F1246" i="1"/>
  <c r="M1246" i="1" s="1"/>
  <c r="F710" i="1"/>
  <c r="M710" i="1" s="1"/>
  <c r="F2108" i="1"/>
  <c r="M2108" i="1" s="1"/>
  <c r="G1787" i="1"/>
  <c r="G1327" i="1"/>
  <c r="F1058" i="1"/>
  <c r="M1058" i="1" s="1"/>
  <c r="F930" i="1"/>
  <c r="M930" i="1" s="1"/>
  <c r="F1510" i="1"/>
  <c r="M1510" i="1" s="1"/>
  <c r="F1804" i="1"/>
  <c r="M1804" i="1" s="1"/>
  <c r="G1510" i="1"/>
  <c r="G1117" i="1"/>
  <c r="G414" i="1"/>
  <c r="F743" i="1"/>
  <c r="M743" i="1" s="1"/>
  <c r="G593" i="1"/>
  <c r="F1250" i="1"/>
  <c r="M1250" i="1" s="1"/>
  <c r="G261" i="1"/>
  <c r="F994" i="1"/>
  <c r="M994" i="1" s="1"/>
  <c r="G925" i="1"/>
  <c r="F921" i="1"/>
  <c r="M921" i="1" s="1"/>
  <c r="F986" i="1"/>
  <c r="M986" i="1" s="1"/>
  <c r="G599" i="1"/>
  <c r="G1286" i="1"/>
  <c r="F1286" i="1"/>
  <c r="M1286" i="1" s="1"/>
  <c r="G2086" i="1"/>
  <c r="G1826" i="1"/>
  <c r="G1146" i="1"/>
  <c r="G408" i="1"/>
  <c r="F1887" i="1"/>
  <c r="M1887" i="1" s="1"/>
  <c r="F1856" i="1"/>
  <c r="M1856" i="1" s="1"/>
  <c r="G1305" i="1"/>
  <c r="G1190" i="1"/>
  <c r="G736" i="1"/>
  <c r="G265" i="1"/>
  <c r="F92" i="1"/>
  <c r="M92" i="1" s="1"/>
  <c r="G1951" i="1"/>
  <c r="G1647" i="1"/>
  <c r="F841" i="1"/>
  <c r="M841" i="1" s="1"/>
  <c r="F759" i="1"/>
  <c r="M759" i="1" s="1"/>
  <c r="F736" i="1"/>
  <c r="M736" i="1" s="1"/>
  <c r="F716" i="1"/>
  <c r="M716" i="1" s="1"/>
  <c r="F694" i="1"/>
  <c r="M694" i="1" s="1"/>
  <c r="F673" i="1"/>
  <c r="M673" i="1" s="1"/>
  <c r="F589" i="1"/>
  <c r="M589" i="1" s="1"/>
  <c r="F547" i="1"/>
  <c r="M547" i="1" s="1"/>
  <c r="G391" i="1"/>
  <c r="F1611" i="1"/>
  <c r="M1611" i="1" s="1"/>
  <c r="F1049" i="1"/>
  <c r="M1049" i="1" s="1"/>
  <c r="G338" i="1"/>
  <c r="F156" i="1"/>
  <c r="M156" i="1" s="1"/>
  <c r="G2081" i="1"/>
  <c r="F1883" i="1"/>
  <c r="M1883" i="1" s="1"/>
  <c r="F1841" i="1"/>
  <c r="M1841" i="1" s="1"/>
  <c r="G1556" i="1"/>
  <c r="F1103" i="1"/>
  <c r="M1103" i="1" s="1"/>
  <c r="F1068" i="1"/>
  <c r="M1068" i="1" s="1"/>
  <c r="F936" i="1"/>
  <c r="M936" i="1" s="1"/>
  <c r="G835" i="1"/>
  <c r="G743" i="1"/>
  <c r="G269" i="1"/>
  <c r="G1068" i="1"/>
  <c r="F1270" i="1"/>
  <c r="M1270" i="1" s="1"/>
  <c r="F1335" i="1"/>
  <c r="M1335" i="1" s="1"/>
  <c r="F1292" i="1"/>
  <c r="M1292" i="1" s="1"/>
  <c r="F677" i="1"/>
  <c r="M677" i="1" s="1"/>
  <c r="F555" i="1"/>
  <c r="M555" i="1" s="1"/>
  <c r="F321" i="1"/>
  <c r="M321" i="1" s="1"/>
  <c r="G1979" i="1"/>
  <c r="F1381" i="1"/>
  <c r="M1381" i="1" s="1"/>
  <c r="F1137" i="1"/>
  <c r="M1137" i="1" s="1"/>
  <c r="F824" i="1"/>
  <c r="M824" i="1" s="1"/>
  <c r="F978" i="1"/>
  <c r="M978" i="1" s="1"/>
  <c r="F1177" i="1"/>
  <c r="M1177" i="1" s="1"/>
  <c r="F414" i="1"/>
  <c r="M414" i="1" s="1"/>
  <c r="F699" i="1"/>
  <c r="M699" i="1" s="1"/>
  <c r="G583" i="1"/>
  <c r="F338" i="1"/>
  <c r="M338" i="1" s="1"/>
  <c r="F57" i="1"/>
  <c r="M57" i="1" s="1"/>
  <c r="F358" i="1"/>
  <c r="M358" i="1" s="1"/>
  <c r="F313" i="1"/>
  <c r="M313" i="1" s="1"/>
  <c r="G147" i="1"/>
  <c r="G628" i="1"/>
  <c r="G967" i="1"/>
  <c r="F1013" i="1"/>
  <c r="M1013" i="1" s="1"/>
  <c r="F849" i="1"/>
  <c r="M849" i="1" s="1"/>
  <c r="G564" i="1"/>
  <c r="G915" i="1"/>
  <c r="F1211" i="1"/>
  <c r="M1211" i="1" s="1"/>
  <c r="G663" i="1"/>
  <c r="F489" i="1"/>
  <c r="M489" i="1" s="1"/>
  <c r="F593" i="1"/>
  <c r="M593" i="1" s="1"/>
  <c r="F1117" i="1"/>
  <c r="M1117" i="1" s="1"/>
  <c r="F1196" i="1"/>
  <c r="M1196" i="1" s="1"/>
  <c r="F1960" i="1"/>
  <c r="M1960" i="1" s="1"/>
  <c r="F1913" i="1"/>
  <c r="M1913" i="1" s="1"/>
  <c r="F1556" i="1"/>
  <c r="M1556" i="1" s="1"/>
  <c r="F1321" i="1"/>
  <c r="M1321" i="1" s="1"/>
  <c r="F1254" i="1"/>
  <c r="M1254" i="1" s="1"/>
  <c r="F1230" i="1"/>
  <c r="M1230" i="1" s="1"/>
  <c r="F1186" i="1"/>
  <c r="M1186" i="1" s="1"/>
  <c r="F879" i="1"/>
  <c r="M879" i="1" s="1"/>
  <c r="F763" i="1"/>
  <c r="M763" i="1" s="1"/>
  <c r="F689" i="1"/>
  <c r="M689" i="1" s="1"/>
  <c r="F663" i="1"/>
  <c r="M663" i="1" s="1"/>
  <c r="F304" i="1"/>
  <c r="M304" i="1" s="1"/>
  <c r="F1603" i="1"/>
  <c r="M1603" i="1" s="1"/>
  <c r="F1578" i="1"/>
  <c r="M1578" i="1" s="1"/>
  <c r="G1518" i="1"/>
  <c r="G1170" i="1"/>
  <c r="F1146" i="1"/>
  <c r="M1146" i="1" s="1"/>
  <c r="F1123" i="1"/>
  <c r="M1123" i="1" s="1"/>
  <c r="F1086" i="1"/>
  <c r="M1086" i="1" s="1"/>
  <c r="F944" i="1"/>
  <c r="M944" i="1" s="1"/>
  <c r="F911" i="1"/>
  <c r="M911" i="1" s="1"/>
  <c r="G673" i="1"/>
  <c r="G1864" i="1"/>
  <c r="G1582" i="1"/>
  <c r="F1549" i="1"/>
  <c r="M1549" i="1" s="1"/>
  <c r="F1518" i="1"/>
  <c r="M1518" i="1" s="1"/>
  <c r="F1236" i="1"/>
  <c r="M1236" i="1" s="1"/>
  <c r="F1170" i="1"/>
  <c r="M1170" i="1" s="1"/>
  <c r="G1133" i="1"/>
  <c r="G1093" i="1"/>
  <c r="G948" i="1"/>
  <c r="F317" i="1"/>
  <c r="M317" i="1" s="1"/>
  <c r="F299" i="1"/>
  <c r="M299" i="1" s="1"/>
  <c r="F1891" i="1"/>
  <c r="M1891" i="1" s="1"/>
  <c r="F1464" i="1"/>
  <c r="M1464" i="1" s="1"/>
  <c r="G824" i="1"/>
  <c r="G722" i="1"/>
  <c r="G313" i="1"/>
  <c r="G358" i="1"/>
  <c r="F1988" i="1"/>
  <c r="M1988" i="1" s="1"/>
  <c r="G1750" i="1"/>
  <c r="F1599" i="1"/>
  <c r="M1599" i="1" s="1"/>
  <c r="G637" i="1"/>
  <c r="G543" i="1"/>
  <c r="F107" i="1"/>
  <c r="M107" i="1" s="1"/>
  <c r="G1820" i="1"/>
  <c r="F1415" i="1"/>
  <c r="M1415" i="1" s="1"/>
  <c r="F1750" i="1"/>
  <c r="M1750" i="1" s="1"/>
  <c r="F754" i="1"/>
  <c r="M754" i="1" s="1"/>
  <c r="G786" i="1"/>
  <c r="G1502" i="1"/>
  <c r="F599" i="1"/>
  <c r="M599" i="1" s="1"/>
  <c r="F1514" i="1"/>
  <c r="M1514" i="1" s="1"/>
  <c r="F655" i="1"/>
  <c r="M655" i="1" s="1"/>
  <c r="F1097" i="1"/>
  <c r="M1097" i="1" s="1"/>
  <c r="G729" i="1"/>
  <c r="G1891" i="1"/>
  <c r="F1710" i="1"/>
  <c r="M1710" i="1" s="1"/>
  <c r="F1343" i="1"/>
  <c r="M1343" i="1" s="1"/>
  <c r="F1190" i="1"/>
  <c r="M1190" i="1" s="1"/>
  <c r="F308" i="1"/>
  <c r="M308" i="1" s="1"/>
  <c r="G1578" i="1"/>
  <c r="G1833" i="1"/>
  <c r="F1917" i="1"/>
  <c r="M1917" i="1" s="1"/>
  <c r="F1524" i="1"/>
  <c r="M1524" i="1" s="1"/>
  <c r="F269" i="1"/>
  <c r="M269" i="1" s="1"/>
  <c r="G1804" i="1"/>
  <c r="G1837" i="1"/>
  <c r="G1137" i="1"/>
  <c r="G986" i="1"/>
  <c r="F1305" i="1"/>
  <c r="M1305" i="1" s="1"/>
  <c r="G1381" i="1"/>
  <c r="G50" i="1"/>
  <c r="G953" i="1"/>
  <c r="G547" i="1"/>
  <c r="F817" i="1"/>
  <c r="M817" i="1" s="1"/>
  <c r="F408" i="1"/>
  <c r="M408" i="1" s="1"/>
  <c r="F496" i="1"/>
  <c r="M496" i="1" s="1"/>
  <c r="G484" i="1"/>
  <c r="G1617" i="1"/>
  <c r="F667" i="1"/>
  <c r="M667" i="1" s="1"/>
  <c r="F1276" i="1"/>
  <c r="M1276" i="1" s="1"/>
  <c r="F1812" i="1"/>
  <c r="M1812" i="1" s="1"/>
  <c r="F1714" i="1"/>
  <c r="M1714" i="1" s="1"/>
  <c r="G1603" i="1"/>
  <c r="G1097" i="1"/>
  <c r="G1043" i="1"/>
  <c r="F1877" i="1"/>
  <c r="M1877" i="1" s="1"/>
  <c r="F1837" i="1"/>
  <c r="M1837" i="1" s="1"/>
  <c r="G1236" i="1"/>
  <c r="G659" i="1"/>
  <c r="F186" i="1"/>
  <c r="M186" i="1" s="1"/>
  <c r="G1883" i="1"/>
  <c r="F1639" i="1"/>
  <c r="M1639" i="1" s="1"/>
  <c r="G1141" i="1"/>
  <c r="G1049" i="1"/>
  <c r="G1003" i="1"/>
  <c r="F853" i="1"/>
  <c r="M853" i="1" s="1"/>
  <c r="F831" i="1"/>
  <c r="M831" i="1" s="1"/>
  <c r="F782" i="1"/>
  <c r="M782" i="1" s="1"/>
  <c r="F750" i="1"/>
  <c r="M750" i="1" s="1"/>
  <c r="F729" i="1"/>
  <c r="M729" i="1" s="1"/>
  <c r="F704" i="1"/>
  <c r="M704" i="1" s="1"/>
  <c r="F681" i="1"/>
  <c r="M681" i="1" s="1"/>
  <c r="F659" i="1"/>
  <c r="M659" i="1" s="1"/>
  <c r="F564" i="1"/>
  <c r="M564" i="1" s="1"/>
  <c r="F534" i="1"/>
  <c r="M534" i="1" s="1"/>
  <c r="G32" i="1"/>
  <c r="G1203" i="1"/>
  <c r="F1152" i="1"/>
  <c r="M1152" i="1" s="1"/>
  <c r="F1003" i="1"/>
  <c r="M1003" i="1" s="1"/>
  <c r="F925" i="1"/>
  <c r="M925" i="1" s="1"/>
  <c r="G518" i="1"/>
  <c r="F200" i="1"/>
  <c r="M200" i="1" s="1"/>
  <c r="F2064" i="1"/>
  <c r="M2064" i="1" s="1"/>
  <c r="F1833" i="1"/>
  <c r="M1833" i="1" s="1"/>
  <c r="F1360" i="1"/>
  <c r="M1360" i="1" s="1"/>
  <c r="G1163" i="1"/>
  <c r="F948" i="1"/>
  <c r="M948" i="1" s="1"/>
  <c r="F915" i="1"/>
  <c r="M915" i="1" s="1"/>
  <c r="G699" i="1"/>
  <c r="G574" i="1"/>
  <c r="G385" i="1"/>
  <c r="G25" i="1"/>
  <c r="G64" i="1"/>
  <c r="G1706" i="1"/>
  <c r="G1676" i="1"/>
  <c r="G1635" i="1"/>
  <c r="F804" i="1"/>
  <c r="M804" i="1" s="1"/>
  <c r="G464" i="1"/>
  <c r="F605" i="1"/>
  <c r="M605" i="1" s="1"/>
  <c r="G330" i="1"/>
  <c r="G228" i="1"/>
  <c r="G1665" i="1"/>
  <c r="G1007" i="1"/>
  <c r="G1156" i="1"/>
  <c r="F967" i="1"/>
  <c r="M967" i="1" s="1"/>
  <c r="G1947" i="1"/>
  <c r="G1058" i="1"/>
  <c r="F1026" i="1"/>
  <c r="M1026" i="1" s="1"/>
  <c r="G1549" i="1"/>
  <c r="G1349" i="1"/>
  <c r="G1625" i="1"/>
  <c r="G1643" i="1"/>
  <c r="F503" i="1"/>
  <c r="M503" i="1" s="1"/>
  <c r="G180" i="1"/>
  <c r="G1152" i="1"/>
  <c r="G817" i="1"/>
  <c r="F1979" i="1"/>
  <c r="M1979" i="1" s="1"/>
  <c r="G1611" i="1"/>
  <c r="G1464" i="1"/>
  <c r="F1133" i="1"/>
  <c r="M1133" i="1" s="1"/>
  <c r="G911" i="1"/>
  <c r="G1389" i="1"/>
  <c r="G1988" i="1"/>
  <c r="G1714" i="1"/>
  <c r="F1163" i="1"/>
  <c r="M1163" i="1" s="1"/>
  <c r="G763" i="1"/>
  <c r="F1141" i="1"/>
  <c r="M1141" i="1" s="1"/>
  <c r="G2108" i="1"/>
  <c r="G345" i="1"/>
  <c r="G2070" i="1"/>
  <c r="G200" i="1"/>
  <c r="F1779" i="1"/>
  <c r="M1779" i="1" s="1"/>
  <c r="G1877" i="1"/>
  <c r="G1360" i="1"/>
  <c r="G930" i="1"/>
  <c r="F1438" i="1"/>
  <c r="M1438" i="1" s="1"/>
  <c r="F1043" i="1"/>
  <c r="M1043" i="1" s="1"/>
  <c r="G186" i="1"/>
  <c r="F32" i="1"/>
  <c r="M32" i="1" s="1"/>
  <c r="G677" i="1"/>
  <c r="G1427" i="1"/>
  <c r="F1203" i="1"/>
  <c r="M1203" i="1" s="1"/>
  <c r="F2081" i="1"/>
  <c r="M2081" i="1" s="1"/>
  <c r="G1856" i="1"/>
  <c r="F1796" i="1"/>
  <c r="M1796" i="1" s="1"/>
  <c r="G1400" i="1"/>
  <c r="G655" i="1"/>
  <c r="F50" i="1"/>
  <c r="M50" i="1" s="1"/>
  <c r="F265" i="1"/>
  <c r="M265" i="1" s="1"/>
  <c r="G496" i="1"/>
  <c r="G1594" i="1"/>
  <c r="G1524" i="1"/>
  <c r="G1779" i="1"/>
  <c r="G921" i="1"/>
  <c r="G1599" i="1"/>
  <c r="G849" i="1"/>
  <c r="G1887" i="1"/>
  <c r="G613" i="1"/>
  <c r="F1582" i="1"/>
  <c r="M1582" i="1" s="1"/>
  <c r="G689" i="1"/>
  <c r="G1250" i="1"/>
  <c r="F243" i="1"/>
  <c r="M243" i="1" s="1"/>
  <c r="G944" i="1"/>
  <c r="G879" i="1"/>
  <c r="G321" i="1"/>
  <c r="G92" i="1"/>
  <c r="G710" i="1"/>
  <c r="G1955" i="1"/>
  <c r="F1759" i="1"/>
  <c r="M1759" i="1" s="1"/>
  <c r="G853" i="1"/>
  <c r="F786" i="1"/>
  <c r="M786" i="1" s="1"/>
  <c r="G759" i="1"/>
  <c r="G681" i="1"/>
  <c r="G2099" i="1"/>
  <c r="F637" i="1"/>
  <c r="M637" i="1" s="1"/>
  <c r="G455" i="1"/>
  <c r="F391" i="1"/>
  <c r="M391" i="1" s="1"/>
  <c r="F236" i="1"/>
  <c r="M236" i="1" s="1"/>
  <c r="G1897" i="1"/>
  <c r="G1276" i="1"/>
  <c r="G1479" i="1"/>
  <c r="G857" i="1"/>
  <c r="G128" i="1"/>
  <c r="F261" i="1"/>
  <c r="M261" i="1" s="1"/>
  <c r="G2090" i="1"/>
  <c r="G2057" i="1"/>
  <c r="G1587" i="1"/>
  <c r="G1415" i="1"/>
  <c r="G1270" i="1"/>
  <c r="G978" i="1"/>
  <c r="G1246" i="1"/>
  <c r="G1312" i="1"/>
  <c r="G1177" i="1"/>
  <c r="G667" i="1"/>
  <c r="F543" i="1"/>
  <c r="M543" i="1" s="1"/>
  <c r="G205" i="1"/>
  <c r="G750" i="1"/>
  <c r="G156" i="1"/>
  <c r="F583" i="1"/>
  <c r="M583" i="1" s="1"/>
  <c r="G299" i="1"/>
  <c r="G1812" i="1"/>
  <c r="F25" i="1"/>
  <c r="M25" i="1" s="1"/>
  <c r="G1993" i="1"/>
  <c r="G1574" i="1"/>
  <c r="G1488" i="1"/>
  <c r="F1787" i="1"/>
  <c r="M1787" i="1" s="1"/>
  <c r="F1826" i="1"/>
  <c r="M1826" i="1" s="1"/>
  <c r="G1374" i="1"/>
  <c r="G1196" i="1"/>
  <c r="G994" i="1"/>
  <c r="G1335" i="1"/>
  <c r="G1368" i="1"/>
  <c r="G831" i="1"/>
  <c r="F628" i="1"/>
  <c r="M628" i="1" s="1"/>
  <c r="G444" i="1"/>
  <c r="F518" i="1"/>
  <c r="M518" i="1" s="1"/>
  <c r="G215" i="1"/>
  <c r="G107" i="1"/>
  <c r="F277" i="1"/>
  <c r="M277" i="1" s="1"/>
  <c r="G138" i="1"/>
  <c r="H1812" i="1" l="1"/>
  <c r="J1812" i="1"/>
  <c r="H681" i="1"/>
  <c r="J681" i="1"/>
  <c r="H345" i="1"/>
  <c r="J345" i="1"/>
  <c r="H722" i="1"/>
  <c r="J722" i="1"/>
  <c r="H628" i="1"/>
  <c r="J628" i="1"/>
  <c r="H1556" i="1"/>
  <c r="J1556" i="1"/>
  <c r="H1327" i="1"/>
  <c r="J1327" i="1"/>
  <c r="H1230" i="1"/>
  <c r="J1230" i="1"/>
  <c r="H489" i="1"/>
  <c r="J489" i="1"/>
  <c r="H782" i="1"/>
  <c r="J782" i="1"/>
  <c r="H879" i="1"/>
  <c r="J879" i="1"/>
  <c r="H1856" i="1"/>
  <c r="J1856" i="1"/>
  <c r="H2108" i="1"/>
  <c r="J2108" i="1"/>
  <c r="H1635" i="1"/>
  <c r="J1635" i="1"/>
  <c r="H1381" i="1"/>
  <c r="J1381" i="1"/>
  <c r="H1837" i="1"/>
  <c r="J1837" i="1"/>
  <c r="H543" i="1"/>
  <c r="J543" i="1"/>
  <c r="H824" i="1"/>
  <c r="J824" i="1"/>
  <c r="H1582" i="1"/>
  <c r="J1582" i="1"/>
  <c r="H1170" i="1"/>
  <c r="J1170" i="1"/>
  <c r="H663" i="1"/>
  <c r="J663" i="1"/>
  <c r="H147" i="1"/>
  <c r="J147" i="1"/>
  <c r="H1068" i="1"/>
  <c r="J1068" i="1"/>
  <c r="H338" i="1"/>
  <c r="J338" i="1"/>
  <c r="H1647" i="1"/>
  <c r="J1647" i="1"/>
  <c r="H736" i="1"/>
  <c r="J736" i="1"/>
  <c r="H2086" i="1"/>
  <c r="J2086" i="1"/>
  <c r="H261" i="1"/>
  <c r="J261" i="1"/>
  <c r="H414" i="1"/>
  <c r="J414" i="1"/>
  <c r="H1787" i="1"/>
  <c r="J1787" i="1"/>
  <c r="H804" i="1"/>
  <c r="J804" i="1"/>
  <c r="H277" i="1"/>
  <c r="J277" i="1"/>
  <c r="H605" i="1"/>
  <c r="J605" i="1"/>
  <c r="H534" i="1"/>
  <c r="J534" i="1"/>
  <c r="H1123" i="1"/>
  <c r="J1123" i="1"/>
  <c r="H841" i="1"/>
  <c r="J841" i="1"/>
  <c r="H1514" i="1"/>
  <c r="J1514" i="1"/>
  <c r="H1343" i="1"/>
  <c r="J1343" i="1"/>
  <c r="H317" i="1"/>
  <c r="J317" i="1"/>
  <c r="H1639" i="1"/>
  <c r="J1639" i="1"/>
  <c r="H1710" i="1"/>
  <c r="J1710" i="1"/>
  <c r="H1013" i="1"/>
  <c r="J1013" i="1"/>
  <c r="H2027" i="1"/>
  <c r="J2027" i="1"/>
  <c r="H1694" i="1"/>
  <c r="J1694" i="1"/>
  <c r="H422" i="1"/>
  <c r="J422" i="1"/>
  <c r="H961" i="1"/>
  <c r="J961" i="1"/>
  <c r="H215" i="1"/>
  <c r="J215" i="1"/>
  <c r="H1488" i="1"/>
  <c r="J1488" i="1"/>
  <c r="H1177" i="1"/>
  <c r="J1177" i="1"/>
  <c r="H2090" i="1"/>
  <c r="J2090" i="1"/>
  <c r="H321" i="1"/>
  <c r="J321" i="1"/>
  <c r="H1887" i="1"/>
  <c r="J1887" i="1"/>
  <c r="H1779" i="1"/>
  <c r="J1779" i="1"/>
  <c r="H1877" i="1"/>
  <c r="J1877" i="1"/>
  <c r="H64" i="1"/>
  <c r="J64" i="1"/>
  <c r="H699" i="1"/>
  <c r="J699" i="1"/>
  <c r="H518" i="1"/>
  <c r="J518" i="1"/>
  <c r="H1203" i="1"/>
  <c r="J1203" i="1"/>
  <c r="H1891" i="1"/>
  <c r="J1891" i="1"/>
  <c r="H1750" i="1"/>
  <c r="J1750" i="1"/>
  <c r="H1133" i="1"/>
  <c r="J1133" i="1"/>
  <c r="H564" i="1"/>
  <c r="J564" i="1"/>
  <c r="H391" i="1"/>
  <c r="J391" i="1"/>
  <c r="H1826" i="1"/>
  <c r="J1826" i="1"/>
  <c r="H599" i="1"/>
  <c r="J599" i="1"/>
  <c r="H503" i="1"/>
  <c r="J503" i="1"/>
  <c r="H1998" i="1"/>
  <c r="J1998" i="1"/>
  <c r="H308" i="1"/>
  <c r="J308" i="1"/>
  <c r="H1917" i="1"/>
  <c r="J1917" i="1"/>
  <c r="H754" i="1"/>
  <c r="J754" i="1"/>
  <c r="H243" i="1"/>
  <c r="J243" i="1"/>
  <c r="H15" i="1"/>
  <c r="J15" i="1"/>
  <c r="H236" i="1"/>
  <c r="J236" i="1"/>
  <c r="H2045" i="1"/>
  <c r="J2045" i="1"/>
  <c r="H138" i="1"/>
  <c r="J138" i="1"/>
  <c r="H1368" i="1"/>
  <c r="J1368" i="1"/>
  <c r="H1574" i="1"/>
  <c r="J1574" i="1"/>
  <c r="H205" i="1"/>
  <c r="J205" i="1"/>
  <c r="H455" i="1"/>
  <c r="J455" i="1"/>
  <c r="H1955" i="1"/>
  <c r="J1955" i="1"/>
  <c r="H849" i="1"/>
  <c r="J849" i="1"/>
  <c r="H677" i="1"/>
  <c r="J677" i="1"/>
  <c r="H1714" i="1"/>
  <c r="J1714" i="1"/>
  <c r="H817" i="1"/>
  <c r="J817" i="1"/>
  <c r="H1643" i="1"/>
  <c r="J1643" i="1"/>
  <c r="H1156" i="1"/>
  <c r="J1156" i="1"/>
  <c r="H1049" i="1"/>
  <c r="J1049" i="1"/>
  <c r="H444" i="1"/>
  <c r="J444" i="1"/>
  <c r="H1335" i="1"/>
  <c r="J1335" i="1"/>
  <c r="H1993" i="1"/>
  <c r="J1993" i="1"/>
  <c r="H1246" i="1"/>
  <c r="J1246" i="1"/>
  <c r="H1587" i="1"/>
  <c r="J1587" i="1"/>
  <c r="H128" i="1"/>
  <c r="J128" i="1"/>
  <c r="H1897" i="1"/>
  <c r="J1897" i="1"/>
  <c r="H710" i="1"/>
  <c r="J710" i="1"/>
  <c r="H944" i="1"/>
  <c r="J944" i="1"/>
  <c r="H1599" i="1"/>
  <c r="J1599" i="1"/>
  <c r="H1594" i="1"/>
  <c r="J1594" i="1"/>
  <c r="H655" i="1"/>
  <c r="J655" i="1"/>
  <c r="H930" i="1"/>
  <c r="J930" i="1"/>
  <c r="H200" i="1"/>
  <c r="J200" i="1"/>
  <c r="H1988" i="1"/>
  <c r="J1988" i="1"/>
  <c r="H1464" i="1"/>
  <c r="J1464" i="1"/>
  <c r="H1152" i="1"/>
  <c r="J1152" i="1"/>
  <c r="H1625" i="1"/>
  <c r="J1625" i="1"/>
  <c r="H1058" i="1"/>
  <c r="J1058" i="1"/>
  <c r="H1007" i="1"/>
  <c r="J1007" i="1"/>
  <c r="H1676" i="1"/>
  <c r="J1676" i="1"/>
  <c r="H385" i="1"/>
  <c r="J385" i="1"/>
  <c r="H1141" i="1"/>
  <c r="J1141" i="1"/>
  <c r="H659" i="1"/>
  <c r="J659" i="1"/>
  <c r="H1043" i="1"/>
  <c r="J1043" i="1"/>
  <c r="H484" i="1"/>
  <c r="J484" i="1"/>
  <c r="H547" i="1"/>
  <c r="J547" i="1"/>
  <c r="H1804" i="1"/>
  <c r="J1804" i="1"/>
  <c r="H1833" i="1"/>
  <c r="J1833" i="1"/>
  <c r="H1502" i="1"/>
  <c r="J1502" i="1"/>
  <c r="H637" i="1"/>
  <c r="J637" i="1"/>
  <c r="H358" i="1"/>
  <c r="J358" i="1"/>
  <c r="H948" i="1"/>
  <c r="J948" i="1"/>
  <c r="H1864" i="1"/>
  <c r="J1864" i="1"/>
  <c r="H1518" i="1"/>
  <c r="J1518" i="1"/>
  <c r="H583" i="1"/>
  <c r="J583" i="1"/>
  <c r="H1979" i="1"/>
  <c r="J1979" i="1"/>
  <c r="H269" i="1"/>
  <c r="J269" i="1"/>
  <c r="H1951" i="1"/>
  <c r="J1951" i="1"/>
  <c r="H1190" i="1"/>
  <c r="J1190" i="1"/>
  <c r="H408" i="1"/>
  <c r="J408" i="1"/>
  <c r="H1117" i="1"/>
  <c r="J1117" i="1"/>
  <c r="H57" i="1"/>
  <c r="J57" i="1"/>
  <c r="H1026" i="1"/>
  <c r="J1026" i="1"/>
  <c r="H936" i="1"/>
  <c r="J936" i="1"/>
  <c r="H694" i="1"/>
  <c r="J694" i="1"/>
  <c r="H1659" i="1"/>
  <c r="J1659" i="1"/>
  <c r="H1186" i="1"/>
  <c r="J1186" i="1"/>
  <c r="H1103" i="1"/>
  <c r="J1103" i="1"/>
  <c r="H1796" i="1"/>
  <c r="J1796" i="1"/>
  <c r="H589" i="1"/>
  <c r="J589" i="1"/>
  <c r="H2064" i="1"/>
  <c r="J2064" i="1"/>
  <c r="H716" i="1"/>
  <c r="J716" i="1"/>
  <c r="H1211" i="1"/>
  <c r="J1211" i="1"/>
  <c r="H1321" i="1"/>
  <c r="J1321" i="1"/>
  <c r="H368" i="1"/>
  <c r="J368" i="1"/>
  <c r="H791" i="1"/>
  <c r="J791" i="1"/>
  <c r="H831" i="1"/>
  <c r="J831" i="1"/>
  <c r="H1196" i="1"/>
  <c r="J1196" i="1"/>
  <c r="H750" i="1"/>
  <c r="J750" i="1"/>
  <c r="H1270" i="1"/>
  <c r="J1270" i="1"/>
  <c r="H1479" i="1"/>
  <c r="J1479" i="1"/>
  <c r="H1250" i="1"/>
  <c r="J1250" i="1"/>
  <c r="H1427" i="1"/>
  <c r="J1427" i="1"/>
  <c r="H911" i="1"/>
  <c r="J911" i="1"/>
  <c r="H1549" i="1"/>
  <c r="J1549" i="1"/>
  <c r="H228" i="1"/>
  <c r="J228" i="1"/>
  <c r="H1003" i="1"/>
  <c r="J1003" i="1"/>
  <c r="H1883" i="1"/>
  <c r="J1883" i="1"/>
  <c r="H1603" i="1"/>
  <c r="J1603" i="1"/>
  <c r="H50" i="1"/>
  <c r="J50" i="1"/>
  <c r="H1137" i="1"/>
  <c r="J1137" i="1"/>
  <c r="H835" i="1"/>
  <c r="J835" i="1"/>
  <c r="H265" i="1"/>
  <c r="J265" i="1"/>
  <c r="H304" i="1"/>
  <c r="J304" i="1"/>
  <c r="H1254" i="1"/>
  <c r="J1254" i="1"/>
  <c r="H1759" i="1"/>
  <c r="J1759" i="1"/>
  <c r="H1374" i="1"/>
  <c r="J1374" i="1"/>
  <c r="H299" i="1"/>
  <c r="J299" i="1"/>
  <c r="H1312" i="1"/>
  <c r="J1312" i="1"/>
  <c r="H1415" i="1"/>
  <c r="J1415" i="1"/>
  <c r="H1276" i="1"/>
  <c r="J1276" i="1"/>
  <c r="H759" i="1"/>
  <c r="J759" i="1"/>
  <c r="H689" i="1"/>
  <c r="J689" i="1"/>
  <c r="H1524" i="1"/>
  <c r="J1524" i="1"/>
  <c r="H330" i="1"/>
  <c r="J330" i="1"/>
  <c r="H25" i="1"/>
  <c r="J25" i="1"/>
  <c r="H32" i="1"/>
  <c r="J32" i="1"/>
  <c r="H1617" i="1"/>
  <c r="J1617" i="1"/>
  <c r="H729" i="1"/>
  <c r="J729" i="1"/>
  <c r="H107" i="1"/>
  <c r="J107" i="1"/>
  <c r="H994" i="1"/>
  <c r="J994" i="1"/>
  <c r="H156" i="1"/>
  <c r="J156" i="1"/>
  <c r="H667" i="1"/>
  <c r="J667" i="1"/>
  <c r="H978" i="1"/>
  <c r="J978" i="1"/>
  <c r="H2057" i="1"/>
  <c r="J2057" i="1"/>
  <c r="H857" i="1"/>
  <c r="J857" i="1"/>
  <c r="H2099" i="1"/>
  <c r="J2099" i="1"/>
  <c r="H853" i="1"/>
  <c r="J853" i="1"/>
  <c r="H92" i="1"/>
  <c r="J92" i="1"/>
  <c r="H613" i="1"/>
  <c r="J613" i="1"/>
  <c r="H921" i="1"/>
  <c r="J921" i="1"/>
  <c r="H496" i="1"/>
  <c r="J496" i="1"/>
  <c r="H1400" i="1"/>
  <c r="J1400" i="1"/>
  <c r="H186" i="1"/>
  <c r="J186" i="1"/>
  <c r="H1360" i="1"/>
  <c r="J1360" i="1"/>
  <c r="H2070" i="1"/>
  <c r="J2070" i="1"/>
  <c r="H763" i="1"/>
  <c r="J763" i="1"/>
  <c r="H1389" i="1"/>
  <c r="J1389" i="1"/>
  <c r="H1611" i="1"/>
  <c r="J1611" i="1"/>
  <c r="H180" i="1"/>
  <c r="J180" i="1"/>
  <c r="H1349" i="1"/>
  <c r="J1349" i="1"/>
  <c r="H1947" i="1"/>
  <c r="J1947" i="1"/>
  <c r="H1665" i="1"/>
  <c r="J1665" i="1"/>
  <c r="H464" i="1"/>
  <c r="J464" i="1"/>
  <c r="H1706" i="1"/>
  <c r="J1706" i="1"/>
  <c r="H574" i="1"/>
  <c r="J574" i="1"/>
  <c r="H1163" i="1"/>
  <c r="J1163" i="1"/>
  <c r="H1236" i="1"/>
  <c r="J1236" i="1"/>
  <c r="H1097" i="1"/>
  <c r="J1097" i="1"/>
  <c r="H953" i="1"/>
  <c r="J953" i="1"/>
  <c r="H986" i="1"/>
  <c r="J986" i="1"/>
  <c r="H1578" i="1"/>
  <c r="J1578" i="1"/>
  <c r="H786" i="1"/>
  <c r="J786" i="1"/>
  <c r="H1820" i="1"/>
  <c r="J1820" i="1"/>
  <c r="H313" i="1"/>
  <c r="J313" i="1"/>
  <c r="H1093" i="1"/>
  <c r="J1093" i="1"/>
  <c r="H673" i="1"/>
  <c r="J673" i="1"/>
  <c r="H915" i="1"/>
  <c r="J915" i="1"/>
  <c r="H967" i="1"/>
  <c r="J967" i="1"/>
  <c r="H743" i="1"/>
  <c r="J743" i="1"/>
  <c r="H2081" i="1"/>
  <c r="J2081" i="1"/>
  <c r="H1305" i="1"/>
  <c r="J1305" i="1"/>
  <c r="H1146" i="1"/>
  <c r="J1146" i="1"/>
  <c r="H1286" i="1"/>
  <c r="J1286" i="1"/>
  <c r="H925" i="1"/>
  <c r="J925" i="1"/>
  <c r="H593" i="1"/>
  <c r="J593" i="1"/>
  <c r="H1510" i="1"/>
  <c r="J1510" i="1"/>
  <c r="H619" i="1"/>
  <c r="J619" i="1"/>
  <c r="H114" i="1"/>
  <c r="J114" i="1"/>
  <c r="H555" i="1"/>
  <c r="J555" i="1"/>
  <c r="H1841" i="1"/>
  <c r="J1841" i="1"/>
  <c r="H1282" i="1"/>
  <c r="J1282" i="1"/>
  <c r="H1913" i="1"/>
  <c r="J1913" i="1"/>
  <c r="H1292" i="1"/>
  <c r="J1292" i="1"/>
  <c r="H1984" i="1"/>
  <c r="J1984" i="1"/>
  <c r="H704" i="1"/>
  <c r="J704" i="1"/>
  <c r="H41" i="1"/>
  <c r="J41" i="1"/>
  <c r="H1086" i="1"/>
  <c r="J1086" i="1"/>
  <c r="H1438" i="1"/>
  <c r="J1438" i="1"/>
  <c r="H1960" i="1"/>
  <c r="J1960" i="1"/>
  <c r="H1730" i="1"/>
  <c r="J1730" i="1"/>
  <c r="G1974" i="1"/>
  <c r="G185" i="1"/>
  <c r="F146" i="1"/>
  <c r="M146" i="1" s="1"/>
  <c r="G146" i="1"/>
  <c r="F1974" i="1"/>
  <c r="M1974" i="1" s="1"/>
  <c r="F1912" i="1"/>
  <c r="M1912" i="1" s="1"/>
  <c r="G1912" i="1"/>
  <c r="F1355" i="1"/>
  <c r="M1355" i="1" s="1"/>
  <c r="G1355" i="1"/>
  <c r="F512" i="1"/>
  <c r="M512" i="1" s="1"/>
  <c r="G512" i="1"/>
  <c r="G1487" i="1"/>
  <c r="G276" i="1"/>
  <c r="G533" i="1"/>
  <c r="G840" i="1"/>
  <c r="G1342" i="1"/>
  <c r="G344" i="1"/>
  <c r="G1997" i="1"/>
  <c r="G235" i="1"/>
  <c r="G693" i="1"/>
  <c r="G1654" i="1"/>
  <c r="G1102" i="1"/>
  <c r="G2063" i="1"/>
  <c r="G735" i="1"/>
  <c r="G1758" i="1"/>
  <c r="G703" i="1"/>
  <c r="G40" i="1"/>
  <c r="G1085" i="1"/>
  <c r="G1932" i="1"/>
  <c r="G1116" i="1"/>
  <c r="G910" i="1"/>
  <c r="F910" i="1"/>
  <c r="M910" i="1" s="1"/>
  <c r="F227" i="1"/>
  <c r="M227" i="1" s="1"/>
  <c r="F2085" i="1"/>
  <c r="M2085" i="1" s="1"/>
  <c r="F1399" i="1"/>
  <c r="M1399" i="1" s="1"/>
  <c r="F1634" i="1"/>
  <c r="M1634" i="1" s="1"/>
  <c r="F830" i="1"/>
  <c r="M830" i="1" s="1"/>
  <c r="F721" i="1"/>
  <c r="M721" i="1" s="1"/>
  <c r="G49" i="1"/>
  <c r="F137" i="1"/>
  <c r="M137" i="1" s="1"/>
  <c r="G443" i="1"/>
  <c r="G14" i="1"/>
  <c r="G1616" i="1"/>
  <c r="G1693" i="1"/>
  <c r="F329" i="1"/>
  <c r="M329" i="1" s="1"/>
  <c r="G781" i="1"/>
  <c r="F1388" i="1"/>
  <c r="M1388" i="1" s="1"/>
  <c r="F127" i="1"/>
  <c r="M127" i="1" s="1"/>
  <c r="F1067" i="1"/>
  <c r="M1067" i="1" s="1"/>
  <c r="G715" i="1"/>
  <c r="G935" i="1"/>
  <c r="G1501" i="1"/>
  <c r="F63" i="1"/>
  <c r="M63" i="1" s="1"/>
  <c r="G1795" i="1"/>
  <c r="G1819" i="1"/>
  <c r="G1067" i="1"/>
  <c r="G413" i="1"/>
  <c r="G1437" i="1"/>
  <c r="G1320" i="1"/>
  <c r="F573" i="1"/>
  <c r="M573" i="1" s="1"/>
  <c r="G1025" i="1"/>
  <c r="F618" i="1"/>
  <c r="M618" i="1" s="1"/>
  <c r="F1932" i="1"/>
  <c r="M1932" i="1" s="1"/>
  <c r="F1116" i="1"/>
  <c r="M1116" i="1" s="1"/>
  <c r="G654" i="1"/>
  <c r="F654" i="1"/>
  <c r="M654" i="1" s="1"/>
  <c r="F384" i="1"/>
  <c r="M384" i="1" s="1"/>
  <c r="F582" i="1"/>
  <c r="M582" i="1" s="1"/>
  <c r="G582" i="1"/>
  <c r="G1832" i="1"/>
  <c r="F357" i="1"/>
  <c r="M357" i="1" s="1"/>
  <c r="G542" i="1"/>
  <c r="G1509" i="1"/>
  <c r="F56" i="1"/>
  <c r="M56" i="1" s="1"/>
  <c r="F1269" i="1"/>
  <c r="M1269" i="1" s="1"/>
  <c r="F337" i="1"/>
  <c r="M337" i="1" s="1"/>
  <c r="F2026" i="1"/>
  <c r="M2026" i="1" s="1"/>
  <c r="F698" i="1"/>
  <c r="M698" i="1" s="1"/>
  <c r="F199" i="1"/>
  <c r="M199" i="1" s="1"/>
  <c r="F1855" i="1"/>
  <c r="M1855" i="1" s="1"/>
  <c r="F40" i="1"/>
  <c r="M40" i="1" s="1"/>
  <c r="F1320" i="1"/>
  <c r="M1320" i="1" s="1"/>
  <c r="G573" i="1"/>
  <c r="F298" i="1"/>
  <c r="M298" i="1" s="1"/>
  <c r="G1092" i="1"/>
  <c r="F1185" i="1"/>
  <c r="M1185" i="1" s="1"/>
  <c r="G627" i="1"/>
  <c r="G407" i="1"/>
  <c r="F742" i="1"/>
  <c r="M742" i="1" s="1"/>
  <c r="F1057" i="1"/>
  <c r="M1057" i="1" s="1"/>
  <c r="G1786" i="1"/>
  <c r="F709" i="1"/>
  <c r="M709" i="1" s="1"/>
  <c r="F1983" i="1"/>
  <c r="M1983" i="1" s="1"/>
  <c r="F113" i="1"/>
  <c r="M113" i="1" s="1"/>
  <c r="G803" i="1"/>
  <c r="F1811" i="1"/>
  <c r="M1811" i="1" s="1"/>
  <c r="F1145" i="1"/>
  <c r="M1145" i="1" s="1"/>
  <c r="F421" i="1"/>
  <c r="M421" i="1" s="1"/>
  <c r="F1705" i="1"/>
  <c r="M1705" i="1" s="1"/>
  <c r="G728" i="1"/>
  <c r="F749" i="1"/>
  <c r="M749" i="1" s="1"/>
  <c r="F1749" i="1"/>
  <c r="M1749" i="1" s="1"/>
  <c r="G636" i="1"/>
  <c r="G357" i="1"/>
  <c r="F1169" i="1"/>
  <c r="M1169" i="1" s="1"/>
  <c r="F1548" i="1"/>
  <c r="M1548" i="1" s="1"/>
  <c r="F312" i="1"/>
  <c r="M312" i="1" s="1"/>
  <c r="F413" i="1"/>
  <c r="M413" i="1" s="1"/>
  <c r="F1176" i="1"/>
  <c r="M1176" i="1" s="1"/>
  <c r="F1334" i="1"/>
  <c r="M1334" i="1" s="1"/>
  <c r="F1002" i="1"/>
  <c r="M1002" i="1" s="1"/>
  <c r="F935" i="1"/>
  <c r="M935" i="1" s="1"/>
  <c r="F1102" i="1"/>
  <c r="M1102" i="1" s="1"/>
  <c r="G390" i="1"/>
  <c r="F693" i="1"/>
  <c r="M693" i="1" s="1"/>
  <c r="F790" i="1"/>
  <c r="M790" i="1" s="1"/>
  <c r="F91" i="1"/>
  <c r="M91" i="1" s="1"/>
  <c r="G1145" i="1"/>
  <c r="G618" i="1"/>
  <c r="G113" i="1"/>
  <c r="G1229" i="1"/>
  <c r="F1997" i="1"/>
  <c r="M1997" i="1" s="1"/>
  <c r="G421" i="1"/>
  <c r="F1832" i="1"/>
  <c r="M1832" i="1" s="1"/>
  <c r="G1042" i="1"/>
  <c r="G1380" i="1"/>
  <c r="F943" i="1"/>
  <c r="M943" i="1" s="1"/>
  <c r="F1012" i="1"/>
  <c r="M1012" i="1" s="1"/>
  <c r="G742" i="1"/>
  <c r="F1729" i="1"/>
  <c r="M1729" i="1" s="1"/>
  <c r="G563" i="1"/>
  <c r="G384" i="1"/>
  <c r="G31" i="1"/>
  <c r="F563" i="1"/>
  <c r="M563" i="1" s="1"/>
  <c r="F1876" i="1"/>
  <c r="M1876" i="1" s="1"/>
  <c r="F823" i="1"/>
  <c r="M823" i="1" s="1"/>
  <c r="G1523" i="1"/>
  <c r="G816" i="1"/>
  <c r="G1624" i="1"/>
  <c r="G1162" i="1"/>
  <c r="G1202" i="1"/>
  <c r="F1523" i="1"/>
  <c r="M1523" i="1" s="1"/>
  <c r="F1414" i="1"/>
  <c r="M1414" i="1" s="1"/>
  <c r="G1749" i="1"/>
  <c r="G823" i="1"/>
  <c r="F960" i="1"/>
  <c r="M960" i="1" s="1"/>
  <c r="F303" i="1"/>
  <c r="M303" i="1" s="1"/>
  <c r="F1229" i="1"/>
  <c r="M1229" i="1" s="1"/>
  <c r="F1555" i="1"/>
  <c r="M1555" i="1" s="1"/>
  <c r="F1195" i="1"/>
  <c r="M1195" i="1" s="1"/>
  <c r="F1210" i="1"/>
  <c r="M1210" i="1" s="1"/>
  <c r="G1012" i="1"/>
  <c r="F1380" i="1"/>
  <c r="M1380" i="1" s="1"/>
  <c r="G1555" i="1"/>
  <c r="F1048" i="1"/>
  <c r="M1048" i="1" s="1"/>
  <c r="G1825" i="1"/>
  <c r="G260" i="1"/>
  <c r="F1509" i="1"/>
  <c r="M1509" i="1" s="1"/>
  <c r="F929" i="1"/>
  <c r="M929" i="1" s="1"/>
  <c r="F2107" i="1"/>
  <c r="M2107" i="1" s="1"/>
  <c r="F1311" i="1"/>
  <c r="M1311" i="1" s="1"/>
  <c r="G554" i="1"/>
  <c r="G1348" i="1"/>
  <c r="G227" i="1"/>
  <c r="F2063" i="1"/>
  <c r="M2063" i="1" s="1"/>
  <c r="F1463" i="1"/>
  <c r="M1463" i="1" s="1"/>
  <c r="F1085" i="1"/>
  <c r="M1085" i="1" s="1"/>
  <c r="F878" i="1"/>
  <c r="M878" i="1" s="1"/>
  <c r="G337" i="1"/>
  <c r="G303" i="1"/>
  <c r="G1185" i="1"/>
  <c r="G488" i="1"/>
  <c r="G329" i="1"/>
  <c r="F728" i="1"/>
  <c r="M728" i="1" s="1"/>
  <c r="G1235" i="1"/>
  <c r="G483" i="1"/>
  <c r="G367" i="1"/>
  <c r="F1437" i="1"/>
  <c r="M1437" i="1" s="1"/>
  <c r="F488" i="1"/>
  <c r="M488" i="1" s="1"/>
  <c r="F1025" i="1"/>
  <c r="M1025" i="1" s="1"/>
  <c r="F966" i="1"/>
  <c r="M966" i="1" s="1"/>
  <c r="G463" i="1"/>
  <c r="F848" i="1"/>
  <c r="M848" i="1" s="1"/>
  <c r="G698" i="1"/>
  <c r="F1151" i="1"/>
  <c r="M1151" i="1" s="1"/>
  <c r="F533" i="1"/>
  <c r="M533" i="1" s="1"/>
  <c r="F703" i="1"/>
  <c r="M703" i="1" s="1"/>
  <c r="G1048" i="1"/>
  <c r="F185" i="1"/>
  <c r="M185" i="1" s="1"/>
  <c r="F407" i="1"/>
  <c r="M407" i="1" s="1"/>
  <c r="F816" i="1"/>
  <c r="M816" i="1" s="1"/>
  <c r="F1304" i="1"/>
  <c r="M1304" i="1" s="1"/>
  <c r="F1342" i="1"/>
  <c r="M1342" i="1" s="1"/>
  <c r="F1092" i="1"/>
  <c r="M1092" i="1" s="1"/>
  <c r="F106" i="1"/>
  <c r="M106" i="1" s="1"/>
  <c r="F1598" i="1"/>
  <c r="M1598" i="1" s="1"/>
  <c r="G721" i="1"/>
  <c r="F1235" i="1"/>
  <c r="M1235" i="1" s="1"/>
  <c r="G1169" i="1"/>
  <c r="F554" i="1"/>
  <c r="M554" i="1" s="1"/>
  <c r="F715" i="1"/>
  <c r="M715" i="1" s="1"/>
  <c r="F758" i="1"/>
  <c r="M758" i="1" s="1"/>
  <c r="F840" i="1"/>
  <c r="M840" i="1" s="1"/>
  <c r="G1304" i="1"/>
  <c r="F920" i="1"/>
  <c r="M920" i="1" s="1"/>
  <c r="F1245" i="1"/>
  <c r="M1245" i="1" s="1"/>
  <c r="F179" i="1"/>
  <c r="M179" i="1" s="1"/>
  <c r="G56" i="1"/>
  <c r="G2085" i="1"/>
  <c r="G63" i="1"/>
  <c r="G1705" i="1"/>
  <c r="G1664" i="1"/>
  <c r="G1675" i="1"/>
  <c r="G1573" i="1"/>
  <c r="G1057" i="1"/>
  <c r="F803" i="1"/>
  <c r="M803" i="1" s="1"/>
  <c r="F1795" i="1"/>
  <c r="M1795" i="1" s="1"/>
  <c r="G1593" i="1"/>
  <c r="G1002" i="1"/>
  <c r="G2026" i="1"/>
  <c r="G179" i="1"/>
  <c r="G1210" i="1"/>
  <c r="G1634" i="1"/>
  <c r="G1548" i="1"/>
  <c r="G1151" i="1"/>
  <c r="F49" i="1"/>
  <c r="M49" i="1" s="1"/>
  <c r="F31" i="1"/>
  <c r="M31" i="1" s="1"/>
  <c r="F1778" i="1"/>
  <c r="M1778" i="1" s="1"/>
  <c r="G1983" i="1"/>
  <c r="G709" i="1"/>
  <c r="G1399" i="1"/>
  <c r="G929" i="1"/>
  <c r="G2069" i="1"/>
  <c r="G312" i="1"/>
  <c r="G943" i="1"/>
  <c r="G920" i="1"/>
  <c r="F1202" i="1"/>
  <c r="M1202" i="1" s="1"/>
  <c r="F1042" i="1"/>
  <c r="M1042" i="1" s="1"/>
  <c r="G1876" i="1"/>
  <c r="G2107" i="1"/>
  <c r="G91" i="1"/>
  <c r="G878" i="1"/>
  <c r="G1778" i="1"/>
  <c r="F1573" i="1"/>
  <c r="M1573" i="1" s="1"/>
  <c r="G1598" i="1"/>
  <c r="G1729" i="1"/>
  <c r="G1855" i="1"/>
  <c r="G960" i="1"/>
  <c r="F1162" i="1"/>
  <c r="M1162" i="1" s="1"/>
  <c r="G1388" i="1"/>
  <c r="G1463" i="1"/>
  <c r="G1811" i="1"/>
  <c r="G298" i="1"/>
  <c r="G1478" i="1"/>
  <c r="G758" i="1"/>
  <c r="F627" i="1"/>
  <c r="M627" i="1" s="1"/>
  <c r="G830" i="1"/>
  <c r="G749" i="1"/>
  <c r="G1176" i="1"/>
  <c r="G1311" i="1"/>
  <c r="G1414" i="1"/>
  <c r="F390" i="1"/>
  <c r="M390" i="1" s="1"/>
  <c r="G454" i="1"/>
  <c r="G1245" i="1"/>
  <c r="G127" i="1"/>
  <c r="G199" i="1"/>
  <c r="G1195" i="1"/>
  <c r="F1825" i="1"/>
  <c r="M1825" i="1" s="1"/>
  <c r="F1786" i="1"/>
  <c r="M1786" i="1" s="1"/>
  <c r="G1992" i="1"/>
  <c r="F542" i="1"/>
  <c r="M542" i="1" s="1"/>
  <c r="G1269" i="1"/>
  <c r="G1586" i="1"/>
  <c r="G1896" i="1"/>
  <c r="G1367" i="1"/>
  <c r="F781" i="1"/>
  <c r="M781" i="1" s="1"/>
  <c r="G106" i="1"/>
  <c r="G137" i="1"/>
  <c r="F276" i="1"/>
  <c r="M276" i="1" s="1"/>
  <c r="G1334" i="1"/>
  <c r="F14" i="1"/>
  <c r="M14" i="1" s="1"/>
  <c r="F367" i="1"/>
  <c r="M367" i="1" s="1"/>
  <c r="G966" i="1"/>
  <c r="F260" i="1"/>
  <c r="M260" i="1" s="1"/>
  <c r="F235" i="1"/>
  <c r="M235" i="1" s="1"/>
  <c r="F636" i="1"/>
  <c r="M636" i="1" s="1"/>
  <c r="G2098" i="1"/>
  <c r="G848" i="1"/>
  <c r="F1758" i="1"/>
  <c r="M1758" i="1" s="1"/>
  <c r="G790" i="1"/>
  <c r="H1896" i="1" l="1"/>
  <c r="J1896" i="1"/>
  <c r="H199" i="1"/>
  <c r="J199" i="1"/>
  <c r="H749" i="1"/>
  <c r="J749" i="1"/>
  <c r="H1388" i="1"/>
  <c r="J1388" i="1"/>
  <c r="H878" i="1"/>
  <c r="J878" i="1"/>
  <c r="H1593" i="1"/>
  <c r="J1593" i="1"/>
  <c r="H554" i="1"/>
  <c r="J554" i="1"/>
  <c r="H1380" i="1"/>
  <c r="J1380" i="1"/>
  <c r="H390" i="1"/>
  <c r="J390" i="1"/>
  <c r="H1832" i="1"/>
  <c r="J1832" i="1"/>
  <c r="H1795" i="1"/>
  <c r="J1795" i="1"/>
  <c r="H781" i="1"/>
  <c r="J781" i="1"/>
  <c r="H14" i="1"/>
  <c r="J14" i="1"/>
  <c r="H703" i="1"/>
  <c r="J703" i="1"/>
  <c r="H1997" i="1"/>
  <c r="J1997" i="1"/>
  <c r="H185" i="1"/>
  <c r="J185" i="1"/>
  <c r="H106" i="1"/>
  <c r="J106" i="1"/>
  <c r="H1586" i="1"/>
  <c r="J1586" i="1"/>
  <c r="H127" i="1"/>
  <c r="J127" i="1"/>
  <c r="H1414" i="1"/>
  <c r="J1414" i="1"/>
  <c r="H830" i="1"/>
  <c r="J830" i="1"/>
  <c r="H298" i="1"/>
  <c r="J298" i="1"/>
  <c r="H1598" i="1"/>
  <c r="J1598" i="1"/>
  <c r="H91" i="1"/>
  <c r="J91" i="1"/>
  <c r="H2069" i="1"/>
  <c r="J2069" i="1"/>
  <c r="H1983" i="1"/>
  <c r="J1983" i="1"/>
  <c r="H1151" i="1"/>
  <c r="J1151" i="1"/>
  <c r="H179" i="1"/>
  <c r="J179" i="1"/>
  <c r="H1675" i="1"/>
  <c r="J1675" i="1"/>
  <c r="H2085" i="1"/>
  <c r="J2085" i="1"/>
  <c r="H721" i="1"/>
  <c r="J721" i="1"/>
  <c r="H367" i="1"/>
  <c r="J367" i="1"/>
  <c r="H329" i="1"/>
  <c r="J329" i="1"/>
  <c r="H337" i="1"/>
  <c r="J337" i="1"/>
  <c r="H260" i="1"/>
  <c r="J260" i="1"/>
  <c r="H823" i="1"/>
  <c r="J823" i="1"/>
  <c r="H1202" i="1"/>
  <c r="J1202" i="1"/>
  <c r="H1523" i="1"/>
  <c r="J1523" i="1"/>
  <c r="H31" i="1"/>
  <c r="J31" i="1"/>
  <c r="H742" i="1"/>
  <c r="J742" i="1"/>
  <c r="H1042" i="1"/>
  <c r="J1042" i="1"/>
  <c r="H1229" i="1"/>
  <c r="J1229" i="1"/>
  <c r="H1092" i="1"/>
  <c r="J1092" i="1"/>
  <c r="H1509" i="1"/>
  <c r="J1509" i="1"/>
  <c r="H582" i="1"/>
  <c r="J582" i="1"/>
  <c r="H654" i="1"/>
  <c r="J654" i="1"/>
  <c r="H1025" i="1"/>
  <c r="J1025" i="1"/>
  <c r="H413" i="1"/>
  <c r="J413" i="1"/>
  <c r="H443" i="1"/>
  <c r="J443" i="1"/>
  <c r="H1932" i="1"/>
  <c r="J1932" i="1"/>
  <c r="H1758" i="1"/>
  <c r="J1758" i="1"/>
  <c r="H1654" i="1"/>
  <c r="J1654" i="1"/>
  <c r="H344" i="1"/>
  <c r="J344" i="1"/>
  <c r="H276" i="1"/>
  <c r="J276" i="1"/>
  <c r="H1355" i="1"/>
  <c r="J1355" i="1"/>
  <c r="H1974" i="1"/>
  <c r="J1974" i="1"/>
  <c r="H137" i="1"/>
  <c r="J137" i="1"/>
  <c r="H1478" i="1"/>
  <c r="J1478" i="1"/>
  <c r="H709" i="1"/>
  <c r="J709" i="1"/>
  <c r="H1573" i="1"/>
  <c r="J1573" i="1"/>
  <c r="H1555" i="1"/>
  <c r="J1555" i="1"/>
  <c r="H816" i="1"/>
  <c r="J816" i="1"/>
  <c r="H1437" i="1"/>
  <c r="J1437" i="1"/>
  <c r="H715" i="1"/>
  <c r="J715" i="1"/>
  <c r="H1116" i="1"/>
  <c r="J1116" i="1"/>
  <c r="H1102" i="1"/>
  <c r="J1102" i="1"/>
  <c r="H848" i="1"/>
  <c r="J848" i="1"/>
  <c r="H1334" i="1"/>
  <c r="J1334" i="1"/>
  <c r="H1269" i="1"/>
  <c r="J1269" i="1"/>
  <c r="H1245" i="1"/>
  <c r="J1245" i="1"/>
  <c r="H1311" i="1"/>
  <c r="J1311" i="1"/>
  <c r="H1811" i="1"/>
  <c r="J1811" i="1"/>
  <c r="H960" i="1"/>
  <c r="J960" i="1"/>
  <c r="H2107" i="1"/>
  <c r="J2107" i="1"/>
  <c r="H920" i="1"/>
  <c r="J920" i="1"/>
  <c r="H929" i="1"/>
  <c r="J929" i="1"/>
  <c r="H1548" i="1"/>
  <c r="J1548" i="1"/>
  <c r="H2026" i="1"/>
  <c r="J2026" i="1"/>
  <c r="H1664" i="1"/>
  <c r="J1664" i="1"/>
  <c r="H56" i="1"/>
  <c r="J56" i="1"/>
  <c r="H1304" i="1"/>
  <c r="J1304" i="1"/>
  <c r="H1048" i="1"/>
  <c r="J1048" i="1"/>
  <c r="H698" i="1"/>
  <c r="J698" i="1"/>
  <c r="H483" i="1"/>
  <c r="J483" i="1"/>
  <c r="H488" i="1"/>
  <c r="J488" i="1"/>
  <c r="H227" i="1"/>
  <c r="J227" i="1"/>
  <c r="H1825" i="1"/>
  <c r="J1825" i="1"/>
  <c r="H1012" i="1"/>
  <c r="J1012" i="1"/>
  <c r="H1749" i="1"/>
  <c r="J1749" i="1"/>
  <c r="H1162" i="1"/>
  <c r="J1162" i="1"/>
  <c r="H384" i="1"/>
  <c r="J384" i="1"/>
  <c r="H113" i="1"/>
  <c r="J113" i="1"/>
  <c r="H357" i="1"/>
  <c r="J357" i="1"/>
  <c r="H728" i="1"/>
  <c r="J728" i="1"/>
  <c r="H407" i="1"/>
  <c r="J407" i="1"/>
  <c r="H542" i="1"/>
  <c r="J542" i="1"/>
  <c r="H1067" i="1"/>
  <c r="J1067" i="1"/>
  <c r="H1501" i="1"/>
  <c r="J1501" i="1"/>
  <c r="H1693" i="1"/>
  <c r="J1693" i="1"/>
  <c r="H1085" i="1"/>
  <c r="J1085" i="1"/>
  <c r="H735" i="1"/>
  <c r="J735" i="1"/>
  <c r="H693" i="1"/>
  <c r="J693" i="1"/>
  <c r="H1342" i="1"/>
  <c r="J1342" i="1"/>
  <c r="H1487" i="1"/>
  <c r="J1487" i="1"/>
  <c r="H146" i="1"/>
  <c r="J146" i="1"/>
  <c r="H790" i="1"/>
  <c r="J790" i="1"/>
  <c r="H1992" i="1"/>
  <c r="J1992" i="1"/>
  <c r="H1729" i="1"/>
  <c r="J1729" i="1"/>
  <c r="H312" i="1"/>
  <c r="J312" i="1"/>
  <c r="H1210" i="1"/>
  <c r="J1210" i="1"/>
  <c r="H63" i="1"/>
  <c r="J63" i="1"/>
  <c r="H463" i="1"/>
  <c r="J463" i="1"/>
  <c r="H303" i="1"/>
  <c r="J303" i="1"/>
  <c r="H1145" i="1"/>
  <c r="J1145" i="1"/>
  <c r="H533" i="1"/>
  <c r="J533" i="1"/>
  <c r="H2098" i="1"/>
  <c r="J2098" i="1"/>
  <c r="H966" i="1"/>
  <c r="J966" i="1"/>
  <c r="H1367" i="1"/>
  <c r="J1367" i="1"/>
  <c r="H1195" i="1"/>
  <c r="J1195" i="1"/>
  <c r="H454" i="1"/>
  <c r="J454" i="1"/>
  <c r="H1176" i="1"/>
  <c r="J1176" i="1"/>
  <c r="H758" i="1"/>
  <c r="J758" i="1"/>
  <c r="H1463" i="1"/>
  <c r="J1463" i="1"/>
  <c r="H1855" i="1"/>
  <c r="J1855" i="1"/>
  <c r="H1778" i="1"/>
  <c r="J1778" i="1"/>
  <c r="H1876" i="1"/>
  <c r="J1876" i="1"/>
  <c r="H943" i="1"/>
  <c r="J943" i="1"/>
  <c r="H1399" i="1"/>
  <c r="J1399" i="1"/>
  <c r="H1634" i="1"/>
  <c r="J1634" i="1"/>
  <c r="H1002" i="1"/>
  <c r="J1002" i="1"/>
  <c r="H1057" i="1"/>
  <c r="J1057" i="1"/>
  <c r="H1705" i="1"/>
  <c r="J1705" i="1"/>
  <c r="H1169" i="1"/>
  <c r="J1169" i="1"/>
  <c r="H1235" i="1"/>
  <c r="J1235" i="1"/>
  <c r="H1185" i="1"/>
  <c r="J1185" i="1"/>
  <c r="H1348" i="1"/>
  <c r="J1348" i="1"/>
  <c r="H1624" i="1"/>
  <c r="J1624" i="1"/>
  <c r="H563" i="1"/>
  <c r="J563" i="1"/>
  <c r="H421" i="1"/>
  <c r="J421" i="1"/>
  <c r="H618" i="1"/>
  <c r="J618" i="1"/>
  <c r="H636" i="1"/>
  <c r="J636" i="1"/>
  <c r="H803" i="1"/>
  <c r="J803" i="1"/>
  <c r="H1786" i="1"/>
  <c r="J1786" i="1"/>
  <c r="H627" i="1"/>
  <c r="J627" i="1"/>
  <c r="H573" i="1"/>
  <c r="J573" i="1"/>
  <c r="H1320" i="1"/>
  <c r="J1320" i="1"/>
  <c r="H1819" i="1"/>
  <c r="J1819" i="1"/>
  <c r="H935" i="1"/>
  <c r="J935" i="1"/>
  <c r="H1616" i="1"/>
  <c r="J1616" i="1"/>
  <c r="H49" i="1"/>
  <c r="J49" i="1"/>
  <c r="H910" i="1"/>
  <c r="J910" i="1"/>
  <c r="H40" i="1"/>
  <c r="J40" i="1"/>
  <c r="H2063" i="1"/>
  <c r="J2063" i="1"/>
  <c r="H235" i="1"/>
  <c r="J235" i="1"/>
  <c r="H840" i="1"/>
  <c r="J840" i="1"/>
  <c r="H512" i="1"/>
  <c r="J512" i="1"/>
  <c r="H1912" i="1"/>
  <c r="J1912" i="1"/>
  <c r="G184" i="1"/>
  <c r="G477" i="1"/>
  <c r="G1895" i="1"/>
  <c r="F477" i="1"/>
  <c r="M477" i="1" s="1"/>
  <c r="G1818" i="1"/>
  <c r="F184" i="1"/>
  <c r="M184" i="1" s="1"/>
  <c r="F412" i="1"/>
  <c r="M412" i="1" s="1"/>
  <c r="G412" i="1"/>
  <c r="F1854" i="1"/>
  <c r="M1854" i="1" s="1"/>
  <c r="G39" i="1"/>
  <c r="G532" i="1"/>
  <c r="G1341" i="1"/>
  <c r="G2062" i="1"/>
  <c r="G234" i="1"/>
  <c r="G839" i="1"/>
  <c r="G1653" i="1"/>
  <c r="G1911" i="1"/>
  <c r="G13" i="1"/>
  <c r="G909" i="1"/>
  <c r="G1757" i="1"/>
  <c r="G1319" i="1"/>
  <c r="G1500" i="1"/>
  <c r="G1692" i="1"/>
  <c r="G1931" i="1"/>
  <c r="G1101" i="1"/>
  <c r="G275" i="1"/>
  <c r="G1066" i="1"/>
  <c r="G734" i="1"/>
  <c r="G1084" i="1"/>
  <c r="G1436" i="1"/>
  <c r="G934" i="1"/>
  <c r="G48" i="1"/>
  <c r="F909" i="1"/>
  <c r="M909" i="1" s="1"/>
  <c r="F1387" i="1"/>
  <c r="M1387" i="1" s="1"/>
  <c r="F226" i="1"/>
  <c r="M226" i="1" s="1"/>
  <c r="F2080" i="1"/>
  <c r="M2080" i="1" s="1"/>
  <c r="F62" i="1"/>
  <c r="M62" i="1" s="1"/>
  <c r="G121" i="1"/>
  <c r="F1398" i="1"/>
  <c r="M1398" i="1" s="1"/>
  <c r="F720" i="1"/>
  <c r="M720" i="1" s="1"/>
  <c r="F1633" i="1"/>
  <c r="M1633" i="1" s="1"/>
  <c r="F328" i="1"/>
  <c r="M328" i="1" s="1"/>
  <c r="F829" i="1"/>
  <c r="M829" i="1" s="1"/>
  <c r="F336" i="1"/>
  <c r="M336" i="1" s="1"/>
  <c r="F121" i="1"/>
  <c r="M121" i="1" s="1"/>
  <c r="G1522" i="1"/>
  <c r="G1831" i="1"/>
  <c r="G1184" i="1"/>
  <c r="G226" i="1"/>
  <c r="G1623" i="1"/>
  <c r="G1508" i="1"/>
  <c r="G328" i="1"/>
  <c r="G562" i="1"/>
  <c r="G462" i="1"/>
  <c r="F2025" i="1"/>
  <c r="M2025" i="1" s="1"/>
  <c r="G1615" i="1"/>
  <c r="G714" i="1"/>
  <c r="F383" i="1"/>
  <c r="M383" i="1" s="1"/>
  <c r="G1347" i="1"/>
  <c r="G815" i="1"/>
  <c r="F198" i="1"/>
  <c r="M198" i="1" s="1"/>
  <c r="F1268" i="1"/>
  <c r="M1268" i="1" s="1"/>
  <c r="G541" i="1"/>
  <c r="G1794" i="1"/>
  <c r="F572" i="1"/>
  <c r="M572" i="1" s="1"/>
  <c r="F617" i="1"/>
  <c r="M617" i="1" s="1"/>
  <c r="F55" i="1"/>
  <c r="M55" i="1" s="1"/>
  <c r="F1319" i="1"/>
  <c r="M1319" i="1" s="1"/>
  <c r="G1115" i="1"/>
  <c r="F356" i="1"/>
  <c r="M356" i="1" s="1"/>
  <c r="F1011" i="1"/>
  <c r="M1011" i="1" s="1"/>
  <c r="F39" i="1"/>
  <c r="M39" i="1" s="1"/>
  <c r="F822" i="1"/>
  <c r="M822" i="1" s="1"/>
  <c r="F1973" i="1"/>
  <c r="M1973" i="1" s="1"/>
  <c r="G1854" i="1"/>
  <c r="G1704" i="1"/>
  <c r="F178" i="1"/>
  <c r="M178" i="1" s="1"/>
  <c r="F1244" i="1"/>
  <c r="M1244" i="1" s="1"/>
  <c r="F919" i="1"/>
  <c r="M919" i="1" s="1"/>
  <c r="F1066" i="1"/>
  <c r="M1066" i="1" s="1"/>
  <c r="F1234" i="1"/>
  <c r="M1234" i="1" s="1"/>
  <c r="F1592" i="1"/>
  <c r="M1592" i="1" s="1"/>
  <c r="F815" i="1"/>
  <c r="M815" i="1" s="1"/>
  <c r="G1554" i="1"/>
  <c r="F1366" i="1"/>
  <c r="M1366" i="1" s="1"/>
  <c r="F1209" i="1"/>
  <c r="M1209" i="1" s="1"/>
  <c r="F1554" i="1"/>
  <c r="M1554" i="1" s="1"/>
  <c r="G1748" i="1"/>
  <c r="F1413" i="1"/>
  <c r="M1413" i="1" s="1"/>
  <c r="G383" i="1"/>
  <c r="G1041" i="1"/>
  <c r="F1354" i="1"/>
  <c r="M1354" i="1" s="1"/>
  <c r="F934" i="1"/>
  <c r="M934" i="1" s="1"/>
  <c r="G727" i="1"/>
  <c r="F112" i="1"/>
  <c r="M112" i="1" s="1"/>
  <c r="G406" i="1"/>
  <c r="G1091" i="1"/>
  <c r="F297" i="1"/>
  <c r="M297" i="1" s="1"/>
  <c r="G1150" i="1"/>
  <c r="F1091" i="1"/>
  <c r="M1091" i="1" s="1"/>
  <c r="F1911" i="1"/>
  <c r="M1911" i="1" s="1"/>
  <c r="G1047" i="1"/>
  <c r="F532" i="1"/>
  <c r="M532" i="1" s="1"/>
  <c r="G1234" i="1"/>
  <c r="G336" i="1"/>
  <c r="F1462" i="1"/>
  <c r="M1462" i="1" s="1"/>
  <c r="F2062" i="1"/>
  <c r="M2062" i="1" s="1"/>
  <c r="G581" i="1"/>
  <c r="F1310" i="1"/>
  <c r="M1310" i="1" s="1"/>
  <c r="F1047" i="1"/>
  <c r="M1047" i="1" s="1"/>
  <c r="G1161" i="1"/>
  <c r="G30" i="1"/>
  <c r="F942" i="1"/>
  <c r="M942" i="1" s="1"/>
  <c r="F1831" i="1"/>
  <c r="M1831" i="1" s="1"/>
  <c r="F1168" i="1"/>
  <c r="M1168" i="1" s="1"/>
  <c r="F748" i="1"/>
  <c r="M748" i="1" s="1"/>
  <c r="F1810" i="1"/>
  <c r="M1810" i="1" s="1"/>
  <c r="G1785" i="1"/>
  <c r="F741" i="1"/>
  <c r="M741" i="1" s="1"/>
  <c r="G572" i="1"/>
  <c r="G780" i="1"/>
  <c r="F780" i="1"/>
  <c r="M780" i="1" s="1"/>
  <c r="G1674" i="1"/>
  <c r="G62" i="1"/>
  <c r="F1931" i="1"/>
  <c r="M1931" i="1" s="1"/>
  <c r="G55" i="1"/>
  <c r="G1303" i="1"/>
  <c r="F839" i="1"/>
  <c r="M839" i="1" s="1"/>
  <c r="F714" i="1"/>
  <c r="M714" i="1" s="1"/>
  <c r="F553" i="1"/>
  <c r="M553" i="1" s="1"/>
  <c r="G1168" i="1"/>
  <c r="F406" i="1"/>
  <c r="M406" i="1" s="1"/>
  <c r="F965" i="1"/>
  <c r="M965" i="1" s="1"/>
  <c r="F1436" i="1"/>
  <c r="M1436" i="1" s="1"/>
  <c r="G511" i="1"/>
  <c r="G553" i="1"/>
  <c r="F1508" i="1"/>
  <c r="M1508" i="1" s="1"/>
  <c r="G259" i="1"/>
  <c r="F1228" i="1"/>
  <c r="M1228" i="1" s="1"/>
  <c r="F959" i="1"/>
  <c r="M959" i="1" s="1"/>
  <c r="F1522" i="1"/>
  <c r="M1522" i="1" s="1"/>
  <c r="F562" i="1"/>
  <c r="M562" i="1" s="1"/>
  <c r="G112" i="1"/>
  <c r="F145" i="1"/>
  <c r="M145" i="1" s="1"/>
  <c r="G389" i="1"/>
  <c r="F1101" i="1"/>
  <c r="M1101" i="1" s="1"/>
  <c r="F1175" i="1"/>
  <c r="M1175" i="1" s="1"/>
  <c r="F1547" i="1"/>
  <c r="M1547" i="1" s="1"/>
  <c r="G356" i="1"/>
  <c r="G802" i="1"/>
  <c r="F708" i="1"/>
  <c r="M708" i="1" s="1"/>
  <c r="F1184" i="1"/>
  <c r="M1184" i="1" s="1"/>
  <c r="F1572" i="1"/>
  <c r="M1572" i="1" s="1"/>
  <c r="F1115" i="1"/>
  <c r="M1115" i="1" s="1"/>
  <c r="F802" i="1"/>
  <c r="M802" i="1" s="1"/>
  <c r="G1663" i="1"/>
  <c r="G2080" i="1"/>
  <c r="G720" i="1"/>
  <c r="F105" i="1"/>
  <c r="M105" i="1" s="1"/>
  <c r="F1341" i="1"/>
  <c r="M1341" i="1" s="1"/>
  <c r="F1303" i="1"/>
  <c r="M1303" i="1" s="1"/>
  <c r="F1150" i="1"/>
  <c r="M1150" i="1" s="1"/>
  <c r="F847" i="1"/>
  <c r="M847" i="1" s="1"/>
  <c r="G366" i="1"/>
  <c r="F727" i="1"/>
  <c r="M727" i="1" s="1"/>
  <c r="F877" i="1"/>
  <c r="M877" i="1" s="1"/>
  <c r="F1084" i="1"/>
  <c r="M1084" i="1" s="1"/>
  <c r="F2106" i="1"/>
  <c r="M2106" i="1" s="1"/>
  <c r="G1011" i="1"/>
  <c r="G822" i="1"/>
  <c r="F1875" i="1"/>
  <c r="M1875" i="1" s="1"/>
  <c r="F1728" i="1"/>
  <c r="M1728" i="1" s="1"/>
  <c r="G741" i="1"/>
  <c r="G1228" i="1"/>
  <c r="G617" i="1"/>
  <c r="F90" i="1"/>
  <c r="M90" i="1" s="1"/>
  <c r="F1333" i="1"/>
  <c r="M1333" i="1" s="1"/>
  <c r="G635" i="1"/>
  <c r="F1748" i="1"/>
  <c r="M1748" i="1" s="1"/>
  <c r="F1704" i="1"/>
  <c r="M1704" i="1" s="1"/>
  <c r="F1056" i="1"/>
  <c r="M1056" i="1" s="1"/>
  <c r="G626" i="1"/>
  <c r="F1794" i="1"/>
  <c r="M1794" i="1" s="1"/>
  <c r="G1056" i="1"/>
  <c r="G178" i="1"/>
  <c r="G2068" i="1"/>
  <c r="G1633" i="1"/>
  <c r="G2025" i="1"/>
  <c r="G1209" i="1"/>
  <c r="G1547" i="1"/>
  <c r="G1572" i="1"/>
  <c r="G877" i="1"/>
  <c r="F1194" i="1"/>
  <c r="M1194" i="1" s="1"/>
  <c r="G1398" i="1"/>
  <c r="F48" i="1"/>
  <c r="M48" i="1" s="1"/>
  <c r="F1041" i="1"/>
  <c r="M1041" i="1" s="1"/>
  <c r="G1354" i="1"/>
  <c r="G1728" i="1"/>
  <c r="G1875" i="1"/>
  <c r="G708" i="1"/>
  <c r="G959" i="1"/>
  <c r="G1592" i="1"/>
  <c r="G942" i="1"/>
  <c r="F1777" i="1"/>
  <c r="M1777" i="1" s="1"/>
  <c r="G1462" i="1"/>
  <c r="G1387" i="1"/>
  <c r="F1161" i="1"/>
  <c r="M1161" i="1" s="1"/>
  <c r="G1777" i="1"/>
  <c r="G90" i="1"/>
  <c r="G2106" i="1"/>
  <c r="G919" i="1"/>
  <c r="F30" i="1"/>
  <c r="M30" i="1" s="1"/>
  <c r="G965" i="1"/>
  <c r="F1785" i="1"/>
  <c r="M1785" i="1" s="1"/>
  <c r="G1413" i="1"/>
  <c r="G1175" i="1"/>
  <c r="F626" i="1"/>
  <c r="M626" i="1" s="1"/>
  <c r="F1757" i="1"/>
  <c r="M1757" i="1" s="1"/>
  <c r="F635" i="1"/>
  <c r="M635" i="1" s="1"/>
  <c r="F13" i="1"/>
  <c r="M13" i="1" s="1"/>
  <c r="F511" i="1"/>
  <c r="M511" i="1" s="1"/>
  <c r="F541" i="1"/>
  <c r="M541" i="1" s="1"/>
  <c r="G198" i="1"/>
  <c r="G1366" i="1"/>
  <c r="G1333" i="1"/>
  <c r="G105" i="1"/>
  <c r="G1268" i="1"/>
  <c r="F581" i="1"/>
  <c r="M581" i="1" s="1"/>
  <c r="G343" i="1"/>
  <c r="G1244" i="1"/>
  <c r="F389" i="1"/>
  <c r="M389" i="1" s="1"/>
  <c r="G829" i="1"/>
  <c r="G1810" i="1"/>
  <c r="F366" i="1"/>
  <c r="M366" i="1" s="1"/>
  <c r="G653" i="1"/>
  <c r="G1477" i="1"/>
  <c r="F234" i="1"/>
  <c r="M234" i="1" s="1"/>
  <c r="G847" i="1"/>
  <c r="G2097" i="1"/>
  <c r="F259" i="1"/>
  <c r="M259" i="1" s="1"/>
  <c r="G145" i="1"/>
  <c r="F275" i="1"/>
  <c r="M275" i="1" s="1"/>
  <c r="G1973" i="1"/>
  <c r="F1818" i="1"/>
  <c r="M1818" i="1" s="1"/>
  <c r="G1194" i="1"/>
  <c r="G453" i="1"/>
  <c r="G1310" i="1"/>
  <c r="G748" i="1"/>
  <c r="G1486" i="1"/>
  <c r="G297" i="1"/>
  <c r="H1486" i="1" l="1"/>
  <c r="J1486" i="1"/>
  <c r="H145" i="1"/>
  <c r="J145" i="1"/>
  <c r="H1333" i="1"/>
  <c r="J1333" i="1"/>
  <c r="H1462" i="1"/>
  <c r="J1462" i="1"/>
  <c r="H178" i="1"/>
  <c r="J178" i="1"/>
  <c r="H1091" i="1"/>
  <c r="J1091" i="1"/>
  <c r="H1115" i="1"/>
  <c r="J1115" i="1"/>
  <c r="H562" i="1"/>
  <c r="J562" i="1"/>
  <c r="H1084" i="1"/>
  <c r="J1084" i="1"/>
  <c r="H1319" i="1"/>
  <c r="J1319" i="1"/>
  <c r="H1911" i="1"/>
  <c r="J1911" i="1"/>
  <c r="H2062" i="1"/>
  <c r="J2062" i="1"/>
  <c r="H1818" i="1"/>
  <c r="J1818" i="1"/>
  <c r="H847" i="1"/>
  <c r="J847" i="1"/>
  <c r="H1387" i="1"/>
  <c r="J1387" i="1"/>
  <c r="H1398" i="1"/>
  <c r="J1398" i="1"/>
  <c r="H2068" i="1"/>
  <c r="J2068" i="1"/>
  <c r="H1228" i="1"/>
  <c r="J1228" i="1"/>
  <c r="H259" i="1"/>
  <c r="J259" i="1"/>
  <c r="H55" i="1"/>
  <c r="J55" i="1"/>
  <c r="H1047" i="1"/>
  <c r="J1047" i="1"/>
  <c r="H462" i="1"/>
  <c r="J462" i="1"/>
  <c r="H121" i="1"/>
  <c r="J121" i="1"/>
  <c r="H1436" i="1"/>
  <c r="J1436" i="1"/>
  <c r="H13" i="1"/>
  <c r="J13" i="1"/>
  <c r="H1194" i="1"/>
  <c r="J1194" i="1"/>
  <c r="H1810" i="1"/>
  <c r="J1810" i="1"/>
  <c r="H965" i="1"/>
  <c r="J965" i="1"/>
  <c r="H741" i="1"/>
  <c r="J741" i="1"/>
  <c r="H2080" i="1"/>
  <c r="J2080" i="1"/>
  <c r="H336" i="1"/>
  <c r="J336" i="1"/>
  <c r="H1477" i="1"/>
  <c r="J1477" i="1"/>
  <c r="H829" i="1"/>
  <c r="J829" i="1"/>
  <c r="H1366" i="1"/>
  <c r="J1366" i="1"/>
  <c r="H1175" i="1"/>
  <c r="J1175" i="1"/>
  <c r="H1777" i="1"/>
  <c r="J1777" i="1"/>
  <c r="H708" i="1"/>
  <c r="J708" i="1"/>
  <c r="H877" i="1"/>
  <c r="J877" i="1"/>
  <c r="H2025" i="1"/>
  <c r="J2025" i="1"/>
  <c r="H1056" i="1"/>
  <c r="J1056" i="1"/>
  <c r="H366" i="1"/>
  <c r="J366" i="1"/>
  <c r="H1663" i="1"/>
  <c r="J1663" i="1"/>
  <c r="H553" i="1"/>
  <c r="J553" i="1"/>
  <c r="H62" i="1"/>
  <c r="J62" i="1"/>
  <c r="H572" i="1"/>
  <c r="J572" i="1"/>
  <c r="H30" i="1"/>
  <c r="J30" i="1"/>
  <c r="H581" i="1"/>
  <c r="J581" i="1"/>
  <c r="H1234" i="1"/>
  <c r="J1234" i="1"/>
  <c r="H406" i="1"/>
  <c r="J406" i="1"/>
  <c r="H1748" i="1"/>
  <c r="J1748" i="1"/>
  <c r="H1554" i="1"/>
  <c r="J1554" i="1"/>
  <c r="H1704" i="1"/>
  <c r="J1704" i="1"/>
  <c r="H1794" i="1"/>
  <c r="J1794" i="1"/>
  <c r="H815" i="1"/>
  <c r="J815" i="1"/>
  <c r="H1615" i="1"/>
  <c r="J1615" i="1"/>
  <c r="H328" i="1"/>
  <c r="J328" i="1"/>
  <c r="H1184" i="1"/>
  <c r="J1184" i="1"/>
  <c r="H48" i="1"/>
  <c r="J48" i="1"/>
  <c r="H734" i="1"/>
  <c r="J734" i="1"/>
  <c r="H1931" i="1"/>
  <c r="J1931" i="1"/>
  <c r="H1757" i="1"/>
  <c r="J1757" i="1"/>
  <c r="H1653" i="1"/>
  <c r="J1653" i="1"/>
  <c r="H1341" i="1"/>
  <c r="J1341" i="1"/>
  <c r="H412" i="1"/>
  <c r="J412" i="1"/>
  <c r="H297" i="1"/>
  <c r="J297" i="1"/>
  <c r="H453" i="1"/>
  <c r="J453" i="1"/>
  <c r="H1244" i="1"/>
  <c r="J1244" i="1"/>
  <c r="H105" i="1"/>
  <c r="J105" i="1"/>
  <c r="H2106" i="1"/>
  <c r="J2106" i="1"/>
  <c r="H1592" i="1"/>
  <c r="J1592" i="1"/>
  <c r="H1728" i="1"/>
  <c r="J1728" i="1"/>
  <c r="H1547" i="1"/>
  <c r="J1547" i="1"/>
  <c r="H626" i="1"/>
  <c r="J626" i="1"/>
  <c r="H635" i="1"/>
  <c r="J635" i="1"/>
  <c r="H822" i="1"/>
  <c r="J822" i="1"/>
  <c r="H720" i="1"/>
  <c r="J720" i="1"/>
  <c r="H802" i="1"/>
  <c r="J802" i="1"/>
  <c r="H1785" i="1"/>
  <c r="J1785" i="1"/>
  <c r="H727" i="1"/>
  <c r="J727" i="1"/>
  <c r="H383" i="1"/>
  <c r="J383" i="1"/>
  <c r="H1623" i="1"/>
  <c r="J1623" i="1"/>
  <c r="H1522" i="1"/>
  <c r="J1522" i="1"/>
  <c r="H275" i="1"/>
  <c r="J275" i="1"/>
  <c r="H1500" i="1"/>
  <c r="J1500" i="1"/>
  <c r="H234" i="1"/>
  <c r="J234" i="1"/>
  <c r="H39" i="1"/>
  <c r="J39" i="1"/>
  <c r="H477" i="1"/>
  <c r="J477" i="1"/>
  <c r="H343" i="1"/>
  <c r="J343" i="1"/>
  <c r="H90" i="1"/>
  <c r="J90" i="1"/>
  <c r="H959" i="1"/>
  <c r="J959" i="1"/>
  <c r="H1354" i="1"/>
  <c r="J1354" i="1"/>
  <c r="H1209" i="1"/>
  <c r="J1209" i="1"/>
  <c r="H1011" i="1"/>
  <c r="J1011" i="1"/>
  <c r="H356" i="1"/>
  <c r="J356" i="1"/>
  <c r="H389" i="1"/>
  <c r="J389" i="1"/>
  <c r="H780" i="1"/>
  <c r="J780" i="1"/>
  <c r="H714" i="1"/>
  <c r="J714" i="1"/>
  <c r="H226" i="1"/>
  <c r="J226" i="1"/>
  <c r="H1101" i="1"/>
  <c r="J1101" i="1"/>
  <c r="H184" i="1"/>
  <c r="J184" i="1"/>
  <c r="H748" i="1"/>
  <c r="J748" i="1"/>
  <c r="H1310" i="1"/>
  <c r="J1310" i="1"/>
  <c r="H1973" i="1"/>
  <c r="J1973" i="1"/>
  <c r="H2097" i="1"/>
  <c r="J2097" i="1"/>
  <c r="H653" i="1"/>
  <c r="J653" i="1"/>
  <c r="H1268" i="1"/>
  <c r="J1268" i="1"/>
  <c r="H198" i="1"/>
  <c r="J198" i="1"/>
  <c r="H1413" i="1"/>
  <c r="J1413" i="1"/>
  <c r="H919" i="1"/>
  <c r="J919" i="1"/>
  <c r="H942" i="1"/>
  <c r="J942" i="1"/>
  <c r="H1875" i="1"/>
  <c r="J1875" i="1"/>
  <c r="H1572" i="1"/>
  <c r="J1572" i="1"/>
  <c r="H1633" i="1"/>
  <c r="J1633" i="1"/>
  <c r="H617" i="1"/>
  <c r="J617" i="1"/>
  <c r="H112" i="1"/>
  <c r="J112" i="1"/>
  <c r="H511" i="1"/>
  <c r="J511" i="1"/>
  <c r="H1168" i="1"/>
  <c r="J1168" i="1"/>
  <c r="H1303" i="1"/>
  <c r="J1303" i="1"/>
  <c r="H1674" i="1"/>
  <c r="J1674" i="1"/>
  <c r="H1161" i="1"/>
  <c r="J1161" i="1"/>
  <c r="H1150" i="1"/>
  <c r="J1150" i="1"/>
  <c r="H1041" i="1"/>
  <c r="J1041" i="1"/>
  <c r="H1854" i="1"/>
  <c r="J1854" i="1"/>
  <c r="H541" i="1"/>
  <c r="J541" i="1"/>
  <c r="H1347" i="1"/>
  <c r="J1347" i="1"/>
  <c r="H1508" i="1"/>
  <c r="J1508" i="1"/>
  <c r="H1831" i="1"/>
  <c r="J1831" i="1"/>
  <c r="H934" i="1"/>
  <c r="J934" i="1"/>
  <c r="H1066" i="1"/>
  <c r="J1066" i="1"/>
  <c r="H1692" i="1"/>
  <c r="J1692" i="1"/>
  <c r="H909" i="1"/>
  <c r="J909" i="1"/>
  <c r="H839" i="1"/>
  <c r="J839" i="1"/>
  <c r="H532" i="1"/>
  <c r="J532" i="1"/>
  <c r="H1895" i="1"/>
  <c r="J1895" i="1"/>
  <c r="G1910" i="1"/>
  <c r="G1909" i="1" s="1"/>
  <c r="G1652" i="1"/>
  <c r="G1651" i="1" s="1"/>
  <c r="G1853" i="1"/>
  <c r="G233" i="1"/>
  <c r="G38" i="1"/>
  <c r="F1910" i="1"/>
  <c r="M1910" i="1" s="1"/>
  <c r="F233" i="1"/>
  <c r="M233" i="1" s="1"/>
  <c r="G531" i="1"/>
  <c r="G2061" i="1"/>
  <c r="G1435" i="1"/>
  <c r="G1083" i="1"/>
  <c r="G1691" i="1"/>
  <c r="G1065" i="1"/>
  <c r="G47" i="1"/>
  <c r="F1386" i="1"/>
  <c r="M1386" i="1" s="1"/>
  <c r="G540" i="1"/>
  <c r="G1340" i="1"/>
  <c r="G327" i="1"/>
  <c r="G908" i="1"/>
  <c r="G225" i="1"/>
  <c r="G1756" i="1"/>
  <c r="G1318" i="1"/>
  <c r="G740" i="1"/>
  <c r="G814" i="1"/>
  <c r="G561" i="1"/>
  <c r="G1183" i="1"/>
  <c r="G733" i="1"/>
  <c r="F2079" i="1"/>
  <c r="M2079" i="1" s="1"/>
  <c r="F908" i="1"/>
  <c r="M908" i="1" s="1"/>
  <c r="F225" i="1"/>
  <c r="M225" i="1" s="1"/>
  <c r="F61" i="1"/>
  <c r="M61" i="1" s="1"/>
  <c r="F327" i="1"/>
  <c r="M327" i="1" s="1"/>
  <c r="F1632" i="1"/>
  <c r="M1632" i="1" s="1"/>
  <c r="F828" i="1"/>
  <c r="M828" i="1" s="1"/>
  <c r="F335" i="1"/>
  <c r="M335" i="1" s="1"/>
  <c r="F2024" i="1"/>
  <c r="M2024" i="1" s="1"/>
  <c r="F1817" i="1"/>
  <c r="M1817" i="1" s="1"/>
  <c r="F571" i="1"/>
  <c r="M571" i="1" s="1"/>
  <c r="G1622" i="1"/>
  <c r="G1507" i="1"/>
  <c r="G61" i="1"/>
  <c r="G1703" i="1"/>
  <c r="F470" i="1"/>
  <c r="M470" i="1" s="1"/>
  <c r="F1318" i="1"/>
  <c r="M1318" i="1" s="1"/>
  <c r="G1793" i="1"/>
  <c r="G1673" i="1"/>
  <c r="F1267" i="1"/>
  <c r="M1267" i="1" s="1"/>
  <c r="G1267" i="1"/>
  <c r="G461" i="1"/>
  <c r="F197" i="1"/>
  <c r="M197" i="1" s="1"/>
  <c r="G470" i="1"/>
  <c r="G1817" i="1"/>
  <c r="F1853" i="1"/>
  <c r="M1853" i="1" s="1"/>
  <c r="F54" i="1"/>
  <c r="M54" i="1" s="1"/>
  <c r="G1114" i="1"/>
  <c r="G779" i="1"/>
  <c r="F355" i="1"/>
  <c r="M355" i="1" s="1"/>
  <c r="F779" i="1"/>
  <c r="M779" i="1" s="1"/>
  <c r="F38" i="1"/>
  <c r="M38" i="1" s="1"/>
  <c r="F821" i="1"/>
  <c r="M821" i="1" s="1"/>
  <c r="F941" i="1"/>
  <c r="M941" i="1" s="1"/>
  <c r="G1571" i="1"/>
  <c r="G1227" i="1"/>
  <c r="F1727" i="1"/>
  <c r="M1727" i="1" s="1"/>
  <c r="G365" i="1"/>
  <c r="G2079" i="1"/>
  <c r="F1546" i="1"/>
  <c r="M1546" i="1" s="1"/>
  <c r="G258" i="1"/>
  <c r="G510" i="1"/>
  <c r="G54" i="1"/>
  <c r="F1167" i="1"/>
  <c r="M1167" i="1" s="1"/>
  <c r="G335" i="1"/>
  <c r="G405" i="1"/>
  <c r="F1353" i="1"/>
  <c r="M1353" i="1" s="1"/>
  <c r="F814" i="1"/>
  <c r="M814" i="1" s="1"/>
  <c r="F177" i="1"/>
  <c r="M177" i="1" s="1"/>
  <c r="G1632" i="1"/>
  <c r="F1793" i="1"/>
  <c r="M1793" i="1" s="1"/>
  <c r="F1055" i="1"/>
  <c r="M1055" i="1" s="1"/>
  <c r="F1703" i="1"/>
  <c r="M1703" i="1" s="1"/>
  <c r="F1874" i="1"/>
  <c r="M1874" i="1" s="1"/>
  <c r="F876" i="1"/>
  <c r="M876" i="1" s="1"/>
  <c r="F726" i="1"/>
  <c r="M726" i="1" s="1"/>
  <c r="F1114" i="1"/>
  <c r="M1114" i="1" s="1"/>
  <c r="F1571" i="1"/>
  <c r="M1571" i="1" s="1"/>
  <c r="F1183" i="1"/>
  <c r="M1183" i="1" s="1"/>
  <c r="G355" i="1"/>
  <c r="G111" i="1"/>
  <c r="F120" i="1"/>
  <c r="M120" i="1" s="1"/>
  <c r="F1227" i="1"/>
  <c r="M1227" i="1" s="1"/>
  <c r="G552" i="1"/>
  <c r="F1435" i="1"/>
  <c r="M1435" i="1" s="1"/>
  <c r="G571" i="1"/>
  <c r="F747" i="1"/>
  <c r="M747" i="1" s="1"/>
  <c r="G580" i="1"/>
  <c r="F1461" i="1"/>
  <c r="M1461" i="1" s="1"/>
  <c r="F1208" i="1"/>
  <c r="M1208" i="1" s="1"/>
  <c r="F1747" i="1"/>
  <c r="M1747" i="1" s="1"/>
  <c r="G634" i="1"/>
  <c r="F89" i="1"/>
  <c r="M89" i="1" s="1"/>
  <c r="F2105" i="1"/>
  <c r="M2105" i="1" s="1"/>
  <c r="F846" i="1"/>
  <c r="M846" i="1" s="1"/>
  <c r="F1302" i="1"/>
  <c r="M1302" i="1" s="1"/>
  <c r="F104" i="1"/>
  <c r="M104" i="1" s="1"/>
  <c r="F1507" i="1"/>
  <c r="M1507" i="1" s="1"/>
  <c r="F405" i="1"/>
  <c r="M405" i="1" s="1"/>
  <c r="G1167" i="1"/>
  <c r="F552" i="1"/>
  <c r="M552" i="1" s="1"/>
  <c r="G1784" i="1"/>
  <c r="F1809" i="1"/>
  <c r="M1809" i="1" s="1"/>
  <c r="G1160" i="1"/>
  <c r="F1309" i="1"/>
  <c r="M1309" i="1" s="1"/>
  <c r="F531" i="1"/>
  <c r="M531" i="1" s="1"/>
  <c r="F1090" i="1"/>
  <c r="M1090" i="1" s="1"/>
  <c r="F111" i="1"/>
  <c r="M111" i="1" s="1"/>
  <c r="G726" i="1"/>
  <c r="F1412" i="1"/>
  <c r="M1412" i="1" s="1"/>
  <c r="G1553" i="1"/>
  <c r="F1591" i="1"/>
  <c r="M1591" i="1" s="1"/>
  <c r="F1065" i="1"/>
  <c r="M1065" i="1" s="1"/>
  <c r="F1243" i="1"/>
  <c r="M1243" i="1" s="1"/>
  <c r="G625" i="1"/>
  <c r="G821" i="1"/>
  <c r="F1083" i="1"/>
  <c r="M1083" i="1" s="1"/>
  <c r="F1340" i="1"/>
  <c r="M1340" i="1" s="1"/>
  <c r="F652" i="1"/>
  <c r="M652" i="1" s="1"/>
  <c r="F1174" i="1"/>
  <c r="M1174" i="1" s="1"/>
  <c r="F561" i="1"/>
  <c r="M561" i="1" s="1"/>
  <c r="G1302" i="1"/>
  <c r="F740" i="1"/>
  <c r="M740" i="1" s="1"/>
  <c r="G12" i="1"/>
  <c r="F2061" i="1"/>
  <c r="M2061" i="1" s="1"/>
  <c r="G1090" i="1"/>
  <c r="G1040" i="1"/>
  <c r="G1747" i="1"/>
  <c r="F1553" i="1"/>
  <c r="M1553" i="1" s="1"/>
  <c r="F1365" i="1"/>
  <c r="M1365" i="1" s="1"/>
  <c r="F1972" i="1"/>
  <c r="M1972" i="1" s="1"/>
  <c r="G1055" i="1"/>
  <c r="G177" i="1"/>
  <c r="G2024" i="1"/>
  <c r="G1208" i="1"/>
  <c r="G1546" i="1"/>
  <c r="F1160" i="1"/>
  <c r="M1160" i="1" s="1"/>
  <c r="G1386" i="1"/>
  <c r="G1727" i="1"/>
  <c r="G1353" i="1"/>
  <c r="G1874" i="1"/>
  <c r="F1040" i="1"/>
  <c r="M1040" i="1" s="1"/>
  <c r="G2105" i="1"/>
  <c r="G89" i="1"/>
  <c r="G1461" i="1"/>
  <c r="F1776" i="1"/>
  <c r="M1776" i="1" s="1"/>
  <c r="F47" i="1"/>
  <c r="M47" i="1" s="1"/>
  <c r="G876" i="1"/>
  <c r="G1776" i="1"/>
  <c r="G1591" i="1"/>
  <c r="G274" i="1"/>
  <c r="G1485" i="1"/>
  <c r="G1309" i="1"/>
  <c r="G1972" i="1"/>
  <c r="F274" i="1"/>
  <c r="M274" i="1" s="1"/>
  <c r="F258" i="1"/>
  <c r="M258" i="1" s="1"/>
  <c r="G1476" i="1"/>
  <c r="G652" i="1"/>
  <c r="F365" i="1"/>
  <c r="M365" i="1" s="1"/>
  <c r="G104" i="1"/>
  <c r="F634" i="1"/>
  <c r="M634" i="1" s="1"/>
  <c r="F1756" i="1"/>
  <c r="M1756" i="1" s="1"/>
  <c r="F625" i="1"/>
  <c r="M625" i="1" s="1"/>
  <c r="G1412" i="1"/>
  <c r="G452" i="1"/>
  <c r="G1243" i="1"/>
  <c r="F580" i="1"/>
  <c r="M580" i="1" s="1"/>
  <c r="G1365" i="1"/>
  <c r="G120" i="1"/>
  <c r="F540" i="1"/>
  <c r="M540" i="1" s="1"/>
  <c r="G1174" i="1"/>
  <c r="G941" i="1"/>
  <c r="G747" i="1"/>
  <c r="G2096" i="1"/>
  <c r="G846" i="1"/>
  <c r="G828" i="1"/>
  <c r="G197" i="1"/>
  <c r="F510" i="1"/>
  <c r="M510" i="1" s="1"/>
  <c r="G1809" i="1"/>
  <c r="G342" i="1"/>
  <c r="F12" i="1"/>
  <c r="M12" i="1" s="1"/>
  <c r="F1784" i="1"/>
  <c r="M1784" i="1" s="1"/>
  <c r="H1809" i="1" l="1"/>
  <c r="J1809" i="1"/>
  <c r="H1651" i="1"/>
  <c r="J1651" i="1"/>
  <c r="H821" i="1"/>
  <c r="J821" i="1"/>
  <c r="H470" i="1"/>
  <c r="J470" i="1"/>
  <c r="H1622" i="1"/>
  <c r="J1622" i="1"/>
  <c r="H733" i="1"/>
  <c r="J733" i="1"/>
  <c r="H740" i="1"/>
  <c r="J740" i="1"/>
  <c r="H1083" i="1"/>
  <c r="J1083" i="1"/>
  <c r="H2096" i="1"/>
  <c r="J2096" i="1"/>
  <c r="H1243" i="1"/>
  <c r="J1243" i="1"/>
  <c r="H274" i="1"/>
  <c r="J274" i="1"/>
  <c r="H2105" i="1"/>
  <c r="J2105" i="1"/>
  <c r="H1727" i="1"/>
  <c r="J1727" i="1"/>
  <c r="H1208" i="1"/>
  <c r="J1208" i="1"/>
  <c r="H1040" i="1"/>
  <c r="J1040" i="1"/>
  <c r="H625" i="1"/>
  <c r="J625" i="1"/>
  <c r="H1553" i="1"/>
  <c r="J1553" i="1"/>
  <c r="H54" i="1"/>
  <c r="J54" i="1"/>
  <c r="H2079" i="1"/>
  <c r="J2079" i="1"/>
  <c r="H1571" i="1"/>
  <c r="J1571" i="1"/>
  <c r="H1673" i="1"/>
  <c r="J1673" i="1"/>
  <c r="H1703" i="1"/>
  <c r="J1703" i="1"/>
  <c r="H1183" i="1"/>
  <c r="J1183" i="1"/>
  <c r="H1318" i="1"/>
  <c r="J1318" i="1"/>
  <c r="H327" i="1"/>
  <c r="J327" i="1"/>
  <c r="H47" i="1"/>
  <c r="J47" i="1"/>
  <c r="H1435" i="1"/>
  <c r="J1435" i="1"/>
  <c r="J1909" i="1"/>
  <c r="H1853" i="1"/>
  <c r="J1853" i="1"/>
  <c r="H1174" i="1"/>
  <c r="J1174" i="1"/>
  <c r="H876" i="1"/>
  <c r="J876" i="1"/>
  <c r="H89" i="1"/>
  <c r="J89" i="1"/>
  <c r="H1353" i="1"/>
  <c r="J1353" i="1"/>
  <c r="H1546" i="1"/>
  <c r="J1546" i="1"/>
  <c r="H1747" i="1"/>
  <c r="J1747" i="1"/>
  <c r="H1167" i="1"/>
  <c r="J1167" i="1"/>
  <c r="H634" i="1"/>
  <c r="J634" i="1"/>
  <c r="H580" i="1"/>
  <c r="J580" i="1"/>
  <c r="H552" i="1"/>
  <c r="J552" i="1"/>
  <c r="H355" i="1"/>
  <c r="J355" i="1"/>
  <c r="H1227" i="1"/>
  <c r="J1227" i="1"/>
  <c r="H1114" i="1"/>
  <c r="J1114" i="1"/>
  <c r="H1972" i="1"/>
  <c r="J1972" i="1"/>
  <c r="H2024" i="1"/>
  <c r="J2024" i="1"/>
  <c r="H1302" i="1"/>
  <c r="J1302" i="1"/>
  <c r="H1784" i="1"/>
  <c r="J1784" i="1"/>
  <c r="H571" i="1"/>
  <c r="J571" i="1"/>
  <c r="H1632" i="1"/>
  <c r="J1632" i="1"/>
  <c r="H510" i="1"/>
  <c r="J510" i="1"/>
  <c r="H365" i="1"/>
  <c r="J365" i="1"/>
  <c r="H461" i="1"/>
  <c r="J461" i="1"/>
  <c r="H1793" i="1"/>
  <c r="J1793" i="1"/>
  <c r="H61" i="1"/>
  <c r="J61" i="1"/>
  <c r="H561" i="1"/>
  <c r="J561" i="1"/>
  <c r="H1756" i="1"/>
  <c r="J1756" i="1"/>
  <c r="H1340" i="1"/>
  <c r="J1340" i="1"/>
  <c r="H1065" i="1"/>
  <c r="J1065" i="1"/>
  <c r="H2061" i="1"/>
  <c r="J2061" i="1"/>
  <c r="H1652" i="1"/>
  <c r="J1652" i="1"/>
  <c r="H846" i="1"/>
  <c r="J846" i="1"/>
  <c r="H1485" i="1"/>
  <c r="J1485" i="1"/>
  <c r="H1055" i="1"/>
  <c r="J1055" i="1"/>
  <c r="H12" i="1"/>
  <c r="J12" i="1"/>
  <c r="H1160" i="1"/>
  <c r="J1160" i="1"/>
  <c r="H908" i="1"/>
  <c r="J908" i="1"/>
  <c r="H233" i="1"/>
  <c r="J233" i="1"/>
  <c r="H197" i="1"/>
  <c r="J197" i="1"/>
  <c r="H747" i="1"/>
  <c r="J747" i="1"/>
  <c r="H120" i="1"/>
  <c r="J120" i="1"/>
  <c r="H452" i="1"/>
  <c r="J452" i="1"/>
  <c r="H652" i="1"/>
  <c r="J652" i="1"/>
  <c r="H1591" i="1"/>
  <c r="J1591" i="1"/>
  <c r="H1386" i="1"/>
  <c r="J1386" i="1"/>
  <c r="H1090" i="1"/>
  <c r="J1090" i="1"/>
  <c r="H405" i="1"/>
  <c r="J405" i="1"/>
  <c r="H342" i="1"/>
  <c r="J342" i="1"/>
  <c r="H828" i="1"/>
  <c r="J828" i="1"/>
  <c r="H941" i="1"/>
  <c r="J941" i="1"/>
  <c r="H1365" i="1"/>
  <c r="J1365" i="1"/>
  <c r="H1412" i="1"/>
  <c r="J1412" i="1"/>
  <c r="H104" i="1"/>
  <c r="J104" i="1"/>
  <c r="H1476" i="1"/>
  <c r="J1476" i="1"/>
  <c r="H1309" i="1"/>
  <c r="J1309" i="1"/>
  <c r="H1776" i="1"/>
  <c r="J1776" i="1"/>
  <c r="H1461" i="1"/>
  <c r="J1461" i="1"/>
  <c r="H1874" i="1"/>
  <c r="J1874" i="1"/>
  <c r="H177" i="1"/>
  <c r="J177" i="1"/>
  <c r="H726" i="1"/>
  <c r="J726" i="1"/>
  <c r="H111" i="1"/>
  <c r="J111" i="1"/>
  <c r="H335" i="1"/>
  <c r="J335" i="1"/>
  <c r="H258" i="1"/>
  <c r="J258" i="1"/>
  <c r="H779" i="1"/>
  <c r="J779" i="1"/>
  <c r="H1817" i="1"/>
  <c r="J1817" i="1"/>
  <c r="H1267" i="1"/>
  <c r="J1267" i="1"/>
  <c r="H1507" i="1"/>
  <c r="J1507" i="1"/>
  <c r="H814" i="1"/>
  <c r="J814" i="1"/>
  <c r="H225" i="1"/>
  <c r="J225" i="1"/>
  <c r="H540" i="1"/>
  <c r="J540" i="1"/>
  <c r="H1691" i="1"/>
  <c r="J1691" i="1"/>
  <c r="H531" i="1"/>
  <c r="J531" i="1"/>
  <c r="H38" i="1"/>
  <c r="J38" i="1"/>
  <c r="H1910" i="1"/>
  <c r="J1910" i="1"/>
  <c r="G530" i="1"/>
  <c r="G1385" i="1"/>
  <c r="G397" i="1"/>
  <c r="F397" i="1"/>
  <c r="M397" i="1" s="1"/>
  <c r="G1816" i="1"/>
  <c r="F1506" i="1"/>
  <c r="M1506" i="1" s="1"/>
  <c r="G1506" i="1"/>
  <c r="F1385" i="1"/>
  <c r="M1385" i="1" s="1"/>
  <c r="F1259" i="1"/>
  <c r="M1259" i="1" s="1"/>
  <c r="G1259" i="1"/>
  <c r="G1064" i="1"/>
  <c r="F1064" i="1"/>
  <c r="M1064" i="1" s="1"/>
  <c r="F845" i="1"/>
  <c r="M845" i="1" s="1"/>
  <c r="G845" i="1"/>
  <c r="G778" i="1"/>
  <c r="F778" i="1"/>
  <c r="M778" i="1" s="1"/>
  <c r="F96" i="1"/>
  <c r="M96" i="1" s="1"/>
  <c r="G96" i="1"/>
  <c r="F1846" i="1"/>
  <c r="M1846" i="1" s="1"/>
  <c r="G1846" i="1"/>
  <c r="G539" i="1"/>
  <c r="G232" i="1"/>
  <c r="G224" i="1"/>
  <c r="G1690" i="1"/>
  <c r="F2078" i="1"/>
  <c r="M2078" i="1" s="1"/>
  <c r="G326" i="1"/>
  <c r="G460" i="1"/>
  <c r="G1672" i="1"/>
  <c r="G1702" i="1"/>
  <c r="G1434" i="1"/>
  <c r="G1971" i="1"/>
  <c r="G560" i="1"/>
  <c r="G1621" i="1"/>
  <c r="F224" i="1"/>
  <c r="M224" i="1" s="1"/>
  <c r="G651" i="1"/>
  <c r="G579" i="1"/>
  <c r="G46" i="1"/>
  <c r="F326" i="1"/>
  <c r="M326" i="1" s="1"/>
  <c r="F1631" i="1"/>
  <c r="M1631" i="1" s="1"/>
  <c r="F334" i="1"/>
  <c r="M334" i="1" s="1"/>
  <c r="F570" i="1"/>
  <c r="M570" i="1" s="1"/>
  <c r="G1631" i="1"/>
  <c r="F196" i="1"/>
  <c r="M196" i="1" s="1"/>
  <c r="G1792" i="1"/>
  <c r="G469" i="1"/>
  <c r="F354" i="1"/>
  <c r="M354" i="1" s="1"/>
  <c r="G1113" i="1"/>
  <c r="F273" i="1"/>
  <c r="M273" i="1" s="1"/>
  <c r="G11" i="1"/>
  <c r="F1808" i="1"/>
  <c r="M1808" i="1" s="1"/>
  <c r="F1207" i="1"/>
  <c r="M1207" i="1" s="1"/>
  <c r="F2023" i="1"/>
  <c r="M2023" i="1" s="1"/>
  <c r="G354" i="1"/>
  <c r="F1054" i="1"/>
  <c r="M1054" i="1" s="1"/>
  <c r="G257" i="1"/>
  <c r="G1054" i="1"/>
  <c r="F1971" i="1"/>
  <c r="M1971" i="1" s="1"/>
  <c r="F1339" i="1"/>
  <c r="M1339" i="1" s="1"/>
  <c r="F551" i="1"/>
  <c r="M551" i="1" s="1"/>
  <c r="F2104" i="1"/>
  <c r="M2104" i="1" s="1"/>
  <c r="F88" i="1"/>
  <c r="M88" i="1" s="1"/>
  <c r="G570" i="1"/>
  <c r="F1816" i="1"/>
  <c r="M1816" i="1" s="1"/>
  <c r="G1570" i="1"/>
  <c r="F1364" i="1"/>
  <c r="M1364" i="1" s="1"/>
  <c r="F1242" i="1"/>
  <c r="M1242" i="1" s="1"/>
  <c r="F530" i="1"/>
  <c r="M530" i="1" s="1"/>
  <c r="F651" i="1"/>
  <c r="M651" i="1" s="1"/>
  <c r="F119" i="1"/>
  <c r="M119" i="1" s="1"/>
  <c r="F1570" i="1"/>
  <c r="M1570" i="1" s="1"/>
  <c r="F1702" i="1"/>
  <c r="M1702" i="1" s="1"/>
  <c r="G364" i="1"/>
  <c r="F1726" i="1"/>
  <c r="M1726" i="1" s="1"/>
  <c r="G1339" i="1"/>
  <c r="F560" i="1"/>
  <c r="M560" i="1" s="1"/>
  <c r="F1411" i="1"/>
  <c r="M1411" i="1" s="1"/>
  <c r="G1783" i="1"/>
  <c r="F1434" i="1"/>
  <c r="M1434" i="1" s="1"/>
  <c r="G551" i="1"/>
  <c r="F1792" i="1"/>
  <c r="M1792" i="1" s="1"/>
  <c r="F1909" i="1"/>
  <c r="M1909" i="1" s="1"/>
  <c r="G2078" i="1"/>
  <c r="G2023" i="1"/>
  <c r="G1207" i="1"/>
  <c r="F1113" i="1"/>
  <c r="M1113" i="1" s="1"/>
  <c r="G1755" i="1"/>
  <c r="F940" i="1"/>
  <c r="M940" i="1" s="1"/>
  <c r="G1726" i="1"/>
  <c r="F46" i="1"/>
  <c r="M46" i="1" s="1"/>
  <c r="G88" i="1"/>
  <c r="G2104" i="1"/>
  <c r="G2095" i="1"/>
  <c r="G1364" i="1"/>
  <c r="G1484" i="1"/>
  <c r="G334" i="1"/>
  <c r="G1808" i="1"/>
  <c r="G1242" i="1"/>
  <c r="G1411" i="1"/>
  <c r="F257" i="1"/>
  <c r="M257" i="1" s="1"/>
  <c r="F232" i="1"/>
  <c r="M232" i="1" s="1"/>
  <c r="G451" i="1"/>
  <c r="G940" i="1"/>
  <c r="F539" i="1"/>
  <c r="M539" i="1" s="1"/>
  <c r="G119" i="1"/>
  <c r="F364" i="1"/>
  <c r="M364" i="1" s="1"/>
  <c r="G1475" i="1"/>
  <c r="G273" i="1"/>
  <c r="F469" i="1"/>
  <c r="M469" i="1" s="1"/>
  <c r="F579" i="1"/>
  <c r="M579" i="1" s="1"/>
  <c r="F11" i="1"/>
  <c r="M11" i="1" s="1"/>
  <c r="F1783" i="1"/>
  <c r="M1783" i="1" s="1"/>
  <c r="G196" i="1"/>
  <c r="F1755" i="1"/>
  <c r="M1755" i="1" s="1"/>
  <c r="H196" i="1" l="1"/>
  <c r="J196" i="1"/>
  <c r="H119" i="1"/>
  <c r="J119" i="1"/>
  <c r="H1808" i="1"/>
  <c r="J1808" i="1"/>
  <c r="H560" i="1"/>
  <c r="J560" i="1"/>
  <c r="H1690" i="1"/>
  <c r="J1690" i="1"/>
  <c r="H273" i="1"/>
  <c r="J273" i="1"/>
  <c r="H334" i="1"/>
  <c r="J334" i="1"/>
  <c r="H2104" i="1"/>
  <c r="J2104" i="1"/>
  <c r="H2023" i="1"/>
  <c r="J2023" i="1"/>
  <c r="H551" i="1"/>
  <c r="J551" i="1"/>
  <c r="H257" i="1"/>
  <c r="J257" i="1"/>
  <c r="H1113" i="1"/>
  <c r="J1113" i="1"/>
  <c r="H651" i="1"/>
  <c r="J651" i="1"/>
  <c r="H1971" i="1"/>
  <c r="J1971" i="1"/>
  <c r="H460" i="1"/>
  <c r="J460" i="1"/>
  <c r="H224" i="1"/>
  <c r="J224" i="1"/>
  <c r="H778" i="1"/>
  <c r="J778" i="1"/>
  <c r="H1064" i="1"/>
  <c r="J1064" i="1"/>
  <c r="H1506" i="1"/>
  <c r="J1506" i="1"/>
  <c r="H397" i="1"/>
  <c r="J397" i="1"/>
  <c r="H1909" i="1"/>
  <c r="H2095" i="1"/>
  <c r="J2095" i="1"/>
  <c r="H1207" i="1"/>
  <c r="J1207" i="1"/>
  <c r="H364" i="1"/>
  <c r="J364" i="1"/>
  <c r="H1570" i="1"/>
  <c r="J1570" i="1"/>
  <c r="H1054" i="1"/>
  <c r="J1054" i="1"/>
  <c r="H1792" i="1"/>
  <c r="J1792" i="1"/>
  <c r="H1846" i="1"/>
  <c r="J1846" i="1"/>
  <c r="H940" i="1"/>
  <c r="J940" i="1"/>
  <c r="H1411" i="1"/>
  <c r="J1411" i="1"/>
  <c r="H1484" i="1"/>
  <c r="J1484" i="1"/>
  <c r="H88" i="1"/>
  <c r="J88" i="1"/>
  <c r="H1755" i="1"/>
  <c r="J1755" i="1"/>
  <c r="H2078" i="1"/>
  <c r="J2078" i="1"/>
  <c r="H1339" i="1"/>
  <c r="J1339" i="1"/>
  <c r="H570" i="1"/>
  <c r="J570" i="1"/>
  <c r="H1631" i="1"/>
  <c r="J1631" i="1"/>
  <c r="H1434" i="1"/>
  <c r="J1434" i="1"/>
  <c r="H326" i="1"/>
  <c r="J326" i="1"/>
  <c r="H232" i="1"/>
  <c r="J232" i="1"/>
  <c r="H96" i="1"/>
  <c r="J96" i="1"/>
  <c r="H845" i="1"/>
  <c r="J845" i="1"/>
  <c r="H1259" i="1"/>
  <c r="J1259" i="1"/>
  <c r="H1385" i="1"/>
  <c r="J1385" i="1"/>
  <c r="H1726" i="1"/>
  <c r="J1726" i="1"/>
  <c r="H579" i="1"/>
  <c r="J579" i="1"/>
  <c r="H1672" i="1"/>
  <c r="J1672" i="1"/>
  <c r="H1475" i="1"/>
  <c r="J1475" i="1"/>
  <c r="H451" i="1"/>
  <c r="J451" i="1"/>
  <c r="H1242" i="1"/>
  <c r="J1242" i="1"/>
  <c r="H1364" i="1"/>
  <c r="J1364" i="1"/>
  <c r="H1783" i="1"/>
  <c r="J1783" i="1"/>
  <c r="H354" i="1"/>
  <c r="J354" i="1"/>
  <c r="J11" i="1"/>
  <c r="H11" i="1"/>
  <c r="H469" i="1"/>
  <c r="J469" i="1"/>
  <c r="H46" i="1"/>
  <c r="J46" i="1"/>
  <c r="H1621" i="1"/>
  <c r="J1621" i="1"/>
  <c r="H1702" i="1"/>
  <c r="J1702" i="1"/>
  <c r="H539" i="1"/>
  <c r="J539" i="1"/>
  <c r="H1816" i="1"/>
  <c r="J1816" i="1"/>
  <c r="H530" i="1"/>
  <c r="J530" i="1"/>
  <c r="G459" i="1"/>
  <c r="G396" i="1"/>
  <c r="G468" i="1"/>
  <c r="F468" i="1"/>
  <c r="M468" i="1" s="1"/>
  <c r="F2077" i="1"/>
  <c r="M2077" i="1" s="1"/>
  <c r="G325" i="1"/>
  <c r="G1689" i="1"/>
  <c r="G1063" i="1"/>
  <c r="G1630" i="1"/>
  <c r="G559" i="1"/>
  <c r="F1630" i="1"/>
  <c r="M1630" i="1" s="1"/>
  <c r="F325" i="1"/>
  <c r="M325" i="1" s="1"/>
  <c r="F569" i="1"/>
  <c r="M569" i="1" s="1"/>
  <c r="G1433" i="1"/>
  <c r="G1569" i="1"/>
  <c r="G1053" i="1"/>
  <c r="F353" i="1"/>
  <c r="M353" i="1" s="1"/>
  <c r="F1483" i="1"/>
  <c r="M1483" i="1" s="1"/>
  <c r="F1112" i="1"/>
  <c r="M1112" i="1" s="1"/>
  <c r="G538" i="1"/>
  <c r="G569" i="1"/>
  <c r="G10" i="1"/>
  <c r="G1754" i="1"/>
  <c r="F396" i="1"/>
  <c r="M396" i="1" s="1"/>
  <c r="F37" i="1"/>
  <c r="M37" i="1" s="1"/>
  <c r="F1258" i="1"/>
  <c r="M1258" i="1" s="1"/>
  <c r="F1791" i="1"/>
  <c r="M1791" i="1" s="1"/>
  <c r="F1689" i="1"/>
  <c r="M1689" i="1" s="1"/>
  <c r="F1053" i="1"/>
  <c r="M1053" i="1" s="1"/>
  <c r="G2077" i="1"/>
  <c r="F1433" i="1"/>
  <c r="M1433" i="1" s="1"/>
  <c r="F2103" i="1"/>
  <c r="M2103" i="1" s="1"/>
  <c r="G353" i="1"/>
  <c r="G1112" i="1"/>
  <c r="F1410" i="1"/>
  <c r="M1410" i="1" s="1"/>
  <c r="F559" i="1"/>
  <c r="M559" i="1" s="1"/>
  <c r="F1725" i="1"/>
  <c r="M1725" i="1" s="1"/>
  <c r="G363" i="1"/>
  <c r="F1569" i="1"/>
  <c r="M1569" i="1" s="1"/>
  <c r="F1241" i="1"/>
  <c r="M1241" i="1" s="1"/>
  <c r="F1845" i="1"/>
  <c r="M1845" i="1" s="1"/>
  <c r="F1063" i="1"/>
  <c r="M1063" i="1" s="1"/>
  <c r="G1483" i="1"/>
  <c r="G2103" i="1"/>
  <c r="G1725" i="1"/>
  <c r="F10" i="1"/>
  <c r="M10" i="1" s="1"/>
  <c r="F363" i="1"/>
  <c r="M363" i="1" s="1"/>
  <c r="G450" i="1"/>
  <c r="F256" i="1"/>
  <c r="M256" i="1" s="1"/>
  <c r="G1241" i="1"/>
  <c r="G2094" i="1"/>
  <c r="F1754" i="1"/>
  <c r="M1754" i="1" s="1"/>
  <c r="G578" i="1"/>
  <c r="G256" i="1"/>
  <c r="F538" i="1"/>
  <c r="M538" i="1" s="1"/>
  <c r="G195" i="1"/>
  <c r="G1845" i="1"/>
  <c r="G1258" i="1"/>
  <c r="F578" i="1"/>
  <c r="M578" i="1" s="1"/>
  <c r="G1474" i="1"/>
  <c r="F195" i="1"/>
  <c r="M195" i="1" s="1"/>
  <c r="G37" i="1"/>
  <c r="G1410" i="1"/>
  <c r="G1791" i="1"/>
  <c r="H1410" i="1" l="1"/>
  <c r="J1410" i="1"/>
  <c r="H2094" i="1"/>
  <c r="J2094" i="1"/>
  <c r="H37" i="1"/>
  <c r="J37" i="1"/>
  <c r="H2077" i="1"/>
  <c r="J2077" i="1"/>
  <c r="H10" i="1"/>
  <c r="J10" i="1"/>
  <c r="H1433" i="1"/>
  <c r="J1433" i="1"/>
  <c r="H559" i="1"/>
  <c r="J559" i="1"/>
  <c r="H325" i="1"/>
  <c r="J325" i="1"/>
  <c r="H396" i="1"/>
  <c r="J396" i="1"/>
  <c r="H1483" i="1"/>
  <c r="J1483" i="1"/>
  <c r="H468" i="1"/>
  <c r="J468" i="1"/>
  <c r="H1258" i="1"/>
  <c r="J1258" i="1"/>
  <c r="H256" i="1"/>
  <c r="J256" i="1"/>
  <c r="H1241" i="1"/>
  <c r="J1241" i="1"/>
  <c r="H363" i="1"/>
  <c r="J363" i="1"/>
  <c r="H1845" i="1"/>
  <c r="J1845" i="1"/>
  <c r="H578" i="1"/>
  <c r="J578" i="1"/>
  <c r="H1725" i="1"/>
  <c r="J1725" i="1"/>
  <c r="H353" i="1"/>
  <c r="J353" i="1"/>
  <c r="H569" i="1"/>
  <c r="J569" i="1"/>
  <c r="H1630" i="1"/>
  <c r="J1630" i="1"/>
  <c r="H459" i="1"/>
  <c r="J459" i="1"/>
  <c r="H1754" i="1"/>
  <c r="J1754" i="1"/>
  <c r="H1569" i="1"/>
  <c r="J1569" i="1"/>
  <c r="H1689" i="1"/>
  <c r="J1689" i="1"/>
  <c r="H1112" i="1"/>
  <c r="J1112" i="1"/>
  <c r="H1791" i="1"/>
  <c r="J1791" i="1"/>
  <c r="H1474" i="1"/>
  <c r="J1474" i="1"/>
  <c r="H195" i="1"/>
  <c r="J195" i="1"/>
  <c r="H450" i="1"/>
  <c r="J450" i="1"/>
  <c r="H2103" i="1"/>
  <c r="J2103" i="1"/>
  <c r="H538" i="1"/>
  <c r="J538" i="1"/>
  <c r="H1053" i="1"/>
  <c r="J1053" i="1"/>
  <c r="H1063" i="1"/>
  <c r="J1063" i="1"/>
  <c r="G36" i="1"/>
  <c r="G395" i="1"/>
  <c r="F2076" i="1"/>
  <c r="M2076" i="1" s="1"/>
  <c r="G1432" i="1"/>
  <c r="G1062" i="1"/>
  <c r="F1062" i="1"/>
  <c r="M1062" i="1" s="1"/>
  <c r="G362" i="1"/>
  <c r="F1240" i="1"/>
  <c r="M1240" i="1" s="1"/>
  <c r="F568" i="1"/>
  <c r="M568" i="1" s="1"/>
  <c r="F1432" i="1"/>
  <c r="M1432" i="1" s="1"/>
  <c r="G2076" i="1"/>
  <c r="G568" i="1"/>
  <c r="F36" i="1"/>
  <c r="M36" i="1" s="1"/>
  <c r="F395" i="1"/>
  <c r="M395" i="1" s="1"/>
  <c r="G1240" i="1"/>
  <c r="F362" i="1"/>
  <c r="M362" i="1" s="1"/>
  <c r="H1432" i="1" l="1"/>
  <c r="J1432" i="1"/>
  <c r="H1240" i="1"/>
  <c r="J1240" i="1"/>
  <c r="H2076" i="1"/>
  <c r="J2076" i="1"/>
  <c r="H362" i="1"/>
  <c r="J362" i="1"/>
  <c r="H395" i="1"/>
  <c r="J395" i="1"/>
  <c r="H568" i="1"/>
  <c r="J568" i="1"/>
  <c r="H1062" i="1"/>
  <c r="J1062" i="1"/>
  <c r="H36" i="1"/>
  <c r="J36" i="1"/>
  <c r="F1724" i="1"/>
  <c r="M1724" i="1" s="1"/>
  <c r="G1724" i="1"/>
  <c r="H1724" i="1" l="1"/>
  <c r="J1724" i="1"/>
  <c r="F9" i="1"/>
  <c r="M9" i="1" s="1"/>
  <c r="G9" i="1"/>
  <c r="H9" i="1" l="1"/>
  <c r="J9" i="1"/>
</calcChain>
</file>

<file path=xl/sharedStrings.xml><?xml version="1.0" encoding="utf-8"?>
<sst xmlns="http://schemas.openxmlformats.org/spreadsheetml/2006/main" count="9521" uniqueCount="908">
  <si>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</si>
  <si>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</si>
  <si>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</si>
  <si>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</si>
  <si>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</si>
  <si>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</si>
  <si>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</si>
  <si>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</si>
  <si>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</si>
  <si>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</si>
  <si>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</si>
  <si>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</si>
  <si>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</si>
  <si>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</si>
  <si>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</si>
  <si>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</si>
  <si>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</si>
  <si>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</si>
  <si>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</si>
  <si>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</si>
  <si>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</si>
  <si>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</si>
  <si>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</si>
  <si>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</si>
  <si>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</si>
  <si>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</si>
  <si>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</si>
  <si>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</si>
  <si>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</si>
  <si>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</si>
  <si>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</si>
  <si>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</si>
  <si>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</si>
  <si>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</si>
  <si>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</si>
  <si>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</si>
  <si>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</si>
  <si>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</si>
  <si>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</si>
  <si>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</si>
  <si>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</si>
  <si>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</si>
  <si>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</si>
  <si>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</si>
  <si>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</si>
  <si>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</si>
  <si>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</si>
  <si>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</si>
  <si>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</si>
  <si>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</si>
  <si>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</si>
  <si>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</si>
  <si>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</si>
  <si>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</si>
  <si>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</si>
  <si>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</si>
  <si>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</si>
  <si>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</si>
  <si>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</si>
  <si>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</si>
  <si>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</si>
  <si>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</si>
  <si>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</si>
  <si>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</si>
  <si>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</si>
  <si>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</si>
  <si>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</si>
  <si>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</si>
  <si>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</si>
  <si>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</si>
  <si>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</si>
  <si>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</si>
  <si>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</si>
  <si>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</si>
  <si>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</si>
  <si>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</si>
  <si>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</si>
  <si>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</si>
  <si>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</si>
  <si>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</si>
  <si>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</si>
  <si>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</si>
  <si>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</si>
  <si>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</si>
  <si>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</si>
  <si>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</si>
  <si>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</si>
  <si>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</si>
  <si>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</si>
  <si>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</si>
  <si>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</si>
  <si>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</si>
  <si>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</si>
  <si>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</si>
  <si>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</si>
  <si>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</si>
  <si>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</si>
  <si>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</si>
  <si>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</si>
  <si>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</si>
  <si>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</si>
  <si>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</si>
  <si>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</si>
  <si>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</si>
  <si>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</si>
  <si>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</si>
  <si>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</si>
  <si>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</si>
  <si>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</si>
  <si>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</si>
  <si>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</si>
  <si>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</si>
  <si>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</si>
  <si>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</si>
  <si>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</si>
  <si>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</si>
  <si>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</si>
  <si>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</si>
  <si>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</si>
  <si>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</si>
  <si>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</si>
  <si>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</si>
  <si>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</si>
  <si>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</si>
  <si>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</si>
  <si>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</si>
  <si>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</si>
  <si>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</si>
  <si>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</si>
  <si>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</si>
  <si>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</si>
  <si>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</si>
  <si>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</si>
  <si>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</si>
  <si>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</si>
  <si>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</si>
  <si>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</si>
  <si>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</si>
  <si>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</si>
  <si>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</si>
  <si>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</si>
  <si>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</si>
  <si>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</si>
  <si>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</si>
  <si>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</si>
  <si>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</si>
  <si>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</si>
  <si>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</si>
  <si>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</si>
  <si>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</si>
  <si>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</si>
  <si>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</si>
  <si>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</si>
  <si>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</si>
  <si>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</si>
  <si>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</si>
  <si>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</si>
  <si>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</si>
  <si>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</si>
  <si>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</si>
  <si>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</si>
  <si>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</si>
  <si>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</si>
  <si>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</si>
  <si>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</si>
  <si>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</si>
  <si>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</si>
  <si>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</si>
  <si>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жилищного фонда</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</si>
  <si>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</si>
  <si>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</si>
  <si>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</si>
  <si>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</si>
  <si>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</si>
  <si>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</si>
  <si>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</si>
  <si>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</si>
  <si>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</si>
  <si>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</si>
  <si>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</si>
  <si>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</si>
  <si>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</si>
  <si>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</si>
  <si>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</si>
  <si>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</si>
  <si>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</si>
  <si>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</si>
  <si>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</si>
  <si>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</si>
  <si>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</si>
  <si>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</si>
  <si>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</si>
  <si>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</si>
  <si>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</si>
  <si>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</si>
  <si>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</si>
  <si>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</si>
  <si>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</si>
  <si>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</si>
  <si>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</si>
  <si>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</si>
  <si>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</si>
  <si>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</si>
  <si>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</si>
  <si>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</si>
  <si>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</si>
  <si>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</si>
  <si>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</si>
  <si>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</si>
  <si>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</si>
  <si>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</si>
  <si>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</si>
  <si>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</si>
  <si>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</si>
  <si>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</si>
  <si>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</si>
  <si>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</si>
  <si>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</si>
  <si>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</si>
  <si>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</si>
  <si>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</si>
  <si>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</si>
  <si>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</si>
  <si>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</si>
  <si>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</si>
  <si>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</si>
  <si>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</si>
  <si>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</si>
  <si>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</si>
  <si>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</si>
  <si>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</si>
  <si>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</si>
  <si>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</si>
  <si>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</si>
  <si>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</si>
  <si>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</si>
  <si>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</si>
  <si>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</si>
  <si>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</si>
  <si>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</si>
  <si>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</si>
  <si>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</si>
  <si>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</si>
  <si>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</si>
  <si>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</si>
  <si>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</si>
  <si>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</si>
  <si>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</si>
  <si>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</si>
  <si>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</si>
  <si>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</si>
  <si>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</si>
  <si>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Другие вопросы в области жилищно-коммунального хозяйства</t>
  </si>
  <si>
    <t>0505</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</si>
  <si>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</si>
  <si>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</si>
  <si>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</si>
  <si>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</si>
  <si>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</si>
  <si>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</si>
  <si>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</si>
  <si>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</si>
  <si>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</si>
  <si>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</si>
  <si>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</si>
  <si>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</si>
  <si>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</si>
  <si>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</si>
  <si>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</si>
  <si>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</si>
  <si>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</si>
  <si>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</si>
  <si>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</si>
  <si>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</si>
  <si>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</si>
  <si>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</si>
  <si>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</si>
  <si>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</si>
  <si>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</si>
  <si>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</si>
  <si>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</si>
  <si>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</si>
  <si>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</si>
  <si>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</si>
  <si>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</si>
  <si>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</si>
  <si>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</si>
  <si>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</si>
  <si>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</si>
  <si>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</si>
  <si>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</si>
  <si>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</si>
  <si>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</si>
  <si>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</si>
  <si>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</si>
  <si>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</si>
  <si>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</si>
  <si>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</si>
  <si>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Первоначальный бюджет, в рублях</t>
  </si>
  <si>
    <t>Расходы</t>
  </si>
  <si>
    <t>Общегосударственные вопросы</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</si>
  <si>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</si>
  <si>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</si>
  <si>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</si>
  <si>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</si>
  <si>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</si>
  <si>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</si>
  <si>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</si>
  <si>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</si>
  <si>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</si>
  <si>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</si>
  <si>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</si>
  <si>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</si>
  <si>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</si>
  <si>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</si>
  <si>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</si>
  <si>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</si>
  <si>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</si>
  <si>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</si>
  <si>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</si>
  <si>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</si>
  <si>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</si>
  <si>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</si>
  <si>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</si>
  <si>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</si>
  <si>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Финансовая поддержка субъектов малого и среднего предпринимательства</t>
  </si>
  <si>
    <t>Основное мероприятие "Организация культурно-массовых мероприятий"</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</si>
  <si>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</si>
  <si>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</si>
  <si>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</si>
  <si>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</si>
  <si>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"Проектирование и строительство инженерных сетей для увеличения объемов жилищного строительства"</t>
  </si>
  <si>
    <t>Реализация мероприятий по строительству и реконструкции (модернизации) объектов питьевого водоснабжения</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</si>
  <si>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</si>
  <si>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</si>
  <si>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</si>
  <si>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</si>
  <si>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</si>
  <si>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</si>
  <si>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</si>
  <si>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</si>
  <si>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</si>
  <si>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</si>
  <si>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</si>
  <si>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</si>
  <si>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Жилищно-коммунальное хозяйство</t>
  </si>
  <si>
    <t>Образование</t>
  </si>
  <si>
    <t>Культура, кинематография</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</si>
  <si>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</si>
  <si>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</si>
  <si>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</si>
  <si>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</si>
  <si>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</si>
  <si>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</si>
  <si>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</si>
  <si>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</si>
  <si>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Региональный проект "Обеспечение устойчивого сокращения непригодного для проживания жилищного фонда"</t>
  </si>
  <si>
    <t>Муниципальная программа "Доступная среда в городе Нефтеюганске"</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</si>
  <si>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</si>
  <si>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</si>
  <si>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Региональный проект "Патриотическое воспитание граждан Российской Федерации"</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</si>
  <si>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</si>
  <si>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</si>
  <si>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</si>
  <si>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</si>
  <si>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</si>
  <si>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</si>
  <si>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а также поддержку родных языков народов России, проживающих в муниципальном образовании"</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</si>
  <si>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</si>
  <si>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</si>
  <si>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Региональный проект "Спорт - норма жизни"</t>
  </si>
  <si>
    <t>Счётная палата города Нефтеюганска</t>
  </si>
  <si>
    <t>301</t>
  </si>
  <si>
    <t>Реализация полномочий в области градостроительной деятельности</t>
  </si>
  <si>
    <t>Региональный проект "Чистая вода"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</si>
  <si>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</si>
  <si>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</si>
  <si>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</si>
  <si>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</si>
  <si>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</si>
  <si>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</si>
  <si>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</si>
  <si>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Физическая культура и спорт</t>
  </si>
  <si>
    <t>Охрана окружающей среды</t>
  </si>
  <si>
    <t>Здравоохранение</t>
  </si>
  <si>
    <t>Пособия, компенсации и иные социальные выплаты гражданам, кроме публичных нормативных обязательств</t>
  </si>
  <si>
    <t>321</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</si>
  <si>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</si>
  <si>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</si>
  <si>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Дополнительные меры социальной поддержки</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</si>
  <si>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</si>
  <si>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Пособия, компенсации, меры социальной поддержки по публичным нормативным обязательствам</t>
  </si>
  <si>
    <t>313</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</si>
  <si>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</si>
  <si>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</si>
  <si>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</si>
  <si>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</si>
  <si>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нежилых помещений под размещение участковых пунктов полиции"</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</si>
  <si>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</si>
  <si>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Департамент образования администрации города Нефтеюганска</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</si>
  <si>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</si>
  <si>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Строительство и реконструкция объектов муниципальной собственности</t>
  </si>
  <si>
    <t>Основное мероприятие "Строительство (реконструкция), капитальный ремонт и ремонт автомобильных дорог общего пользования местного значения"</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</si>
  <si>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</si>
  <si>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Закупка товаров, работ и услуг в целях капитального ремонта государственного (муниципального) имущества</t>
  </si>
  <si>
    <t>Подпрограмма “Модернизация и развитие учреждений культуры”</t>
  </si>
  <si>
    <t>Основное мероприятие "Техническое обследование, реконструкция, капитальный ремонт, строительство объектов культуры"</t>
  </si>
  <si>
    <t>Строительство, реконструкция, капитальный ремонт объектов культуры</t>
  </si>
  <si>
    <t>Ремонт автомобильных дорог</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</si>
  <si>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</si>
  <si>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Основное мероприятие "Усиление социальной направленности муниципальной политики в сфере физической культуры и спорта"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</si>
  <si>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</si>
  <si>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</si>
  <si>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</si>
  <si>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</si>
  <si>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Основное мероприятие "Реализация инициативных проектов, отобранных по результатам конкурса"</t>
  </si>
  <si>
    <t>На реализацию инициативного проекта "Благоустроим каждый дом"</t>
  </si>
  <si>
    <t>Основное мероприятие "Изъятие земельных участков и расположенных на них объектов недвижимого имущества для муниципальных нужд"</t>
  </si>
  <si>
    <t>Уточнённый план на 2023 год, в рублях</t>
  </si>
  <si>
    <t>Изменение плана (гр.7-гр.6), в рублях</t>
  </si>
  <si>
    <t>Сводная бюджетная роспись на 2023 год, в рублях</t>
  </si>
  <si>
    <t>Исполнено, в рублях</t>
  </si>
  <si>
    <t>Отклонение                      (гр.11-гр.9), в рублях</t>
  </si>
  <si>
    <t>Молодёжная политика</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</si>
  <si>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счёт средств местного бюджета, за счёт средств бюджета автономного округа, за счёт средств федерального бюджета</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</si>
  <si>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счёт средств бюджета автономного округа</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</si>
  <si>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счёт средств бюджета автономного округа</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</si>
  <si>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</si>
  <si>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счёт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</si>
  <si>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счёт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</si>
  <si>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счёт средств бюджета автономного округа</t>
  </si>
  <si>
    <t>На развитие сферы культуры в муниципальных образованиях Ханты-Мансийского автономного округа - Югры за счёт средств бюджета автономного округа</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</si>
  <si>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счёт средств местного бюджета, за счёт средств бюджета автономного округа, за счёт средств федерального бюджета</t>
  </si>
  <si>
    <t>На государственную поддержку отрасли культуры за счёт средств местного бюджета, за счёт средств бюджета автономного округа, за счёт средств федерального бюджета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</si>
  <si>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счёт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</si>
  <si>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счёт средств бюджета автономного округа</t>
  </si>
  <si>
    <t>На расходы муниципальных образований по развитию сети спортивных объектов шаговой доступности за счёт средств бюджета автономного округа</t>
  </si>
  <si>
    <t>На государственную поддержку организаций, входящих в систему спортивной подготовки за счёт средств местного бюджета, бюджета автономного округа и федерального бюджета</t>
  </si>
  <si>
    <t>Реализация полномочий в области градостроительной деятельности за счёт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</si>
  <si>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счёт средств бюджета автономного округа</t>
  </si>
  <si>
    <t>Строительство и реконструкция (модернизация) объектов питьевого водоснабжения за счёт средств местного бюджета, за счёт бюджета автономного округа, за счёт федерального бюджета</t>
  </si>
  <si>
    <t>Реализация мероприятий по строительству и реконструкции (модернизации) объектов питьевого водоснабжения за счёт бюджета автономного округа</t>
  </si>
  <si>
    <t>Создание образовательных организаций, организаций для отдыха и оздоровления детей за счёт средств бюджета автономного округа</t>
  </si>
  <si>
    <t>Развитие материально-технической базы муниципальных учреждений спорта за счёт средств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</si>
  <si>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 за счёт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</si>
  <si>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счёт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</si>
  <si>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счёт средств бюджета автономного округа</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</si>
  <si>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счёт средств бюджета автономного округа</t>
  </si>
  <si>
    <t>Осуществление переданных полномочий в сфере обращения с твердыми коммунальными отходами за счёт средств бюджета автономного округа</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</si>
  <si>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счёт средств бюджета автономного округа</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</si>
  <si>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счёт средств федерального бюджета</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</si>
  <si>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счёт средств бюджета автономного округа</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</si>
  <si>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счёт средств бюджета автономного округа</t>
  </si>
  <si>
    <t>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</si>
  <si>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t>
  </si>
  <si>
    <t>Создание условий для деятельности народных дружин за счёт средств бюджета автономного округа</t>
  </si>
  <si>
    <t>Осуществление переданных полномочий на поддержку и развитие растениеводства за счёт средств бюджета автономного округа</t>
  </si>
  <si>
    <t>Осуществление переданных полномочий на поддержку и развитие малых форм хозяйствования за счёт средств бюджета автономного округа</t>
  </si>
  <si>
    <t>Осуществление переданных полномочий на поддержку и развитие животноводства за счёт средств бюджета автономного округа</t>
  </si>
  <si>
    <t>Осуществление переданных полномочий в сфере трудовых отношений и государственного управления охраной труда за счёт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</si>
  <si>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счёт средств бюджета автономного округа</t>
  </si>
  <si>
    <t>Финансовая поддержка субъектов малого и среднего предпринимательства за счёт средств бюджета автономного округа</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</si>
  <si>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счёт средств бюджета автономного округа</t>
  </si>
  <si>
    <t>Обеспечение устойчивого сокращения непригодного для проживания жилищного фонда, за счёт средств, поступивших от публично-правовой компании "Фонд развития территорий"</t>
  </si>
  <si>
    <t>Обеспечение устойчивого сокращения непригодного для проживания жилищного фонда, за счёт средств бюджета автономного округа</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</si>
  <si>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счёт средств бюджета автономного округа</t>
  </si>
  <si>
    <t>Осуществление полномочий по обеспечению жильём отдельных категорий граждан, установленных Федеральным законом от 12 января 1995 года № 5-ФЗ "О ветеранах" за счёт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</si>
  <si>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счёт средств федерального бюджета</t>
  </si>
  <si>
    <t>Реализация мероприятий по обеспечению жильем молодых семей за счёт средств местного бюджета, за счёт средств бюджета автономного округа, за счёт средств федерального бюджета</t>
  </si>
  <si>
    <t>Реализация мероприятий по содействию трудоустройству граждан за счёт средств бюджета автономного округа</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</si>
  <si>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счёт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</si>
  <si>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счёт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</si>
  <si>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счёт средств бюджета автономного округа</t>
  </si>
  <si>
    <t>На реализацию наказов избирателей депутатам Думы Ханты-Мансийского автономного округа-Югры за счёт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</si>
  <si>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счёт средств окружного бюджета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</si>
  <si>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счёт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</si>
  <si>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счёт средств бюджета автономного округа</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</si>
  <si>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счёт средств федерального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</si>
  <si>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счёт средств местного бюджета, за счёт средств бюджета автономного округа, за счёт средств федерального бюджета</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</si>
  <si>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молодёжной среде (посредством анкетирования)"</t>
  </si>
  <si>
    <t>На реализацию наказов избирателей депутатам Думы Ханты-Мансийского автономного округа-Югры за счет средств бюджета автономного округа</t>
  </si>
  <si>
    <t>Основное мероприятие "Укрепление материально-технической базы учреждений сферы физической культуры и спорта"</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</si>
  <si>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</si>
  <si>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40 0 00 00000</t>
  </si>
  <si>
    <t>40 0 02 00000</t>
  </si>
  <si>
    <t>40 0 02 02040</t>
  </si>
  <si>
    <t>40 0 02 02110</t>
  </si>
  <si>
    <t>40 0 03 00000</t>
  </si>
  <si>
    <t>40 0 03 20970</t>
  </si>
  <si>
    <t>40 0 02 02030</t>
  </si>
  <si>
    <t>12 0 00 00000</t>
  </si>
  <si>
    <t>12 3 00 00000</t>
  </si>
  <si>
    <t>12 3 01 00000</t>
  </si>
  <si>
    <t>12 3 01 20020</t>
  </si>
  <si>
    <t>14 0 00 00000</t>
  </si>
  <si>
    <t>14 2 00 00000</t>
  </si>
  <si>
    <t>14 2 01 00000</t>
  </si>
  <si>
    <t>14 2 01 99990</t>
  </si>
  <si>
    <t>16 0 00 00000</t>
  </si>
  <si>
    <t>16 1 00 00000</t>
  </si>
  <si>
    <t>16 1 04 00000</t>
  </si>
  <si>
    <t>16 1 04 02040</t>
  </si>
  <si>
    <t>16 2 00 00000</t>
  </si>
  <si>
    <t>16 2 02 00000</t>
  </si>
  <si>
    <t>16 2 02 51200</t>
  </si>
  <si>
    <t>16 1 04 00590</t>
  </si>
  <si>
    <t>16 1 05 00000</t>
  </si>
  <si>
    <t>16 1 05 02400</t>
  </si>
  <si>
    <t>16 2 01 00000</t>
  </si>
  <si>
    <t>16 2 01 84250</t>
  </si>
  <si>
    <t>16 2 01 84270</t>
  </si>
  <si>
    <t>21 0 00 00000</t>
  </si>
  <si>
    <t>21 1 00 00000</t>
  </si>
  <si>
    <t>21 1 01 00000</t>
  </si>
  <si>
    <t>21 1 01 61802</t>
  </si>
  <si>
    <t>21 2 00 00000</t>
  </si>
  <si>
    <t>21 2 01 00000</t>
  </si>
  <si>
    <t xml:space="preserve">21 2 01 99990 </t>
  </si>
  <si>
    <t>21 2 01 99990</t>
  </si>
  <si>
    <t>16 2 01 59300</t>
  </si>
  <si>
    <t>16 2 01 D9300</t>
  </si>
  <si>
    <t>16 2 01 F9300</t>
  </si>
  <si>
    <t>14 1 00 00000</t>
  </si>
  <si>
    <t>14 1 01 00000</t>
  </si>
  <si>
    <t>14 1 01 99990</t>
  </si>
  <si>
    <t>13 0 00 00000</t>
  </si>
  <si>
    <t>13 1 00 00000</t>
  </si>
  <si>
    <t>13 1 01 00000</t>
  </si>
  <si>
    <t>13 1 01 82300</t>
  </si>
  <si>
    <t xml:space="preserve">13 1 01 82300 </t>
  </si>
  <si>
    <t>13 1 01 S2300</t>
  </si>
  <si>
    <t>16 2 03 00000</t>
  </si>
  <si>
    <t>16 2 03 84140</t>
  </si>
  <si>
    <t>16 2 03 84170</t>
  </si>
  <si>
    <t>16 2 03 84350</t>
  </si>
  <si>
    <t>16 2 01 84120</t>
  </si>
  <si>
    <t xml:space="preserve">16 2 01 84120 </t>
  </si>
  <si>
    <t>16 4 00 00000</t>
  </si>
  <si>
    <t>16 4 05 00000</t>
  </si>
  <si>
    <t>16 4 05 99990</t>
  </si>
  <si>
    <t>16 4 I4 00000</t>
  </si>
  <si>
    <t>16 4 I4 82330</t>
  </si>
  <si>
    <t>16 4 I4 S2330</t>
  </si>
  <si>
    <t>16 4 I5 00000</t>
  </si>
  <si>
    <t>16 4 I5 82380</t>
  </si>
  <si>
    <t>16 4 I5 99990</t>
  </si>
  <si>
    <t>16 4 I5 S2380</t>
  </si>
  <si>
    <t>21 5 00 00000</t>
  </si>
  <si>
    <t>21 5 01 00000</t>
  </si>
  <si>
    <t>21 5 01 99990</t>
  </si>
  <si>
    <t>16 2 01 84100</t>
  </si>
  <si>
    <t>40 0 03 20950</t>
  </si>
  <si>
    <t>40 0 05 00000</t>
  </si>
  <si>
    <t>40 0 05 72701</t>
  </si>
  <si>
    <t xml:space="preserve">40 0 05 72701 </t>
  </si>
  <si>
    <t>21 2 01 00590</t>
  </si>
  <si>
    <t>19 0 00 00000</t>
  </si>
  <si>
    <t>19 1 00 00000</t>
  </si>
  <si>
    <t>19 1 01 00000</t>
  </si>
  <si>
    <t>19 1 01 02040</t>
  </si>
  <si>
    <t xml:space="preserve">19 1 01 02040 </t>
  </si>
  <si>
    <t>40 0 01 00000</t>
  </si>
  <si>
    <t>40 0 01 20210</t>
  </si>
  <si>
    <t>11 1 04 99990</t>
  </si>
  <si>
    <t>11 2 00 00000</t>
  </si>
  <si>
    <t>11 2 03 00000</t>
  </si>
  <si>
    <t>11 2 03 99990</t>
  </si>
  <si>
    <t>11 2 F3 00000</t>
  </si>
  <si>
    <t>11 2 F3 67483</t>
  </si>
  <si>
    <t>11 2 F3 67484</t>
  </si>
  <si>
    <t>11 2 F3 6748S</t>
  </si>
  <si>
    <t>12 2 00 00000</t>
  </si>
  <si>
    <t>12 2 01 00000</t>
  </si>
  <si>
    <t>12 2 01 20760</t>
  </si>
  <si>
    <t>11 0 00 00000</t>
  </si>
  <si>
    <t>11 3 00 00000</t>
  </si>
  <si>
    <t>11 3 02 00000</t>
  </si>
  <si>
    <t>11 3 02 84220</t>
  </si>
  <si>
    <t>11 3 02 51350</t>
  </si>
  <si>
    <t>11 3 02 51760</t>
  </si>
  <si>
    <t>11 3 01 00000</t>
  </si>
  <si>
    <t>11 3 01 L4970</t>
  </si>
  <si>
    <t>22 0 00 00000</t>
  </si>
  <si>
    <t>22 0 01 00000</t>
  </si>
  <si>
    <t>22 0 01 99990</t>
  </si>
  <si>
    <t>22 0 02 00000</t>
  </si>
  <si>
    <t>22 0 02 02040</t>
  </si>
  <si>
    <t xml:space="preserve">22 0 02 02040 </t>
  </si>
  <si>
    <t>13 1 07 00000</t>
  </si>
  <si>
    <t>13 1 07 99990</t>
  </si>
  <si>
    <t>18 0 00 00000</t>
  </si>
  <si>
    <t xml:space="preserve">18 2 02 00000 </t>
  </si>
  <si>
    <t>18 2 02 99990</t>
  </si>
  <si>
    <t>11 1 00 00000</t>
  </si>
  <si>
    <t>11 1 04 00000</t>
  </si>
  <si>
    <t>18 2 00 00000</t>
  </si>
  <si>
    <t>02 0 00 00000</t>
  </si>
  <si>
    <t>02 4 00 00000</t>
  </si>
  <si>
    <t>02 4 01 00000</t>
  </si>
  <si>
    <t>02 4 01 85060</t>
  </si>
  <si>
    <t>02 1 00 00000</t>
  </si>
  <si>
    <t>02 1 01 00000</t>
  </si>
  <si>
    <t>02 1 01 00590</t>
  </si>
  <si>
    <t>02 1 01 82470</t>
  </si>
  <si>
    <t>02 1 01 84050</t>
  </si>
  <si>
    <t>02 1 01 84301</t>
  </si>
  <si>
    <t>02 1 01 84302</t>
  </si>
  <si>
    <t xml:space="preserve">02 1 01 84302 </t>
  </si>
  <si>
    <t>02 1 01 85160</t>
  </si>
  <si>
    <t>02 1 01 99990</t>
  </si>
  <si>
    <t>04 0 00 00000</t>
  </si>
  <si>
    <t>04 0 01 00000</t>
  </si>
  <si>
    <t>04 0 01 99990</t>
  </si>
  <si>
    <t>02 1 01 61804</t>
  </si>
  <si>
    <t>24 0 04 99990</t>
  </si>
  <si>
    <t>24 0 04 00000</t>
  </si>
  <si>
    <t>24 0 00 00000</t>
  </si>
  <si>
    <t>02 5 02 00590</t>
  </si>
  <si>
    <t>02 5 02 00000</t>
  </si>
  <si>
    <t>02 5 01 02040</t>
  </si>
  <si>
    <t>02 5 01 00000</t>
  </si>
  <si>
    <t>02 5 00 00000</t>
  </si>
  <si>
    <t>02 4 02 99990</t>
  </si>
  <si>
    <t>02 4 02 00000</t>
  </si>
  <si>
    <t>02 4 01 99990</t>
  </si>
  <si>
    <t>02 3 01 S2050</t>
  </si>
  <si>
    <t>02 3 01 84080</t>
  </si>
  <si>
    <t>02 3 01 82050</t>
  </si>
  <si>
    <t>02 3 01 20010</t>
  </si>
  <si>
    <t>02 3 01 00000</t>
  </si>
  <si>
    <t>02 3 00 00000</t>
  </si>
  <si>
    <t>02 2 01 99990</t>
  </si>
  <si>
    <t>02 2 01 00000</t>
  </si>
  <si>
    <t>02 2 00 00000</t>
  </si>
  <si>
    <t>02 1 01 84030</t>
  </si>
  <si>
    <t>24 0 08 99990</t>
  </si>
  <si>
    <t>24 0 08 00000</t>
  </si>
  <si>
    <t>23 2 04 99990</t>
  </si>
  <si>
    <t>23 2 04 00000</t>
  </si>
  <si>
    <t>23 2 02 S2560</t>
  </si>
  <si>
    <t>23 2 02 82560</t>
  </si>
  <si>
    <t>23 2 02 00000</t>
  </si>
  <si>
    <t>23 2 00 00000</t>
  </si>
  <si>
    <t>23 1 03 S2560</t>
  </si>
  <si>
    <t>23 1 03 82560</t>
  </si>
  <si>
    <t>23 1 03 00000</t>
  </si>
  <si>
    <t>23 1 00 00000</t>
  </si>
  <si>
    <t>23 0 00 00000</t>
  </si>
  <si>
    <t>02 4 01 20610</t>
  </si>
  <si>
    <t>02 4 01 00590</t>
  </si>
  <si>
    <t>23 2 03 S2560</t>
  </si>
  <si>
    <t>23 2 03 82560</t>
  </si>
  <si>
    <t>23 2 03 00000</t>
  </si>
  <si>
    <t>06 1 01 99990</t>
  </si>
  <si>
    <t>06 1 01 00000</t>
  </si>
  <si>
    <t>06 1 00 00000</t>
  </si>
  <si>
    <t>02 1 01 82480</t>
  </si>
  <si>
    <t>02 1 01 84303</t>
  </si>
  <si>
    <t>02 1 01 84304</t>
  </si>
  <si>
    <t>02 1 05 00000</t>
  </si>
  <si>
    <t>02 1 05 53030</t>
  </si>
  <si>
    <t>02 1 06 00000</t>
  </si>
  <si>
    <t>02 1 06 L3040</t>
  </si>
  <si>
    <t>02 1 EB 00000</t>
  </si>
  <si>
    <t>02 1 EB 51790</t>
  </si>
  <si>
    <t>02 2 01 84305</t>
  </si>
  <si>
    <t>02 6 00 00000</t>
  </si>
  <si>
    <t>02 6 01 00000</t>
  </si>
  <si>
    <t>02 6 01 99990</t>
  </si>
  <si>
    <t>21 1 01 61801</t>
  </si>
  <si>
    <t>23 2 05 00000</t>
  </si>
  <si>
    <t>23 2 05 82560</t>
  </si>
  <si>
    <t>23 2 05 S2560</t>
  </si>
  <si>
    <t xml:space="preserve">02 1 01 00590 </t>
  </si>
  <si>
    <t>02 1 03 00000</t>
  </si>
  <si>
    <t>02 1 03 99990</t>
  </si>
  <si>
    <t>06 0 00 00000</t>
  </si>
  <si>
    <t>05 0 00 00000</t>
  </si>
  <si>
    <t>05 1 00 00000</t>
  </si>
  <si>
    <t>05 1 02 00000</t>
  </si>
  <si>
    <t>05 1 02 00590</t>
  </si>
  <si>
    <t>05 1 02 85160</t>
  </si>
  <si>
    <t>23 1 05 00000</t>
  </si>
  <si>
    <t>23 1 05 82560</t>
  </si>
  <si>
    <t>23 1 05 S2560</t>
  </si>
  <si>
    <t>05 1 01 00000</t>
  </si>
  <si>
    <t>05 1 01 00590</t>
  </si>
  <si>
    <t>05 1 01 82520</t>
  </si>
  <si>
    <t>05 1 01 85160</t>
  </si>
  <si>
    <t>05 1 01 L4660</t>
  </si>
  <si>
    <t>05 1 01 L5190</t>
  </si>
  <si>
    <t>05 1 01 S2520</t>
  </si>
  <si>
    <t>05 1 03 00000</t>
  </si>
  <si>
    <t>05 1 03 99990</t>
  </si>
  <si>
    <t>05 3 00 00000</t>
  </si>
  <si>
    <t>05 3 02 00000</t>
  </si>
  <si>
    <t>05 3 02 61803</t>
  </si>
  <si>
    <t>05 3 02 61806</t>
  </si>
  <si>
    <t>13 2 00 00000</t>
  </si>
  <si>
    <t>13 2 03 00000</t>
  </si>
  <si>
    <t>13 2 03 99990</t>
  </si>
  <si>
    <t>23 1 04 00000</t>
  </si>
  <si>
    <t>23 1 04 82560</t>
  </si>
  <si>
    <t xml:space="preserve">23 1 04 82560 </t>
  </si>
  <si>
    <t>23 1 04 S2560</t>
  </si>
  <si>
    <t xml:space="preserve">24 0 04 99990 </t>
  </si>
  <si>
    <t>05 3 01 00000</t>
  </si>
  <si>
    <t>05 3 01 02040</t>
  </si>
  <si>
    <t>06 1 02 00000</t>
  </si>
  <si>
    <t>06 1 02 20010</t>
  </si>
  <si>
    <t>06 1 02 82050</t>
  </si>
  <si>
    <t>06 1 02 S2050</t>
  </si>
  <si>
    <t>06 1 03 00000</t>
  </si>
  <si>
    <t>06 1 03 00590</t>
  </si>
  <si>
    <t>06 1 03 82110</t>
  </si>
  <si>
    <t>06 1 03 82130</t>
  </si>
  <si>
    <t>06 1 03 S2110</t>
  </si>
  <si>
    <t>06 1 03 S2130</t>
  </si>
  <si>
    <t>06 2 00 00000</t>
  </si>
  <si>
    <t>06 2 01 00000</t>
  </si>
  <si>
    <t>06 2 01 85160</t>
  </si>
  <si>
    <t xml:space="preserve">23 1 03 00000 </t>
  </si>
  <si>
    <t>06 3 00 00000</t>
  </si>
  <si>
    <t>06 3 02 00000</t>
  </si>
  <si>
    <t>06 3 02 61805</t>
  </si>
  <si>
    <t>13 2 04 00000</t>
  </si>
  <si>
    <t>13 2 04 99990</t>
  </si>
  <si>
    <t>06 1 P5 00000</t>
  </si>
  <si>
    <t>06 1 P5 50810</t>
  </si>
  <si>
    <t>06 3 01 00000</t>
  </si>
  <si>
    <t>06 3 01 02040</t>
  </si>
  <si>
    <t>40 0 02 02250</t>
  </si>
  <si>
    <t>11 4 00 00000</t>
  </si>
  <si>
    <t>11 4 01 00000</t>
  </si>
  <si>
    <t>11 4 01 02040</t>
  </si>
  <si>
    <t>14 1 01 42110</t>
  </si>
  <si>
    <t>18 2 01 00000</t>
  </si>
  <si>
    <t>18 2 01 42110</t>
  </si>
  <si>
    <t xml:space="preserve">18 2 01 42110 </t>
  </si>
  <si>
    <t>18 3 00 00000</t>
  </si>
  <si>
    <t>18 3 01 00000</t>
  </si>
  <si>
    <t>18 3 01 42110</t>
  </si>
  <si>
    <t>11 1 01 00000</t>
  </si>
  <si>
    <t>11 1 01 20800</t>
  </si>
  <si>
    <t xml:space="preserve">11 1 01 20800 </t>
  </si>
  <si>
    <t>11 1 01 82911</t>
  </si>
  <si>
    <t>11 1 018 2911</t>
  </si>
  <si>
    <t>11 1 01 S2911</t>
  </si>
  <si>
    <t>11 4 01 00590</t>
  </si>
  <si>
    <t>16 1 06 00000</t>
  </si>
  <si>
    <t>16 1 06 99990</t>
  </si>
  <si>
    <t>11 1 02 00000</t>
  </si>
  <si>
    <t>11 1 02 42110</t>
  </si>
  <si>
    <t>11 1 02 82908</t>
  </si>
  <si>
    <t>11 1 02 S2908</t>
  </si>
  <si>
    <t>11 1 05 00000</t>
  </si>
  <si>
    <t>11 1 05 99990</t>
  </si>
  <si>
    <t>12 1 00 00000</t>
  </si>
  <si>
    <t>12 1 01 00000</t>
  </si>
  <si>
    <t>12 1 01 42110</t>
  </si>
  <si>
    <t>12 1 F5 00000</t>
  </si>
  <si>
    <t>12 1 F5 52430</t>
  </si>
  <si>
    <t>12 1 F5 82140</t>
  </si>
  <si>
    <t>12 1 F5 99990</t>
  </si>
  <si>
    <t>12 1 F5 S2140</t>
  </si>
  <si>
    <t>12 4 00 00000</t>
  </si>
  <si>
    <t>12 4 02 00000</t>
  </si>
  <si>
    <t>12 4 02 99990</t>
  </si>
  <si>
    <t>02 1 02 00000</t>
  </si>
  <si>
    <t>02 1 02 42110</t>
  </si>
  <si>
    <t>02 1 02 82090</t>
  </si>
  <si>
    <t>02 1 02 99990</t>
  </si>
  <si>
    <t>02 1 02 S2090</t>
  </si>
  <si>
    <t>05 1 05 00000</t>
  </si>
  <si>
    <t>05 1 05 20650</t>
  </si>
  <si>
    <t>06 2 02 00000</t>
  </si>
  <si>
    <t>06 2 02 99990</t>
  </si>
  <si>
    <t>06 2 02 42110</t>
  </si>
  <si>
    <t>06 2 02 82120</t>
  </si>
  <si>
    <t>06 2 02 S2120</t>
  </si>
  <si>
    <t xml:space="preserve">06 2 02 S2120 </t>
  </si>
  <si>
    <t>12 5 00 00000</t>
  </si>
  <si>
    <t>12 5 01 00000</t>
  </si>
  <si>
    <t>12 5 01 00590</t>
  </si>
  <si>
    <t xml:space="preserve">14 0 00 00000 </t>
  </si>
  <si>
    <t>13 1 02 00000</t>
  </si>
  <si>
    <t>13 1 02 20050</t>
  </si>
  <si>
    <t>12 4 01 00000</t>
  </si>
  <si>
    <t>12 4 01 84200</t>
  </si>
  <si>
    <t>12 4 01 99990</t>
  </si>
  <si>
    <t>12 4 01 G4200</t>
  </si>
  <si>
    <t>18 1 00 00000</t>
  </si>
  <si>
    <t>18 1 01 00000</t>
  </si>
  <si>
    <t>18 1 01 99990</t>
  </si>
  <si>
    <t>18 2 01 20780</t>
  </si>
  <si>
    <t>18 2 02 00000</t>
  </si>
  <si>
    <t>18 3 01 82810</t>
  </si>
  <si>
    <t>18 3 01 99990</t>
  </si>
  <si>
    <t>18 3 01 S2810</t>
  </si>
  <si>
    <t>04 0 02 00000</t>
  </si>
  <si>
    <t>04 0 02 99990</t>
  </si>
  <si>
    <t>11 1 03 00000</t>
  </si>
  <si>
    <t>11 1 03 82904</t>
  </si>
  <si>
    <t>11 1 03 99990</t>
  </si>
  <si>
    <t>11 1 03 S2904</t>
  </si>
  <si>
    <t>12 2 01 20750</t>
  </si>
  <si>
    <t>12 2 01 61101</t>
  </si>
  <si>
    <t>12 2 01 61102</t>
  </si>
  <si>
    <t>12 1 02 00000</t>
  </si>
  <si>
    <t>12 1 02 61101</t>
  </si>
  <si>
    <t>12 1 02 61102</t>
  </si>
  <si>
    <t>12 6 00 00000</t>
  </si>
  <si>
    <t>12 6 01 00000</t>
  </si>
  <si>
    <t>12 6 01 09605</t>
  </si>
  <si>
    <t>12 6 01 61103</t>
  </si>
  <si>
    <t>12 6 01 82591</t>
  </si>
  <si>
    <t>12 6 01 99990</t>
  </si>
  <si>
    <t>12 6 01 S2591</t>
  </si>
  <si>
    <t>12 4 02 61101</t>
  </si>
  <si>
    <t>12 4 03 00000</t>
  </si>
  <si>
    <t>12 4 03 20775</t>
  </si>
  <si>
    <t>12 4 F2 00000</t>
  </si>
  <si>
    <t>12 4 F2 55550</t>
  </si>
  <si>
    <t xml:space="preserve">12 5 00 00000 </t>
  </si>
  <si>
    <t>12 5 01 02040</t>
  </si>
  <si>
    <t>12 5 01 02400</t>
  </si>
  <si>
    <t>12 4 01 84290</t>
  </si>
  <si>
    <t>12 4 G1 00000</t>
  </si>
  <si>
    <t>12 4 G1 52420</t>
  </si>
  <si>
    <t>12 4 01 84280</t>
  </si>
  <si>
    <t>12 4 G1 99990</t>
  </si>
  <si>
    <t>16 1 01 00000</t>
  </si>
  <si>
    <t>16 1 01 99990</t>
  </si>
  <si>
    <t>21 2 02 00000</t>
  </si>
  <si>
    <t>21 2 02 99990</t>
  </si>
  <si>
    <t>Осуществление переданных полномочий в сфере трудовых отношений и государственного управления охраной труда</t>
  </si>
  <si>
    <t>16 2 01 G4120</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</si>
  <si>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</si>
  <si>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40 0 05 72702</t>
  </si>
  <si>
    <t>Подпрограмма "Реализация инициативных проектов"</t>
  </si>
  <si>
    <t>21 4 00 00000</t>
  </si>
  <si>
    <t>21 4 01 00000</t>
  </si>
  <si>
    <t>Реализация инициативного проекта "Молодежное пространство В_Месте" за счет средств бюджета автономного округа</t>
  </si>
  <si>
    <t>21 4 01 82754</t>
  </si>
  <si>
    <t>Реализация инициативного проекта "Фестиваль уличной культуры и спорта "Тепло" за счет средств бюджета автономного округа</t>
  </si>
  <si>
    <t>21 4 01 82755</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</si>
  <si>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</si>
  <si>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</si>
  <si>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</si>
  <si>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</si>
  <si>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</si>
  <si>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18 2 01 82390</t>
  </si>
  <si>
    <t>Строительство (реконструкция), капитальный ремонт и ремонт автомобильных дорог общего пользования местного значения</t>
  </si>
  <si>
    <t>18 2 01 S2390</t>
  </si>
  <si>
    <t>Обеспечение мероприятий по модернизации систем коммунальной инфраструктуры</t>
  </si>
  <si>
    <t>12 6 01 S9605</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</si>
  <si>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</si>
  <si>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12 6 01 09505</t>
  </si>
  <si>
    <t>Реализация инициативного проекта "Малыши-крепыши"</t>
  </si>
  <si>
    <t>21 4 01 20857</t>
  </si>
  <si>
    <t>Реализация инициативного проекта "Солнышко"</t>
  </si>
  <si>
    <t>21 4 01 20858</t>
  </si>
  <si>
    <t>Реализация инициативного проекта "Устройство парковки в 11А микрорайоне"</t>
  </si>
  <si>
    <t>21 4 01 20859</t>
  </si>
  <si>
    <t>Реализация инициативного проекта "Молодежное пространство "В_Месте"</t>
  </si>
  <si>
    <t>21 4 01 S2754</t>
  </si>
  <si>
    <t>Реализация инициативного проекта "Фестиваль уличной культуры и спорта "Тепло"</t>
  </si>
  <si>
    <t>21 4 01 S2755</t>
  </si>
  <si>
    <t>% испол. сводной бюджет-ной росписи</t>
  </si>
  <si>
    <t>% испол. первона-чального плана</t>
  </si>
  <si>
    <t>Основное мероприятие "Обеспечение выполнения комплекса работ по повышению качества анализа и разработки (уточнения) стратегий, комплексных программ, концепций, прогнозов, а так же целеполагающих документов муниципального образования город Нефтеюганск"</t>
  </si>
  <si>
    <t>Основное мероприятие "Размещение социально значимой информации на наружных информационных поверхностях"</t>
  </si>
  <si>
    <t>2. Исполнение по расходной части бюджета за 9 месяцев 2023 года</t>
  </si>
  <si>
    <t>Осуществление переданных полномочий по созданию административных комиссий</t>
  </si>
  <si>
    <t>16 2 01 G4250</t>
  </si>
  <si>
    <t>Осуществление переданных полномочий по образованию и организации деятельности комиссий по делам несовершеннолетних и защите их прав</t>
  </si>
  <si>
    <t>16 2 01 G4270</t>
  </si>
  <si>
    <t>Основное мероприятие "Проведение информационной антинаркотической политики, просветительских мероприятий"</t>
  </si>
  <si>
    <t>13 2 02 00000</t>
  </si>
  <si>
    <t>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бюджета автономного округа</t>
  </si>
  <si>
    <t>13 2 02 85230</t>
  </si>
  <si>
    <t>Основное мероприятие "Проведение ремонтных работ по восстановлению нежилых помещений находящихся в пользовании, в результате наступления страховых случаев"</t>
  </si>
  <si>
    <t>22 0 05 00000</t>
  </si>
  <si>
    <t>22 0 05 99990</t>
  </si>
  <si>
    <t>12 1 01 99990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</si>
  <si>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</si>
  <si>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</si>
  <si>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</si>
  <si>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</si>
  <si>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</si>
  <si>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Основное мероприятие "Создание условий для деятельности субъектов профилактики наркомании"</t>
  </si>
  <si>
    <t>13 2 01 00000</t>
  </si>
  <si>
    <t>13 2 01 85230</t>
  </si>
  <si>
    <t>13 2 03 85230</t>
  </si>
  <si>
    <t>13 2 04 85230</t>
  </si>
  <si>
    <t>Основное мероприятие "Ликвидация и расселение приспособленных для проживания строений"</t>
  </si>
  <si>
    <t>11 2 02 00000</t>
  </si>
  <si>
    <t>11 2 02 99990</t>
  </si>
  <si>
    <t>На финансовое обеспечение затрат АО "Юганстранстеплосервис", АО "Югансводоканал",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</si>
  <si>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12 1 02 61103</t>
  </si>
  <si>
    <t>На возмещение затрат, связанных с содержанием и обслуживанием модульных туалетов (включая текущий ремонт) на территории города Нефтеюганска</t>
  </si>
  <si>
    <t>12 4 01 61101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</si>
  <si>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</si>
  <si>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11 2 01 00000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</si>
  <si>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</si>
  <si>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11 2 01 82901</t>
  </si>
  <si>
    <t>Отклонение между сводной бюджетной росписью и решением о бюджете (гр.9-гр.7), в рублях</t>
  </si>
  <si>
    <t>2310382560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</si>
</sst>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
    <numFmt numFmtId="165" formatCode="#,##0.00_ ;[Red]\-#,##0.00\ "/>
  </numFmts>
  <fonts count="10"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color indexed="8"/>
      <name val="Times New Roman"/>
      <family val="1"/>
      <charset val="204"/>
    </font>
    <font>
      <sz val="10"/>
      <name val="Arial Cyr"/>
      <charset val="204"/>
    </font>
    <font>
      <sz val="14"/>
      <color rgb="FF000000"/>
      <name val="Times New Roman"/>
      <family val="1"/>
      <charset val="204"/>
    </font>
    <font>
      <sz val="14"/>
      <color rgb="FFFF0000"/>
      <name val="Arial Cyr"/>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64">
    <xf numFmtId="0" fontId="0" fillId="0" borderId="0" xfId="0"/>
    <xf numFmtId="0" fontId="2" fillId="0" borderId="0" xfId="0" applyFont="1" applyFill="1" applyAlignment="1">
      <alignment horizontal="center" vertical="center"/>
    </xf>
    <xf numFmtId="0" fontId="1" fillId="0" borderId="0" xfId="0" applyFont="1" applyFill="1"/>
    <xf numFmtId="49" fontId="2"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4" fontId="1" fillId="0" borderId="1" xfId="1" applyNumberFormat="1" applyFont="1" applyFill="1" applyBorder="1" applyAlignment="1">
      <alignment horizontal="center" vertical="center" wrapText="1"/>
    </xf>
    <xf numFmtId="4" fontId="1" fillId="0" borderId="1" xfId="2"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xf numFmtId="1"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1" fontId="1" fillId="0" borderId="1" xfId="0" applyNumberFormat="1" applyFont="1" applyFill="1" applyBorder="1" applyAlignment="1">
      <alignment horizontal="center"/>
    </xf>
    <xf numFmtId="1" fontId="1" fillId="0" borderId="0" xfId="0" applyNumberFormat="1" applyFont="1" applyAlignment="1">
      <alignment horizontal="center"/>
    </xf>
    <xf numFmtId="4" fontId="2"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1" fillId="0" borderId="0" xfId="0" applyFont="1" applyFill="1" applyAlignment="1">
      <alignment horizontal="left" vertical="center"/>
    </xf>
    <xf numFmtId="2" fontId="2" fillId="0"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0" fontId="7" fillId="0" borderId="1" xfId="0" applyNumberFormat="1" applyFont="1" applyBorder="1" applyAlignment="1">
      <alignment horizontal="center" vertical="center"/>
    </xf>
    <xf numFmtId="4" fontId="1" fillId="0" borderId="0" xfId="0" applyNumberFormat="1" applyFont="1" applyFill="1"/>
    <xf numFmtId="0" fontId="5" fillId="0" borderId="1" xfId="0" applyNumberFormat="1" applyFont="1" applyFill="1" applyBorder="1" applyAlignment="1" applyProtection="1">
      <alignment horizontal="center" vertical="center" wrapText="1"/>
    </xf>
    <xf numFmtId="4" fontId="1" fillId="0" borderId="0" xfId="0" applyNumberFormat="1" applyFont="1" applyFill="1" applyAlignment="1">
      <alignment horizontal="center" vertical="center"/>
    </xf>
    <xf numFmtId="3" fontId="1" fillId="0" borderId="1" xfId="0" applyNumberFormat="1"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4" fontId="1" fillId="0" borderId="0" xfId="0" applyNumberFormat="1" applyFont="1" applyFill="1" applyAlignment="1">
      <alignment horizontal="center" vertical="center" wrapText="1"/>
    </xf>
    <xf numFmtId="4" fontId="5" fillId="0" borderId="1" xfId="0" applyNumberFormat="1" applyFont="1" applyFill="1" applyBorder="1" applyAlignment="1" applyProtection="1">
      <alignment horizontal="center" vertical="center" wrapText="1"/>
    </xf>
    <xf numFmtId="165" fontId="7" fillId="0" borderId="1" xfId="0" applyNumberFormat="1" applyFont="1" applyBorder="1" applyAlignment="1">
      <alignment horizontal="center" vertical="center"/>
    </xf>
    <xf numFmtId="1" fontId="1" fillId="0" borderId="1" xfId="0" applyNumberFormat="1" applyFont="1" applyFill="1" applyBorder="1" applyAlignment="1">
      <alignment horizontal="center" vertical="center"/>
    </xf>
    <xf numFmtId="0" fontId="7" fillId="0" borderId="1" xfId="0" applyNumberFormat="1" applyFont="1" applyBorder="1" applyAlignment="1">
      <alignment horizontal="left" vertical="center" wrapText="1"/>
    </xf>
    <xf numFmtId="165" fontId="7" fillId="0" borderId="1" xfId="0" applyNumberFormat="1" applyFont="1" applyBorder="1" applyAlignment="1">
      <alignment horizontal="right" vertical="center"/>
    </xf>
    <xf numFmtId="0" fontId="5" fillId="0" borderId="1"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left" vertical="center" wrapText="1"/>
    </xf>
    <xf numFmtId="4" fontId="5" fillId="0" borderId="1" xfId="3" applyNumberFormat="1" applyFont="1" applyFill="1" applyBorder="1" applyAlignment="1" applyProtection="1">
      <alignment horizontal="center" vertical="center"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5" fillId="0" borderId="2" xfId="0" applyFont="1" applyBorder="1" applyAlignment="1">
      <alignment horizontal="left" vertical="center" wrapText="1"/>
    </xf>
    <xf numFmtId="0" fontId="5" fillId="0" borderId="1" xfId="0" applyFont="1" applyBorder="1" applyAlignment="1">
      <alignment horizontal="center" vertical="center"/>
    </xf>
    <xf numFmtId="4" fontId="9" fillId="0" borderId="1" xfId="0" applyNumberFormat="1" applyFont="1" applyFill="1" applyBorder="1" applyAlignment="1">
      <alignment horizontal="center" vertical="center"/>
    </xf>
    <xf numFmtId="4" fontId="1" fillId="0" borderId="1" xfId="0" applyNumberFormat="1" applyFont="1" applyFill="1" applyBorder="1" applyAlignment="1" applyProtection="1">
      <alignment horizontal="center" vertical="center" wrapText="1"/>
    </xf>
    <xf numFmtId="4" fontId="1" fillId="0" borderId="1" xfId="3" applyNumberFormat="1" applyFont="1" applyFill="1" applyBorder="1" applyAlignment="1" applyProtection="1">
      <alignment horizontal="center" vertical="center" wrapText="1"/>
    </xf>
    <xf numFmtId="49" fontId="1" fillId="0" borderId="1" xfId="0" applyNumberFormat="1"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xf>
    <xf numFmtId="0" fontId="1" fillId="2" borderId="0" xfId="0" applyFont="1" applyFill="1" applyAlignment="1">
      <alignment horizontal="center" vertical="center"/>
    </xf>
    <xf numFmtId="0" fontId="1" fillId="0" borderId="0" xfId="0" applyFont="1" applyFill="1" applyAlignment="1">
      <alignment horizontal="center" wrapText="1"/>
    </xf>
    <xf numFmtId="0" fontId="1" fillId="0" borderId="0" xfId="0" applyFont="1" applyFill="1" applyAlignment="1">
      <alignment horizontal="center" vertical="center" wrapText="1"/>
    </xf>
    <xf numFmtId="4" fontId="1" fillId="0" borderId="0" xfId="0" applyNumberFormat="1" applyFont="1" applyFill="1" applyAlignment="1">
      <alignment horizontal="right" vertical="center" wrapText="1"/>
    </xf>
    <xf numFmtId="0" fontId="0" fillId="0" borderId="0" xfId="0" applyFont="1" applyAlignment="1">
      <alignment horizontal="center" vertical="center"/>
    </xf>
    <xf numFmtId="0" fontId="0" fillId="0" borderId="0" xfId="0" applyFont="1" applyAlignment="1"/>
    <xf numFmtId="0" fontId="8" fillId="0" borderId="0" xfId="0" applyFont="1" applyAlignment="1">
      <alignment horizontal="center" vertical="center"/>
    </xf>
    <xf numFmtId="0" fontId="0" fillId="0" borderId="0" xfId="0" applyFont="1" applyFill="1" applyAlignment="1"/>
  </cellXfs>
  <cellStyles count="4">
    <cellStyle name="Обычный" xfId="0" builtinId="0"/>
    <cellStyle name="Обычный 2" xfId="1"/>
    <cellStyle name="Обычный_приложения 10" xfId="2"/>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2119"/>
  <sheetViews>
    <sheetView tabSelected="1" view="pageBreakPreview" topLeftCell="A4" zoomScale="60" zoomScaleNormal="80" workbookViewId="0">
      <pane ySplit="4" topLeftCell="A2098" activePane="bottomLeft" state="frozen"/>
      <selection activeCell="A4" sqref="A4"/>
      <selection pane="bottomLeft" activeCell="I14" sqref="I14"/>
    </sheetView>
  </sheetViews>
  <sheetFormatPr defaultRowHeight="18.75" x14ac:dyDescent="0.3"/>
  <cols>
    <col min="1" max="1" width="60.140625" style="25" customWidth="1"/>
    <col min="2" max="2" width="6.7109375" style="6" customWidth="1"/>
    <col min="3" max="3" width="9.7109375" style="6" customWidth="1"/>
    <col min="4" max="4" width="19.140625" style="6" customWidth="1"/>
    <col min="5" max="5" width="6.7109375" style="6" customWidth="1"/>
    <col min="6" max="6" width="23.28515625" style="31" customWidth="1"/>
    <col min="7" max="7" width="23.7109375" style="31" customWidth="1"/>
    <col min="8" max="8" width="21.140625" style="2" customWidth="1"/>
    <col min="9" max="9" width="23.5703125" style="6" customWidth="1"/>
    <col min="10" max="10" width="22.28515625" style="2" customWidth="1"/>
    <col min="11" max="11" width="26" style="2" customWidth="1"/>
    <col min="12" max="12" width="25.7109375" style="2" customWidth="1"/>
    <col min="13" max="13" width="12.5703125" style="2" customWidth="1"/>
    <col min="14" max="14" width="10.42578125" style="2" customWidth="1"/>
    <col min="15" max="15" width="16.42578125" style="2" bestFit="1" customWidth="1"/>
    <col min="16" max="16384" width="9.140625" style="2"/>
  </cols>
  <sheetData>
    <row r="4" spans="1:14" x14ac:dyDescent="0.3">
      <c r="D4" s="33"/>
    </row>
    <row r="5" spans="1:14" x14ac:dyDescent="0.3">
      <c r="A5" s="57" t="s">
        <v>872</v>
      </c>
      <c r="B5" s="58"/>
      <c r="C5" s="58"/>
      <c r="D5" s="58"/>
      <c r="E5" s="58"/>
      <c r="F5" s="59"/>
      <c r="G5" s="60"/>
      <c r="H5" s="61"/>
      <c r="I5" s="62"/>
      <c r="J5" s="61"/>
      <c r="K5" s="63"/>
      <c r="L5" s="61"/>
      <c r="M5" s="61"/>
      <c r="N5" s="61"/>
    </row>
    <row r="6" spans="1:14" x14ac:dyDescent="0.3">
      <c r="A6" s="34"/>
      <c r="B6" s="35"/>
      <c r="C6" s="35"/>
      <c r="D6" s="35"/>
      <c r="E6" s="35"/>
      <c r="F6" s="36"/>
    </row>
    <row r="7" spans="1:14" s="14" customFormat="1" ht="137.25" customHeight="1" x14ac:dyDescent="0.3">
      <c r="A7" s="9" t="s">
        <v>0</v>
      </c>
      <c r="B7" s="9" t="s">
        <v>1</v>
      </c>
      <c r="C7" s="9" t="s">
        <v>2</v>
      </c>
      <c r="D7" s="9" t="s">
        <v>3</v>
      </c>
      <c r="E7" s="9" t="s">
        <v>4</v>
      </c>
      <c r="F7" s="10" t="s">
        <v>298</v>
      </c>
      <c r="G7" s="11" t="s">
        <v>418</v>
      </c>
      <c r="H7" s="12" t="s">
        <v>419</v>
      </c>
      <c r="I7" s="11" t="s">
        <v>420</v>
      </c>
      <c r="J7" s="13" t="s">
        <v>906</v>
      </c>
      <c r="K7" s="7" t="s">
        <v>421</v>
      </c>
      <c r="L7" s="13" t="s">
        <v>422</v>
      </c>
      <c r="M7" s="13" t="s">
        <v>869</v>
      </c>
      <c r="N7" s="13" t="s">
        <v>868</v>
      </c>
    </row>
    <row r="8" spans="1:14" s="18" customFormat="1" x14ac:dyDescent="0.3">
      <c r="A8" s="15">
        <v>1</v>
      </c>
      <c r="B8" s="15">
        <v>2</v>
      </c>
      <c r="C8" s="15">
        <v>3</v>
      </c>
      <c r="D8" s="15">
        <v>4</v>
      </c>
      <c r="E8" s="15">
        <v>5</v>
      </c>
      <c r="F8" s="16">
        <v>6</v>
      </c>
      <c r="G8" s="32">
        <v>7</v>
      </c>
      <c r="H8" s="17">
        <v>8</v>
      </c>
      <c r="I8" s="39">
        <v>9</v>
      </c>
      <c r="J8" s="17">
        <v>10</v>
      </c>
      <c r="K8" s="17">
        <v>11</v>
      </c>
      <c r="L8" s="17">
        <v>12</v>
      </c>
      <c r="M8" s="17">
        <v>13</v>
      </c>
      <c r="N8" s="17">
        <v>14</v>
      </c>
    </row>
    <row r="9" spans="1:14" s="1" customFormat="1" x14ac:dyDescent="0.2">
      <c r="A9" s="21" t="s">
        <v>299</v>
      </c>
      <c r="B9" s="3"/>
      <c r="C9" s="3"/>
      <c r="D9" s="3"/>
      <c r="E9" s="3"/>
      <c r="F9" s="19">
        <f>F10+F36+F362+F395+F568+F1062+F1240+F1410+F1432+F1724</f>
        <v>14887731806</v>
      </c>
      <c r="G9" s="19">
        <f>G10+G36+G362+G395+G568+G1062+G1240+G1410+G1432+G1724</f>
        <v>17325577896.66</v>
      </c>
      <c r="H9" s="19">
        <f>G9-F9</f>
        <v>2437846090.6599998</v>
      </c>
      <c r="I9" s="19">
        <f>I10+I36+I362+I395+I568+I1062+I1240+I1410+I1432+I1724</f>
        <v>17364153896.66</v>
      </c>
      <c r="J9" s="19">
        <f>I9-G9</f>
        <v>38576000</v>
      </c>
      <c r="K9" s="19">
        <f>K10+K36+K362+K395+K568+K1062+K1240+K1410+K1432+K1724</f>
        <v>11206898221.259998</v>
      </c>
      <c r="L9" s="19">
        <f>K9-I9</f>
        <v>-6157255675.4000015</v>
      </c>
      <c r="M9" s="26">
        <f>K9/F9*100</f>
        <v>75.276061977039603</v>
      </c>
      <c r="N9" s="26">
        <f>K9/I9*100</f>
        <v>64.540422113027049</v>
      </c>
    </row>
    <row r="10" spans="1:14" s="1" customFormat="1" x14ac:dyDescent="0.2">
      <c r="A10" s="21" t="s">
        <v>5</v>
      </c>
      <c r="B10" s="3" t="s">
        <v>6</v>
      </c>
      <c r="C10" s="3"/>
      <c r="D10" s="3"/>
      <c r="E10" s="3"/>
      <c r="F10" s="19">
        <f>F11</f>
        <v>30132700</v>
      </c>
      <c r="G10" s="19">
        <f>G11</f>
        <v>34540733</v>
      </c>
      <c r="H10" s="19">
        <f>G10-F10</f>
        <v>4408033</v>
      </c>
      <c r="I10" s="19">
        <f>I11</f>
        <v>34540733</v>
      </c>
      <c r="J10" s="19">
        <f>I10-G10</f>
        <v>0</v>
      </c>
      <c r="K10" s="19">
        <f>K11</f>
        <v>20918176.07</v>
      </c>
      <c r="L10" s="19">
        <f>K10-I10</f>
        <v>-13622556.93</v>
      </c>
      <c r="M10" s="26">
        <f>K10/F10*100</f>
        <v>69.420184948577457</v>
      </c>
      <c r="N10" s="26">
        <f>K10/I10*100</f>
        <v>60.56089217909765</v>
      </c>
    </row>
    <row r="11" spans="1:14" s="6" customFormat="1" x14ac:dyDescent="0.2">
      <c r="A11" s="22" t="s">
        <v>300</v>
      </c>
      <c r="B11" s="4" t="s">
        <v>6</v>
      </c>
      <c r="C11" s="4" t="s">
        <v>7</v>
      </c>
      <c r="D11" s="4"/>
      <c r="E11" s="4"/>
      <c r="F11" s="20">
        <f>F12</f>
        <v>30132700</v>
      </c>
      <c r="G11" s="20">
        <f>G12</f>
        <v>34540733</v>
      </c>
      <c r="H11" s="20">
        <f>G11-F11</f>
        <v>4408033</v>
      </c>
      <c r="I11" s="20">
        <f>I12</f>
        <v>34540733</v>
      </c>
      <c r="J11" s="20">
        <f>I11-G11</f>
        <v>0</v>
      </c>
      <c r="K11" s="20">
        <f>K12</f>
        <v>20918176.07</v>
      </c>
      <c r="L11" s="20">
        <f>K11-I11</f>
        <v>-13622556.93</v>
      </c>
      <c r="M11" s="27">
        <f>K11/F11*100</f>
        <v>69.420184948577457</v>
      </c>
      <c r="N11" s="27">
        <f>K11/I11*100</f>
        <v>60.56089217909765</v>
      </c>
    </row>
    <row r="12" spans="1:14" s="6" customFormat="1" ht="75" x14ac:dyDescent="0.2">
      <c r="A12" s="22" t="s">
        <v>8</v>
      </c>
      <c r="B12" s="4" t="s">
        <v>6</v>
      </c>
      <c r="C12" s="4" t="s">
        <v>9</v>
      </c>
      <c r="D12" s="4"/>
      <c r="E12" s="4"/>
      <c r="F12" s="20">
        <f>F13+F30</f>
        <v>30132700</v>
      </c>
      <c r="G12" s="20">
        <f>G13+G30</f>
        <v>34540733</v>
      </c>
      <c r="H12" s="20">
        <f t="shared" ref="H12:H75" si="0">G12-F12</f>
        <v>4408033</v>
      </c>
      <c r="I12" s="20">
        <f>I13+I30</f>
        <v>34540733</v>
      </c>
      <c r="J12" s="20">
        <f t="shared" ref="J12:J75" si="1">I12-G12</f>
        <v>0</v>
      </c>
      <c r="K12" s="20">
        <f>K13+K30</f>
        <v>20918176.07</v>
      </c>
      <c r="L12" s="20">
        <f t="shared" ref="L12:L75" si="2">K12-I12</f>
        <v>-13622556.93</v>
      </c>
      <c r="M12" s="27">
        <f t="shared" ref="M12:M73" si="3">K12/F12*100</f>
        <v>69.420184948577457</v>
      </c>
      <c r="N12" s="27">
        <f t="shared" ref="N12:N75" si="4">K12/I12*100</f>
        <v>60.56089217909765</v>
      </c>
    </row>
    <row r="13" spans="1:14" s="6" customFormat="1" x14ac:dyDescent="0.2">
      <c r="A13" s="22" t="s">
        <v>10</v>
      </c>
      <c r="B13" s="4" t="s">
        <v>6</v>
      </c>
      <c r="C13" s="4" t="s">
        <v>9</v>
      </c>
      <c r="D13" s="4" t="s">
        <v>483</v>
      </c>
      <c r="E13" s="4"/>
      <c r="F13" s="20">
        <f>F14</f>
        <v>29972700</v>
      </c>
      <c r="G13" s="20">
        <f>G14</f>
        <v>34380733</v>
      </c>
      <c r="H13" s="20">
        <f t="shared" si="0"/>
        <v>4408033</v>
      </c>
      <c r="I13" s="20">
        <f>I14</f>
        <v>34380733</v>
      </c>
      <c r="J13" s="20">
        <f t="shared" si="1"/>
        <v>0</v>
      </c>
      <c r="K13" s="20">
        <f>K14</f>
        <v>20866176.07</v>
      </c>
      <c r="L13" s="20">
        <f t="shared" si="2"/>
        <v>-13514556.93</v>
      </c>
      <c r="M13" s="27">
        <f t="shared" si="3"/>
        <v>69.617271950808572</v>
      </c>
      <c r="N13" s="27">
        <f t="shared" si="4"/>
        <v>60.691481097857924</v>
      </c>
    </row>
    <row r="14" spans="1:14" s="6" customFormat="1" ht="37.5" x14ac:dyDescent="0.2">
      <c r="A14" s="22" t="s">
        <v>11</v>
      </c>
      <c r="B14" s="4" t="s">
        <v>6</v>
      </c>
      <c r="C14" s="4" t="s">
        <v>9</v>
      </c>
      <c r="D14" s="4" t="s">
        <v>484</v>
      </c>
      <c r="E14" s="4"/>
      <c r="F14" s="20">
        <f>F15+F25</f>
        <v>29972700</v>
      </c>
      <c r="G14" s="20">
        <f>G15+G25</f>
        <v>34380733</v>
      </c>
      <c r="H14" s="20">
        <f t="shared" si="0"/>
        <v>4408033</v>
      </c>
      <c r="I14" s="20">
        <f>I15+I25</f>
        <v>34380733</v>
      </c>
      <c r="J14" s="20">
        <f t="shared" si="1"/>
        <v>0</v>
      </c>
      <c r="K14" s="20">
        <f>K15+K25</f>
        <v>20866176.07</v>
      </c>
      <c r="L14" s="20">
        <f t="shared" si="2"/>
        <v>-13514556.93</v>
      </c>
      <c r="M14" s="27">
        <f t="shared" si="3"/>
        <v>69.617271950808572</v>
      </c>
      <c r="N14" s="27">
        <f t="shared" si="4"/>
        <v>60.691481097857924</v>
      </c>
    </row>
    <row r="15" spans="1:14" s="6" customFormat="1" ht="37.5" x14ac:dyDescent="0.2">
      <c r="A15" s="22" t="s">
        <v>12</v>
      </c>
      <c r="B15" s="4" t="s">
        <v>6</v>
      </c>
      <c r="C15" s="4" t="s">
        <v>9</v>
      </c>
      <c r="D15" s="4" t="s">
        <v>485</v>
      </c>
      <c r="E15" s="4"/>
      <c r="F15" s="20">
        <f>F16+F22</f>
        <v>24167700</v>
      </c>
      <c r="G15" s="20">
        <f>G16+G22</f>
        <v>27097044</v>
      </c>
      <c r="H15" s="20">
        <f t="shared" si="0"/>
        <v>2929344</v>
      </c>
      <c r="I15" s="20">
        <f>I16+I22</f>
        <v>27097044</v>
      </c>
      <c r="J15" s="20">
        <f t="shared" si="1"/>
        <v>0</v>
      </c>
      <c r="K15" s="20">
        <f>K16+K22</f>
        <v>17794519.18</v>
      </c>
      <c r="L15" s="20">
        <f t="shared" si="2"/>
        <v>-9302524.8200000003</v>
      </c>
      <c r="M15" s="27">
        <f t="shared" si="3"/>
        <v>73.629344869391787</v>
      </c>
      <c r="N15" s="27">
        <f t="shared" si="4"/>
        <v>65.669595473218408</v>
      </c>
    </row>
    <row r="16" spans="1:14" s="6" customFormat="1" ht="96.75" customHeight="1" x14ac:dyDescent="0.2">
      <c r="A16" s="22" t="s">
        <v>13</v>
      </c>
      <c r="B16" s="4" t="s">
        <v>6</v>
      </c>
      <c r="C16" s="4" t="s">
        <v>9</v>
      </c>
      <c r="D16" s="4" t="s">
        <v>485</v>
      </c>
      <c r="E16" s="4" t="s">
        <v>14</v>
      </c>
      <c r="F16" s="20">
        <f>F17</f>
        <v>23088100</v>
      </c>
      <c r="G16" s="20">
        <f>G17</f>
        <v>25551616</v>
      </c>
      <c r="H16" s="20">
        <f t="shared" si="0"/>
        <v>2463516</v>
      </c>
      <c r="I16" s="20">
        <f>I17</f>
        <v>25551616</v>
      </c>
      <c r="J16" s="20">
        <f t="shared" si="1"/>
        <v>0</v>
      </c>
      <c r="K16" s="20">
        <f>K17</f>
        <v>16765441.73</v>
      </c>
      <c r="L16" s="20">
        <f t="shared" si="2"/>
        <v>-8786174.2699999996</v>
      </c>
      <c r="M16" s="27">
        <f t="shared" si="3"/>
        <v>72.615077594085264</v>
      </c>
      <c r="N16" s="27">
        <f t="shared" si="4"/>
        <v>65.614017250415785</v>
      </c>
    </row>
    <row r="17" spans="1:14" s="6" customFormat="1" ht="37.5" x14ac:dyDescent="0.2">
      <c r="A17" s="22" t="s">
        <v>15</v>
      </c>
      <c r="B17" s="4" t="s">
        <v>6</v>
      </c>
      <c r="C17" s="4" t="s">
        <v>9</v>
      </c>
      <c r="D17" s="4" t="s">
        <v>485</v>
      </c>
      <c r="E17" s="4" t="s">
        <v>16</v>
      </c>
      <c r="F17" s="20">
        <f>F18+F19+F20+F21</f>
        <v>23088100</v>
      </c>
      <c r="G17" s="20">
        <f>G18+G19+G20+G21</f>
        <v>25551616</v>
      </c>
      <c r="H17" s="20">
        <f t="shared" si="0"/>
        <v>2463516</v>
      </c>
      <c r="I17" s="20">
        <f>I18+I19+I20+I21</f>
        <v>25551616</v>
      </c>
      <c r="J17" s="20">
        <f t="shared" si="1"/>
        <v>0</v>
      </c>
      <c r="K17" s="20">
        <f>K18+K19+K20+K21</f>
        <v>16765441.73</v>
      </c>
      <c r="L17" s="20">
        <f t="shared" si="2"/>
        <v>-8786174.2699999996</v>
      </c>
      <c r="M17" s="27">
        <f t="shared" si="3"/>
        <v>72.615077594085264</v>
      </c>
      <c r="N17" s="27">
        <f t="shared" si="4"/>
        <v>65.614017250415785</v>
      </c>
    </row>
    <row r="18" spans="1:14" s="6" customFormat="1" ht="37.5" x14ac:dyDescent="0.2">
      <c r="A18" s="22" t="s">
        <v>17</v>
      </c>
      <c r="B18" s="4" t="s">
        <v>6</v>
      </c>
      <c r="C18" s="4" t="s">
        <v>9</v>
      </c>
      <c r="D18" s="4" t="s">
        <v>485</v>
      </c>
      <c r="E18" s="4" t="s">
        <v>18</v>
      </c>
      <c r="F18" s="20">
        <v>16434200</v>
      </c>
      <c r="G18" s="20">
        <v>18957754</v>
      </c>
      <c r="H18" s="20">
        <f t="shared" si="0"/>
        <v>2523554</v>
      </c>
      <c r="I18" s="20">
        <v>18957754</v>
      </c>
      <c r="J18" s="20">
        <f t="shared" si="1"/>
        <v>0</v>
      </c>
      <c r="K18" s="20">
        <v>12768060.029999999</v>
      </c>
      <c r="L18" s="20">
        <f t="shared" si="2"/>
        <v>-6189693.9700000007</v>
      </c>
      <c r="M18" s="27">
        <f t="shared" si="3"/>
        <v>77.69200831193487</v>
      </c>
      <c r="N18" s="27">
        <f t="shared" si="4"/>
        <v>67.350067049081858</v>
      </c>
    </row>
    <row r="19" spans="1:14" s="6" customFormat="1" ht="56.25" x14ac:dyDescent="0.2">
      <c r="A19" s="22" t="s">
        <v>19</v>
      </c>
      <c r="B19" s="4" t="s">
        <v>6</v>
      </c>
      <c r="C19" s="4" t="s">
        <v>9</v>
      </c>
      <c r="D19" s="4" t="s">
        <v>485</v>
      </c>
      <c r="E19" s="4" t="s">
        <v>20</v>
      </c>
      <c r="F19" s="20">
        <v>1344700</v>
      </c>
      <c r="G19" s="20">
        <v>949758</v>
      </c>
      <c r="H19" s="20">
        <f t="shared" si="0"/>
        <v>-394942</v>
      </c>
      <c r="I19" s="20">
        <v>949758</v>
      </c>
      <c r="J19" s="20">
        <f t="shared" si="1"/>
        <v>0</v>
      </c>
      <c r="K19" s="20">
        <v>276663.38</v>
      </c>
      <c r="L19" s="20">
        <f t="shared" si="2"/>
        <v>-673094.62</v>
      </c>
      <c r="M19" s="27">
        <f t="shared" si="3"/>
        <v>20.574357105674128</v>
      </c>
      <c r="N19" s="27">
        <f t="shared" si="4"/>
        <v>29.129881506657483</v>
      </c>
    </row>
    <row r="20" spans="1:14" s="6" customFormat="1" ht="37.5" x14ac:dyDescent="0.2">
      <c r="A20" s="22" t="s">
        <v>320</v>
      </c>
      <c r="B20" s="4" t="s">
        <v>6</v>
      </c>
      <c r="C20" s="4" t="s">
        <v>9</v>
      </c>
      <c r="D20" s="4" t="s">
        <v>485</v>
      </c>
      <c r="E20" s="4" t="s">
        <v>21</v>
      </c>
      <c r="F20" s="20">
        <v>369500</v>
      </c>
      <c r="G20" s="20">
        <v>298614</v>
      </c>
      <c r="H20" s="20">
        <f t="shared" si="0"/>
        <v>-70886</v>
      </c>
      <c r="I20" s="20">
        <v>298614</v>
      </c>
      <c r="J20" s="20">
        <f t="shared" si="1"/>
        <v>0</v>
      </c>
      <c r="K20" s="20">
        <v>79254.95</v>
      </c>
      <c r="L20" s="20">
        <f t="shared" si="2"/>
        <v>-219359.05</v>
      </c>
      <c r="M20" s="27">
        <f t="shared" si="3"/>
        <v>21.449242219215154</v>
      </c>
      <c r="N20" s="27">
        <f t="shared" si="4"/>
        <v>26.54093579001654</v>
      </c>
    </row>
    <row r="21" spans="1:14" s="6" customFormat="1" ht="75" x14ac:dyDescent="0.2">
      <c r="A21" s="22" t="s">
        <v>22</v>
      </c>
      <c r="B21" s="4" t="s">
        <v>6</v>
      </c>
      <c r="C21" s="4" t="s">
        <v>9</v>
      </c>
      <c r="D21" s="4" t="s">
        <v>485</v>
      </c>
      <c r="E21" s="4" t="s">
        <v>23</v>
      </c>
      <c r="F21" s="20">
        <v>4939700</v>
      </c>
      <c r="G21" s="20">
        <v>5345490</v>
      </c>
      <c r="H21" s="20">
        <f t="shared" si="0"/>
        <v>405790</v>
      </c>
      <c r="I21" s="20">
        <v>5345490</v>
      </c>
      <c r="J21" s="20">
        <f t="shared" si="1"/>
        <v>0</v>
      </c>
      <c r="K21" s="20">
        <v>3641463.37</v>
      </c>
      <c r="L21" s="20">
        <f t="shared" si="2"/>
        <v>-1704026.63</v>
      </c>
      <c r="M21" s="27">
        <f t="shared" si="3"/>
        <v>73.718310221268496</v>
      </c>
      <c r="N21" s="27">
        <f t="shared" si="4"/>
        <v>68.122162233957965</v>
      </c>
    </row>
    <row r="22" spans="1:14" s="6" customFormat="1" ht="37.5" x14ac:dyDescent="0.2">
      <c r="A22" s="22" t="s">
        <v>24</v>
      </c>
      <c r="B22" s="4" t="s">
        <v>6</v>
      </c>
      <c r="C22" s="4" t="s">
        <v>9</v>
      </c>
      <c r="D22" s="4" t="s">
        <v>485</v>
      </c>
      <c r="E22" s="4" t="s">
        <v>25</v>
      </c>
      <c r="F22" s="20">
        <f>F23</f>
        <v>1079600</v>
      </c>
      <c r="G22" s="20">
        <f>G23</f>
        <v>1545428</v>
      </c>
      <c r="H22" s="20">
        <f t="shared" si="0"/>
        <v>465828</v>
      </c>
      <c r="I22" s="20">
        <f>I23</f>
        <v>1545428</v>
      </c>
      <c r="J22" s="20">
        <f t="shared" si="1"/>
        <v>0</v>
      </c>
      <c r="K22" s="20">
        <f>K23</f>
        <v>1029077.45</v>
      </c>
      <c r="L22" s="20">
        <f t="shared" si="2"/>
        <v>-516350.55000000005</v>
      </c>
      <c r="M22" s="27">
        <f t="shared" si="3"/>
        <v>95.320252871433865</v>
      </c>
      <c r="N22" s="27">
        <f t="shared" si="4"/>
        <v>66.588508167316746</v>
      </c>
    </row>
    <row r="23" spans="1:14" s="6" customFormat="1" ht="37.5" customHeight="1" x14ac:dyDescent="0.2">
      <c r="A23" s="22" t="s">
        <v>26</v>
      </c>
      <c r="B23" s="4" t="s">
        <v>6</v>
      </c>
      <c r="C23" s="4" t="s">
        <v>9</v>
      </c>
      <c r="D23" s="4" t="s">
        <v>485</v>
      </c>
      <c r="E23" s="4" t="s">
        <v>27</v>
      </c>
      <c r="F23" s="20">
        <f>F24</f>
        <v>1079600</v>
      </c>
      <c r="G23" s="20">
        <f>G24</f>
        <v>1545428</v>
      </c>
      <c r="H23" s="20">
        <f t="shared" si="0"/>
        <v>465828</v>
      </c>
      <c r="I23" s="20">
        <f>I24</f>
        <v>1545428</v>
      </c>
      <c r="J23" s="20">
        <f t="shared" si="1"/>
        <v>0</v>
      </c>
      <c r="K23" s="20">
        <f>K24</f>
        <v>1029077.45</v>
      </c>
      <c r="L23" s="20">
        <f t="shared" si="2"/>
        <v>-516350.55000000005</v>
      </c>
      <c r="M23" s="27">
        <f t="shared" si="3"/>
        <v>95.320252871433865</v>
      </c>
      <c r="N23" s="27">
        <f t="shared" si="4"/>
        <v>66.588508167316746</v>
      </c>
    </row>
    <row r="24" spans="1:14" s="6" customFormat="1" x14ac:dyDescent="0.2">
      <c r="A24" s="22" t="s">
        <v>28</v>
      </c>
      <c r="B24" s="4" t="s">
        <v>6</v>
      </c>
      <c r="C24" s="4" t="s">
        <v>9</v>
      </c>
      <c r="D24" s="4" t="s">
        <v>485</v>
      </c>
      <c r="E24" s="4" t="s">
        <v>29</v>
      </c>
      <c r="F24" s="20">
        <v>1079600</v>
      </c>
      <c r="G24" s="20">
        <v>1545428</v>
      </c>
      <c r="H24" s="20">
        <f t="shared" si="0"/>
        <v>465828</v>
      </c>
      <c r="I24" s="20">
        <v>1545428</v>
      </c>
      <c r="J24" s="20">
        <f t="shared" si="1"/>
        <v>0</v>
      </c>
      <c r="K24" s="20">
        <v>1029077.45</v>
      </c>
      <c r="L24" s="20">
        <f t="shared" si="2"/>
        <v>-516350.55000000005</v>
      </c>
      <c r="M24" s="27">
        <f t="shared" si="3"/>
        <v>95.320252871433865</v>
      </c>
      <c r="N24" s="27">
        <f t="shared" si="4"/>
        <v>66.588508167316746</v>
      </c>
    </row>
    <row r="25" spans="1:14" s="6" customFormat="1" ht="37.5" x14ac:dyDescent="0.2">
      <c r="A25" s="22" t="s">
        <v>30</v>
      </c>
      <c r="B25" s="4" t="s">
        <v>6</v>
      </c>
      <c r="C25" s="4" t="s">
        <v>9</v>
      </c>
      <c r="D25" s="4" t="s">
        <v>486</v>
      </c>
      <c r="E25" s="4"/>
      <c r="F25" s="20">
        <f>F26</f>
        <v>5805000</v>
      </c>
      <c r="G25" s="20">
        <f>G26</f>
        <v>7283689</v>
      </c>
      <c r="H25" s="20">
        <f t="shared" si="0"/>
        <v>1478689</v>
      </c>
      <c r="I25" s="20">
        <f>I26</f>
        <v>7283689</v>
      </c>
      <c r="J25" s="20">
        <f t="shared" si="1"/>
        <v>0</v>
      </c>
      <c r="K25" s="20">
        <f>K26</f>
        <v>3071656.8899999997</v>
      </c>
      <c r="L25" s="20">
        <f t="shared" si="2"/>
        <v>-4212032.1100000003</v>
      </c>
      <c r="M25" s="27">
        <f t="shared" si="3"/>
        <v>52.913986046511617</v>
      </c>
      <c r="N25" s="27">
        <f t="shared" si="4"/>
        <v>42.171719440519766</v>
      </c>
    </row>
    <row r="26" spans="1:14" s="6" customFormat="1" ht="93.75" x14ac:dyDescent="0.2">
      <c r="A26" s="22" t="s">
        <v>13</v>
      </c>
      <c r="B26" s="4" t="s">
        <v>6</v>
      </c>
      <c r="C26" s="4" t="s">
        <v>9</v>
      </c>
      <c r="D26" s="4" t="s">
        <v>486</v>
      </c>
      <c r="E26" s="4" t="s">
        <v>14</v>
      </c>
      <c r="F26" s="20">
        <f>F27</f>
        <v>5805000</v>
      </c>
      <c r="G26" s="20">
        <f>G27</f>
        <v>7283689</v>
      </c>
      <c r="H26" s="20">
        <f t="shared" si="0"/>
        <v>1478689</v>
      </c>
      <c r="I26" s="20">
        <f>I27</f>
        <v>7283689</v>
      </c>
      <c r="J26" s="20">
        <f t="shared" si="1"/>
        <v>0</v>
      </c>
      <c r="K26" s="20">
        <f>K27</f>
        <v>3071656.8899999997</v>
      </c>
      <c r="L26" s="20">
        <f t="shared" si="2"/>
        <v>-4212032.1100000003</v>
      </c>
      <c r="M26" s="27">
        <f t="shared" si="3"/>
        <v>52.913986046511617</v>
      </c>
      <c r="N26" s="27">
        <f t="shared" si="4"/>
        <v>42.171719440519766</v>
      </c>
    </row>
    <row r="27" spans="1:14" s="6" customFormat="1" ht="37.5" x14ac:dyDescent="0.2">
      <c r="A27" s="22" t="s">
        <v>15</v>
      </c>
      <c r="B27" s="4" t="s">
        <v>6</v>
      </c>
      <c r="C27" s="4" t="s">
        <v>9</v>
      </c>
      <c r="D27" s="4" t="s">
        <v>486</v>
      </c>
      <c r="E27" s="4" t="s">
        <v>16</v>
      </c>
      <c r="F27" s="20">
        <f>F28+F29</f>
        <v>5805000</v>
      </c>
      <c r="G27" s="20">
        <f>G28+G29</f>
        <v>7283689</v>
      </c>
      <c r="H27" s="20">
        <f t="shared" si="0"/>
        <v>1478689</v>
      </c>
      <c r="I27" s="20">
        <f>I28+I29</f>
        <v>7283689</v>
      </c>
      <c r="J27" s="20">
        <f t="shared" si="1"/>
        <v>0</v>
      </c>
      <c r="K27" s="20">
        <f>K28+K29</f>
        <v>3071656.8899999997</v>
      </c>
      <c r="L27" s="20">
        <f t="shared" si="2"/>
        <v>-4212032.1100000003</v>
      </c>
      <c r="M27" s="27">
        <f t="shared" si="3"/>
        <v>52.913986046511617</v>
      </c>
      <c r="N27" s="27">
        <f t="shared" si="4"/>
        <v>42.171719440519766</v>
      </c>
    </row>
    <row r="28" spans="1:14" s="6" customFormat="1" ht="37.5" x14ac:dyDescent="0.2">
      <c r="A28" s="22" t="s">
        <v>17</v>
      </c>
      <c r="B28" s="4" t="s">
        <v>6</v>
      </c>
      <c r="C28" s="4" t="s">
        <v>9</v>
      </c>
      <c r="D28" s="4" t="s">
        <v>486</v>
      </c>
      <c r="E28" s="4" t="s">
        <v>18</v>
      </c>
      <c r="F28" s="20">
        <v>4832400</v>
      </c>
      <c r="G28" s="20">
        <v>6113212</v>
      </c>
      <c r="H28" s="20">
        <f t="shared" si="0"/>
        <v>1280812</v>
      </c>
      <c r="I28" s="20">
        <v>6113212</v>
      </c>
      <c r="J28" s="20">
        <f t="shared" si="1"/>
        <v>0</v>
      </c>
      <c r="K28" s="20">
        <v>2436281.88</v>
      </c>
      <c r="L28" s="20">
        <f t="shared" si="2"/>
        <v>-3676930.12</v>
      </c>
      <c r="M28" s="27">
        <f t="shared" si="3"/>
        <v>50.415567419915561</v>
      </c>
      <c r="N28" s="27">
        <f t="shared" si="4"/>
        <v>39.852730119616332</v>
      </c>
    </row>
    <row r="29" spans="1:14" s="6" customFormat="1" ht="75" x14ac:dyDescent="0.2">
      <c r="A29" s="22" t="s">
        <v>22</v>
      </c>
      <c r="B29" s="4" t="s">
        <v>6</v>
      </c>
      <c r="C29" s="4" t="s">
        <v>9</v>
      </c>
      <c r="D29" s="4" t="s">
        <v>486</v>
      </c>
      <c r="E29" s="4" t="s">
        <v>23</v>
      </c>
      <c r="F29" s="20">
        <v>972600</v>
      </c>
      <c r="G29" s="20">
        <v>1170477</v>
      </c>
      <c r="H29" s="20">
        <f t="shared" si="0"/>
        <v>197877</v>
      </c>
      <c r="I29" s="20">
        <v>1170477</v>
      </c>
      <c r="J29" s="20">
        <f t="shared" si="1"/>
        <v>0</v>
      </c>
      <c r="K29" s="20">
        <v>635375.01</v>
      </c>
      <c r="L29" s="20">
        <f t="shared" si="2"/>
        <v>-535101.99</v>
      </c>
      <c r="M29" s="27">
        <f t="shared" si="3"/>
        <v>65.327473781616291</v>
      </c>
      <c r="N29" s="27">
        <f t="shared" si="4"/>
        <v>54.283425475254965</v>
      </c>
    </row>
    <row r="30" spans="1:14" s="6" customFormat="1" x14ac:dyDescent="0.2">
      <c r="A30" s="22" t="s">
        <v>40</v>
      </c>
      <c r="B30" s="4" t="s">
        <v>6</v>
      </c>
      <c r="C30" s="4" t="s">
        <v>41</v>
      </c>
      <c r="D30" s="4"/>
      <c r="E30" s="4"/>
      <c r="F30" s="20">
        <f t="shared" ref="F30:K34" si="5">F31</f>
        <v>160000</v>
      </c>
      <c r="G30" s="20">
        <f t="shared" si="5"/>
        <v>160000</v>
      </c>
      <c r="H30" s="20">
        <f t="shared" si="0"/>
        <v>0</v>
      </c>
      <c r="I30" s="20">
        <f t="shared" si="5"/>
        <v>160000</v>
      </c>
      <c r="J30" s="20">
        <f t="shared" si="1"/>
        <v>0</v>
      </c>
      <c r="K30" s="20">
        <f t="shared" si="5"/>
        <v>52000</v>
      </c>
      <c r="L30" s="20">
        <f t="shared" si="2"/>
        <v>-108000</v>
      </c>
      <c r="M30" s="27">
        <f t="shared" si="3"/>
        <v>32.5</v>
      </c>
      <c r="N30" s="27">
        <f t="shared" si="4"/>
        <v>32.5</v>
      </c>
    </row>
    <row r="31" spans="1:14" s="6" customFormat="1" x14ac:dyDescent="0.2">
      <c r="A31" s="22" t="s">
        <v>10</v>
      </c>
      <c r="B31" s="4" t="s">
        <v>6</v>
      </c>
      <c r="C31" s="4" t="s">
        <v>41</v>
      </c>
      <c r="D31" s="4" t="s">
        <v>483</v>
      </c>
      <c r="E31" s="4"/>
      <c r="F31" s="20">
        <f t="shared" si="5"/>
        <v>160000</v>
      </c>
      <c r="G31" s="20">
        <f t="shared" si="5"/>
        <v>160000</v>
      </c>
      <c r="H31" s="20">
        <f t="shared" si="0"/>
        <v>0</v>
      </c>
      <c r="I31" s="20">
        <f t="shared" si="5"/>
        <v>160000</v>
      </c>
      <c r="J31" s="20">
        <f t="shared" si="1"/>
        <v>0</v>
      </c>
      <c r="K31" s="20">
        <f t="shared" si="5"/>
        <v>52000</v>
      </c>
      <c r="L31" s="20">
        <f t="shared" si="2"/>
        <v>-108000</v>
      </c>
      <c r="M31" s="27">
        <f t="shared" si="3"/>
        <v>32.5</v>
      </c>
      <c r="N31" s="27">
        <f t="shared" si="4"/>
        <v>32.5</v>
      </c>
    </row>
    <row r="32" spans="1:14" s="6" customFormat="1" ht="56.25" x14ac:dyDescent="0.2">
      <c r="A32" s="22" t="s">
        <v>42</v>
      </c>
      <c r="B32" s="4" t="s">
        <v>6</v>
      </c>
      <c r="C32" s="4" t="s">
        <v>41</v>
      </c>
      <c r="D32" s="4" t="s">
        <v>487</v>
      </c>
      <c r="E32" s="4"/>
      <c r="F32" s="20">
        <f t="shared" si="5"/>
        <v>160000</v>
      </c>
      <c r="G32" s="20">
        <f t="shared" si="5"/>
        <v>160000</v>
      </c>
      <c r="H32" s="20">
        <f t="shared" si="0"/>
        <v>0</v>
      </c>
      <c r="I32" s="20">
        <f t="shared" si="5"/>
        <v>160000</v>
      </c>
      <c r="J32" s="20">
        <f t="shared" si="1"/>
        <v>0</v>
      </c>
      <c r="K32" s="20">
        <f t="shared" si="5"/>
        <v>52000</v>
      </c>
      <c r="L32" s="20">
        <f t="shared" si="2"/>
        <v>-108000</v>
      </c>
      <c r="M32" s="27">
        <f t="shared" si="3"/>
        <v>32.5</v>
      </c>
      <c r="N32" s="27">
        <f t="shared" si="4"/>
        <v>32.5</v>
      </c>
    </row>
    <row r="33" spans="1:14" s="6" customFormat="1" ht="37.5" x14ac:dyDescent="0.2">
      <c r="A33" s="22" t="s">
        <v>43</v>
      </c>
      <c r="B33" s="4" t="s">
        <v>6</v>
      </c>
      <c r="C33" s="4" t="s">
        <v>41</v>
      </c>
      <c r="D33" s="4" t="s">
        <v>488</v>
      </c>
      <c r="E33" s="4"/>
      <c r="F33" s="20">
        <f t="shared" si="5"/>
        <v>160000</v>
      </c>
      <c r="G33" s="20">
        <f t="shared" si="5"/>
        <v>160000</v>
      </c>
      <c r="H33" s="20">
        <f t="shared" si="0"/>
        <v>0</v>
      </c>
      <c r="I33" s="20">
        <f t="shared" si="5"/>
        <v>160000</v>
      </c>
      <c r="J33" s="20">
        <f t="shared" si="1"/>
        <v>0</v>
      </c>
      <c r="K33" s="20">
        <f t="shared" si="5"/>
        <v>52000</v>
      </c>
      <c r="L33" s="20">
        <f t="shared" si="2"/>
        <v>-108000</v>
      </c>
      <c r="M33" s="27">
        <f t="shared" si="3"/>
        <v>32.5</v>
      </c>
      <c r="N33" s="27">
        <f t="shared" si="4"/>
        <v>32.5</v>
      </c>
    </row>
    <row r="34" spans="1:14" s="6" customFormat="1" ht="37.5" x14ac:dyDescent="0.2">
      <c r="A34" s="22" t="s">
        <v>44</v>
      </c>
      <c r="B34" s="4" t="s">
        <v>6</v>
      </c>
      <c r="C34" s="4" t="s">
        <v>41</v>
      </c>
      <c r="D34" s="4" t="s">
        <v>488</v>
      </c>
      <c r="E34" s="4" t="s">
        <v>45</v>
      </c>
      <c r="F34" s="20">
        <f t="shared" si="5"/>
        <v>160000</v>
      </c>
      <c r="G34" s="20">
        <f t="shared" si="5"/>
        <v>160000</v>
      </c>
      <c r="H34" s="20">
        <f t="shared" si="0"/>
        <v>0</v>
      </c>
      <c r="I34" s="20">
        <f t="shared" si="5"/>
        <v>160000</v>
      </c>
      <c r="J34" s="20">
        <f t="shared" si="1"/>
        <v>0</v>
      </c>
      <c r="K34" s="20">
        <f t="shared" si="5"/>
        <v>52000</v>
      </c>
      <c r="L34" s="20">
        <f t="shared" si="2"/>
        <v>-108000</v>
      </c>
      <c r="M34" s="27">
        <f t="shared" si="3"/>
        <v>32.5</v>
      </c>
      <c r="N34" s="27">
        <f t="shared" si="4"/>
        <v>32.5</v>
      </c>
    </row>
    <row r="35" spans="1:14" s="6" customFormat="1" ht="37.5" x14ac:dyDescent="0.2">
      <c r="A35" s="22" t="s">
        <v>46</v>
      </c>
      <c r="B35" s="4" t="s">
        <v>6</v>
      </c>
      <c r="C35" s="4" t="s">
        <v>41</v>
      </c>
      <c r="D35" s="4" t="s">
        <v>488</v>
      </c>
      <c r="E35" s="4" t="s">
        <v>47</v>
      </c>
      <c r="F35" s="20">
        <v>160000</v>
      </c>
      <c r="G35" s="20">
        <v>160000</v>
      </c>
      <c r="H35" s="20">
        <f t="shared" si="0"/>
        <v>0</v>
      </c>
      <c r="I35" s="20">
        <v>160000</v>
      </c>
      <c r="J35" s="20">
        <f t="shared" si="1"/>
        <v>0</v>
      </c>
      <c r="K35" s="20">
        <v>52000</v>
      </c>
      <c r="L35" s="20">
        <f t="shared" si="2"/>
        <v>-108000</v>
      </c>
      <c r="M35" s="27">
        <f t="shared" si="3"/>
        <v>32.5</v>
      </c>
      <c r="N35" s="27">
        <f t="shared" si="4"/>
        <v>32.5</v>
      </c>
    </row>
    <row r="36" spans="1:14" s="1" customFormat="1" x14ac:dyDescent="0.2">
      <c r="A36" s="21" t="s">
        <v>50</v>
      </c>
      <c r="B36" s="3" t="s">
        <v>51</v>
      </c>
      <c r="C36" s="3"/>
      <c r="D36" s="3"/>
      <c r="E36" s="3"/>
      <c r="F36" s="19">
        <f>F37+F195+F256+F325+F334+F353</f>
        <v>459371700</v>
      </c>
      <c r="G36" s="19">
        <f>G37+G195+G256+G325+G334+G353</f>
        <v>552418175</v>
      </c>
      <c r="H36" s="19">
        <f t="shared" si="0"/>
        <v>93046475</v>
      </c>
      <c r="I36" s="49">
        <f>I37+I195+I256+I325+I334+I353</f>
        <v>552418175</v>
      </c>
      <c r="J36" s="19">
        <f t="shared" si="1"/>
        <v>0</v>
      </c>
      <c r="K36" s="19">
        <f>K37+K195+K256+K325+K334+K353</f>
        <v>354489225.19</v>
      </c>
      <c r="L36" s="19">
        <f t="shared" si="2"/>
        <v>-197928949.81</v>
      </c>
      <c r="M36" s="26">
        <f t="shared" si="3"/>
        <v>77.168276842043156</v>
      </c>
      <c r="N36" s="26">
        <f t="shared" si="4"/>
        <v>64.170449350258977</v>
      </c>
    </row>
    <row r="37" spans="1:14" s="6" customFormat="1" x14ac:dyDescent="0.2">
      <c r="A37" s="22" t="s">
        <v>300</v>
      </c>
      <c r="B37" s="4" t="s">
        <v>51</v>
      </c>
      <c r="C37" s="4" t="s">
        <v>7</v>
      </c>
      <c r="D37" s="4"/>
      <c r="E37" s="4"/>
      <c r="F37" s="20">
        <f>F38+F46+F88+F96+F119</f>
        <v>366500500</v>
      </c>
      <c r="G37" s="20">
        <f>G38+G46+G88+G96+G119</f>
        <v>449969241</v>
      </c>
      <c r="H37" s="20">
        <f t="shared" si="0"/>
        <v>83468741</v>
      </c>
      <c r="I37" s="20">
        <f>I38+I46+I88+I96+I119</f>
        <v>449969241</v>
      </c>
      <c r="J37" s="20">
        <f t="shared" si="1"/>
        <v>0</v>
      </c>
      <c r="K37" s="20">
        <f>K38+K46+K88+K96+K119</f>
        <v>293120673.25999999</v>
      </c>
      <c r="L37" s="20">
        <f t="shared" si="2"/>
        <v>-156848567.74000001</v>
      </c>
      <c r="M37" s="27">
        <f t="shared" si="3"/>
        <v>79.978246485339028</v>
      </c>
      <c r="N37" s="27">
        <f t="shared" si="4"/>
        <v>65.142380089931521</v>
      </c>
    </row>
    <row r="38" spans="1:14" s="6" customFormat="1" ht="56.25" x14ac:dyDescent="0.2">
      <c r="A38" s="22" t="s">
        <v>52</v>
      </c>
      <c r="B38" s="4" t="s">
        <v>51</v>
      </c>
      <c r="C38" s="4" t="s">
        <v>53</v>
      </c>
      <c r="D38" s="4"/>
      <c r="E38" s="4"/>
      <c r="F38" s="20">
        <f t="shared" ref="F38:K42" si="6">F39</f>
        <v>6259800</v>
      </c>
      <c r="G38" s="20">
        <f t="shared" si="6"/>
        <v>8065581</v>
      </c>
      <c r="H38" s="20">
        <f t="shared" si="0"/>
        <v>1805781</v>
      </c>
      <c r="I38" s="20">
        <f t="shared" si="6"/>
        <v>8065581</v>
      </c>
      <c r="J38" s="20">
        <f t="shared" si="1"/>
        <v>0</v>
      </c>
      <c r="K38" s="20">
        <f t="shared" si="6"/>
        <v>5677478.8799999999</v>
      </c>
      <c r="L38" s="20">
        <f t="shared" si="2"/>
        <v>-2388102.12</v>
      </c>
      <c r="M38" s="27">
        <f t="shared" si="3"/>
        <v>90.697448480782128</v>
      </c>
      <c r="N38" s="27">
        <f t="shared" si="4"/>
        <v>70.391443344255038</v>
      </c>
    </row>
    <row r="39" spans="1:14" s="6" customFormat="1" x14ac:dyDescent="0.2">
      <c r="A39" s="22" t="s">
        <v>10</v>
      </c>
      <c r="B39" s="4" t="s">
        <v>51</v>
      </c>
      <c r="C39" s="4" t="s">
        <v>53</v>
      </c>
      <c r="D39" s="4" t="s">
        <v>483</v>
      </c>
      <c r="E39" s="4"/>
      <c r="F39" s="20">
        <f t="shared" si="6"/>
        <v>6259800</v>
      </c>
      <c r="G39" s="20">
        <f t="shared" si="6"/>
        <v>8065581</v>
      </c>
      <c r="H39" s="20">
        <f t="shared" si="0"/>
        <v>1805781</v>
      </c>
      <c r="I39" s="20">
        <f t="shared" si="6"/>
        <v>8065581</v>
      </c>
      <c r="J39" s="20">
        <f t="shared" si="1"/>
        <v>0</v>
      </c>
      <c r="K39" s="20">
        <f t="shared" si="6"/>
        <v>5677478.8799999999</v>
      </c>
      <c r="L39" s="20">
        <f t="shared" si="2"/>
        <v>-2388102.12</v>
      </c>
      <c r="M39" s="27">
        <f t="shared" si="3"/>
        <v>90.697448480782128</v>
      </c>
      <c r="N39" s="27">
        <f t="shared" si="4"/>
        <v>70.391443344255038</v>
      </c>
    </row>
    <row r="40" spans="1:14" s="6" customFormat="1" ht="37.5" x14ac:dyDescent="0.2">
      <c r="A40" s="22" t="s">
        <v>11</v>
      </c>
      <c r="B40" s="4" t="s">
        <v>51</v>
      </c>
      <c r="C40" s="4" t="s">
        <v>53</v>
      </c>
      <c r="D40" s="4" t="s">
        <v>484</v>
      </c>
      <c r="E40" s="4"/>
      <c r="F40" s="20">
        <f t="shared" si="6"/>
        <v>6259800</v>
      </c>
      <c r="G40" s="20">
        <f t="shared" si="6"/>
        <v>8065581</v>
      </c>
      <c r="H40" s="20">
        <f t="shared" si="0"/>
        <v>1805781</v>
      </c>
      <c r="I40" s="20">
        <f t="shared" si="6"/>
        <v>8065581</v>
      </c>
      <c r="J40" s="20">
        <f t="shared" si="1"/>
        <v>0</v>
      </c>
      <c r="K40" s="20">
        <f t="shared" si="6"/>
        <v>5677478.8799999999</v>
      </c>
      <c r="L40" s="20">
        <f t="shared" si="2"/>
        <v>-2388102.12</v>
      </c>
      <c r="M40" s="27">
        <f t="shared" si="3"/>
        <v>90.697448480782128</v>
      </c>
      <c r="N40" s="27">
        <f t="shared" si="4"/>
        <v>70.391443344255038</v>
      </c>
    </row>
    <row r="41" spans="1:14" s="6" customFormat="1" x14ac:dyDescent="0.2">
      <c r="A41" s="22" t="s">
        <v>54</v>
      </c>
      <c r="B41" s="4" t="s">
        <v>51</v>
      </c>
      <c r="C41" s="4" t="s">
        <v>53</v>
      </c>
      <c r="D41" s="4" t="s">
        <v>489</v>
      </c>
      <c r="E41" s="4"/>
      <c r="F41" s="20">
        <f t="shared" si="6"/>
        <v>6259800</v>
      </c>
      <c r="G41" s="20">
        <f t="shared" si="6"/>
        <v>8065581</v>
      </c>
      <c r="H41" s="20">
        <f t="shared" si="0"/>
        <v>1805781</v>
      </c>
      <c r="I41" s="20">
        <f t="shared" si="6"/>
        <v>8065581</v>
      </c>
      <c r="J41" s="20">
        <f t="shared" si="1"/>
        <v>0</v>
      </c>
      <c r="K41" s="20">
        <f t="shared" si="6"/>
        <v>5677478.8799999999</v>
      </c>
      <c r="L41" s="20">
        <f t="shared" si="2"/>
        <v>-2388102.12</v>
      </c>
      <c r="M41" s="27">
        <f t="shared" si="3"/>
        <v>90.697448480782128</v>
      </c>
      <c r="N41" s="27">
        <f t="shared" si="4"/>
        <v>70.391443344255038</v>
      </c>
    </row>
    <row r="42" spans="1:14" s="6" customFormat="1" ht="93.75" x14ac:dyDescent="0.2">
      <c r="A42" s="22" t="s">
        <v>13</v>
      </c>
      <c r="B42" s="4" t="s">
        <v>51</v>
      </c>
      <c r="C42" s="4" t="s">
        <v>53</v>
      </c>
      <c r="D42" s="4" t="s">
        <v>489</v>
      </c>
      <c r="E42" s="4" t="s">
        <v>14</v>
      </c>
      <c r="F42" s="20">
        <f t="shared" si="6"/>
        <v>6259800</v>
      </c>
      <c r="G42" s="20">
        <f t="shared" si="6"/>
        <v>8065581</v>
      </c>
      <c r="H42" s="20">
        <f t="shared" si="0"/>
        <v>1805781</v>
      </c>
      <c r="I42" s="20">
        <f t="shared" si="6"/>
        <v>8065581</v>
      </c>
      <c r="J42" s="20">
        <f t="shared" si="1"/>
        <v>0</v>
      </c>
      <c r="K42" s="20">
        <f t="shared" si="6"/>
        <v>5677478.8799999999</v>
      </c>
      <c r="L42" s="20">
        <f t="shared" si="2"/>
        <v>-2388102.12</v>
      </c>
      <c r="M42" s="27">
        <f t="shared" si="3"/>
        <v>90.697448480782128</v>
      </c>
      <c r="N42" s="27">
        <f t="shared" si="4"/>
        <v>70.391443344255038</v>
      </c>
    </row>
    <row r="43" spans="1:14" s="6" customFormat="1" ht="37.5" x14ac:dyDescent="0.2">
      <c r="A43" s="22" t="s">
        <v>15</v>
      </c>
      <c r="B43" s="4" t="s">
        <v>51</v>
      </c>
      <c r="C43" s="4" t="s">
        <v>53</v>
      </c>
      <c r="D43" s="4" t="s">
        <v>489</v>
      </c>
      <c r="E43" s="4" t="s">
        <v>16</v>
      </c>
      <c r="F43" s="20">
        <f>F44+F45</f>
        <v>6259800</v>
      </c>
      <c r="G43" s="20">
        <f>G44+G45</f>
        <v>8065581</v>
      </c>
      <c r="H43" s="20">
        <f t="shared" si="0"/>
        <v>1805781</v>
      </c>
      <c r="I43" s="20">
        <f>I44+I45</f>
        <v>8065581</v>
      </c>
      <c r="J43" s="20">
        <f t="shared" si="1"/>
        <v>0</v>
      </c>
      <c r="K43" s="20">
        <f>K44+K45</f>
        <v>5677478.8799999999</v>
      </c>
      <c r="L43" s="20">
        <f t="shared" si="2"/>
        <v>-2388102.12</v>
      </c>
      <c r="M43" s="27">
        <f t="shared" si="3"/>
        <v>90.697448480782128</v>
      </c>
      <c r="N43" s="27">
        <f t="shared" si="4"/>
        <v>70.391443344255038</v>
      </c>
    </row>
    <row r="44" spans="1:14" s="6" customFormat="1" ht="37.5" x14ac:dyDescent="0.2">
      <c r="A44" s="22" t="s">
        <v>17</v>
      </c>
      <c r="B44" s="4" t="s">
        <v>51</v>
      </c>
      <c r="C44" s="4" t="s">
        <v>53</v>
      </c>
      <c r="D44" s="4" t="s">
        <v>489</v>
      </c>
      <c r="E44" s="4" t="s">
        <v>18</v>
      </c>
      <c r="F44" s="20">
        <v>5226900</v>
      </c>
      <c r="G44" s="20">
        <v>6793085</v>
      </c>
      <c r="H44" s="20">
        <f t="shared" si="0"/>
        <v>1566185</v>
      </c>
      <c r="I44" s="20">
        <v>6793085</v>
      </c>
      <c r="J44" s="20">
        <f t="shared" si="1"/>
        <v>0</v>
      </c>
      <c r="K44" s="20">
        <v>4715063.78</v>
      </c>
      <c r="L44" s="20">
        <f t="shared" si="2"/>
        <v>-2078021.2199999997</v>
      </c>
      <c r="M44" s="27">
        <f t="shared" si="3"/>
        <v>90.207652336949252</v>
      </c>
      <c r="N44" s="27">
        <f t="shared" si="4"/>
        <v>69.409756833603581</v>
      </c>
    </row>
    <row r="45" spans="1:14" s="6" customFormat="1" ht="75" x14ac:dyDescent="0.2">
      <c r="A45" s="22" t="s">
        <v>22</v>
      </c>
      <c r="B45" s="4" t="s">
        <v>51</v>
      </c>
      <c r="C45" s="4" t="s">
        <v>53</v>
      </c>
      <c r="D45" s="4" t="s">
        <v>489</v>
      </c>
      <c r="E45" s="4" t="s">
        <v>23</v>
      </c>
      <c r="F45" s="20">
        <v>1032900</v>
      </c>
      <c r="G45" s="20">
        <v>1272496</v>
      </c>
      <c r="H45" s="20">
        <f t="shared" si="0"/>
        <v>239596</v>
      </c>
      <c r="I45" s="20">
        <v>1272496</v>
      </c>
      <c r="J45" s="20">
        <f t="shared" si="1"/>
        <v>0</v>
      </c>
      <c r="K45" s="20">
        <v>962415.1</v>
      </c>
      <c r="L45" s="20">
        <f t="shared" si="2"/>
        <v>-310080.90000000002</v>
      </c>
      <c r="M45" s="27">
        <f t="shared" si="3"/>
        <v>93.176018975699478</v>
      </c>
      <c r="N45" s="27">
        <f t="shared" si="4"/>
        <v>75.632072713784567</v>
      </c>
    </row>
    <row r="46" spans="1:14" s="6" customFormat="1" ht="75" x14ac:dyDescent="0.2">
      <c r="A46" s="22" t="s">
        <v>55</v>
      </c>
      <c r="B46" s="4" t="s">
        <v>51</v>
      </c>
      <c r="C46" s="4" t="s">
        <v>56</v>
      </c>
      <c r="D46" s="4"/>
      <c r="E46" s="4"/>
      <c r="F46" s="20">
        <f>F47+F54+F61</f>
        <v>227980100</v>
      </c>
      <c r="G46" s="20">
        <f>G47+G54+G61+G82</f>
        <v>286548295</v>
      </c>
      <c r="H46" s="20">
        <f t="shared" si="0"/>
        <v>58568195</v>
      </c>
      <c r="I46" s="20">
        <f>I47+I54+I61+I82</f>
        <v>286548295</v>
      </c>
      <c r="J46" s="20">
        <f t="shared" si="1"/>
        <v>0</v>
      </c>
      <c r="K46" s="20">
        <f>K47+K54+K61+K82</f>
        <v>194613238.27000001</v>
      </c>
      <c r="L46" s="20">
        <f t="shared" si="2"/>
        <v>-91935056.729999989</v>
      </c>
      <c r="M46" s="27">
        <f t="shared" si="3"/>
        <v>85.364134093282701</v>
      </c>
      <c r="N46" s="27">
        <f t="shared" si="4"/>
        <v>67.916383264468564</v>
      </c>
    </row>
    <row r="47" spans="1:14" s="6" customFormat="1" ht="75" x14ac:dyDescent="0.2">
      <c r="A47" s="22" t="s">
        <v>57</v>
      </c>
      <c r="B47" s="4" t="s">
        <v>51</v>
      </c>
      <c r="C47" s="4" t="s">
        <v>56</v>
      </c>
      <c r="D47" s="4" t="s">
        <v>490</v>
      </c>
      <c r="E47" s="4"/>
      <c r="F47" s="20">
        <f t="shared" ref="F47:F52" si="7">F48</f>
        <v>285000</v>
      </c>
      <c r="G47" s="20">
        <f t="shared" ref="G47:K52" si="8">G48</f>
        <v>253700</v>
      </c>
      <c r="H47" s="20">
        <f t="shared" si="0"/>
        <v>-31300</v>
      </c>
      <c r="I47" s="20">
        <f t="shared" si="8"/>
        <v>253700</v>
      </c>
      <c r="J47" s="20">
        <f t="shared" si="1"/>
        <v>0</v>
      </c>
      <c r="K47" s="20">
        <f t="shared" si="8"/>
        <v>127263.1</v>
      </c>
      <c r="L47" s="20">
        <f t="shared" si="2"/>
        <v>-126436.9</v>
      </c>
      <c r="M47" s="27">
        <f t="shared" si="3"/>
        <v>44.653719298245612</v>
      </c>
      <c r="N47" s="27">
        <f t="shared" si="4"/>
        <v>50.162830114308242</v>
      </c>
    </row>
    <row r="48" spans="1:14" s="6" customFormat="1" ht="37.5" x14ac:dyDescent="0.2">
      <c r="A48" s="22" t="s">
        <v>58</v>
      </c>
      <c r="B48" s="4" t="s">
        <v>51</v>
      </c>
      <c r="C48" s="4" t="s">
        <v>56</v>
      </c>
      <c r="D48" s="4" t="s">
        <v>491</v>
      </c>
      <c r="E48" s="4"/>
      <c r="F48" s="20">
        <f t="shared" si="7"/>
        <v>285000</v>
      </c>
      <c r="G48" s="20">
        <f t="shared" si="8"/>
        <v>253700</v>
      </c>
      <c r="H48" s="20">
        <f t="shared" si="0"/>
        <v>-31300</v>
      </c>
      <c r="I48" s="20">
        <f t="shared" si="8"/>
        <v>253700</v>
      </c>
      <c r="J48" s="20">
        <f t="shared" si="1"/>
        <v>0</v>
      </c>
      <c r="K48" s="20">
        <f t="shared" si="8"/>
        <v>127263.1</v>
      </c>
      <c r="L48" s="20">
        <f t="shared" si="2"/>
        <v>-126436.9</v>
      </c>
      <c r="M48" s="27">
        <f t="shared" si="3"/>
        <v>44.653719298245612</v>
      </c>
      <c r="N48" s="27">
        <f t="shared" si="4"/>
        <v>50.162830114308242</v>
      </c>
    </row>
    <row r="49" spans="1:14" s="6" customFormat="1" ht="56.25" x14ac:dyDescent="0.2">
      <c r="A49" s="22" t="s">
        <v>59</v>
      </c>
      <c r="B49" s="4" t="s">
        <v>51</v>
      </c>
      <c r="C49" s="4" t="s">
        <v>56</v>
      </c>
      <c r="D49" s="4" t="s">
        <v>492</v>
      </c>
      <c r="E49" s="4"/>
      <c r="F49" s="20">
        <f t="shared" si="7"/>
        <v>285000</v>
      </c>
      <c r="G49" s="20">
        <f t="shared" si="8"/>
        <v>253700</v>
      </c>
      <c r="H49" s="20">
        <f t="shared" si="0"/>
        <v>-31300</v>
      </c>
      <c r="I49" s="20">
        <f t="shared" si="8"/>
        <v>253700</v>
      </c>
      <c r="J49" s="20">
        <f t="shared" si="1"/>
        <v>0</v>
      </c>
      <c r="K49" s="20">
        <f t="shared" si="8"/>
        <v>127263.1</v>
      </c>
      <c r="L49" s="20">
        <f t="shared" si="2"/>
        <v>-126436.9</v>
      </c>
      <c r="M49" s="27">
        <f t="shared" si="3"/>
        <v>44.653719298245612</v>
      </c>
      <c r="N49" s="27">
        <f t="shared" si="4"/>
        <v>50.162830114308242</v>
      </c>
    </row>
    <row r="50" spans="1:14" s="6" customFormat="1" ht="56.25" x14ac:dyDescent="0.2">
      <c r="A50" s="22" t="s">
        <v>60</v>
      </c>
      <c r="B50" s="4" t="s">
        <v>51</v>
      </c>
      <c r="C50" s="4" t="s">
        <v>56</v>
      </c>
      <c r="D50" s="4" t="s">
        <v>493</v>
      </c>
      <c r="E50" s="4"/>
      <c r="F50" s="20">
        <f t="shared" si="7"/>
        <v>285000</v>
      </c>
      <c r="G50" s="20">
        <f t="shared" si="8"/>
        <v>253700</v>
      </c>
      <c r="H50" s="20">
        <f t="shared" si="0"/>
        <v>-31300</v>
      </c>
      <c r="I50" s="20">
        <f t="shared" si="8"/>
        <v>253700</v>
      </c>
      <c r="J50" s="20">
        <f t="shared" si="1"/>
        <v>0</v>
      </c>
      <c r="K50" s="20">
        <f t="shared" si="8"/>
        <v>127263.1</v>
      </c>
      <c r="L50" s="20">
        <f t="shared" si="2"/>
        <v>-126436.9</v>
      </c>
      <c r="M50" s="27">
        <f t="shared" si="3"/>
        <v>44.653719298245612</v>
      </c>
      <c r="N50" s="27">
        <f t="shared" si="4"/>
        <v>50.162830114308242</v>
      </c>
    </row>
    <row r="51" spans="1:14" s="6" customFormat="1" ht="37.5" x14ac:dyDescent="0.2">
      <c r="A51" s="22" t="s">
        <v>24</v>
      </c>
      <c r="B51" s="4" t="s">
        <v>51</v>
      </c>
      <c r="C51" s="4" t="s">
        <v>56</v>
      </c>
      <c r="D51" s="4" t="s">
        <v>493</v>
      </c>
      <c r="E51" s="4" t="s">
        <v>25</v>
      </c>
      <c r="F51" s="20">
        <f t="shared" si="7"/>
        <v>285000</v>
      </c>
      <c r="G51" s="20">
        <f t="shared" si="8"/>
        <v>253700</v>
      </c>
      <c r="H51" s="20">
        <f t="shared" si="0"/>
        <v>-31300</v>
      </c>
      <c r="I51" s="20">
        <f t="shared" si="8"/>
        <v>253700</v>
      </c>
      <c r="J51" s="20">
        <f t="shared" si="1"/>
        <v>0</v>
      </c>
      <c r="K51" s="20">
        <f t="shared" si="8"/>
        <v>127263.1</v>
      </c>
      <c r="L51" s="20">
        <f t="shared" si="2"/>
        <v>-126436.9</v>
      </c>
      <c r="M51" s="27">
        <f t="shared" si="3"/>
        <v>44.653719298245612</v>
      </c>
      <c r="N51" s="27">
        <f t="shared" si="4"/>
        <v>50.162830114308242</v>
      </c>
    </row>
    <row r="52" spans="1:14" s="6" customFormat="1" ht="60.75" customHeight="1" x14ac:dyDescent="0.2">
      <c r="A52" s="22" t="s">
        <v>26</v>
      </c>
      <c r="B52" s="4" t="s">
        <v>51</v>
      </c>
      <c r="C52" s="4" t="s">
        <v>56</v>
      </c>
      <c r="D52" s="4" t="s">
        <v>493</v>
      </c>
      <c r="E52" s="4" t="s">
        <v>27</v>
      </c>
      <c r="F52" s="20">
        <f t="shared" si="7"/>
        <v>285000</v>
      </c>
      <c r="G52" s="20">
        <f t="shared" si="8"/>
        <v>253700</v>
      </c>
      <c r="H52" s="20">
        <f t="shared" si="0"/>
        <v>-31300</v>
      </c>
      <c r="I52" s="20">
        <f t="shared" si="8"/>
        <v>253700</v>
      </c>
      <c r="J52" s="20">
        <f t="shared" si="1"/>
        <v>0</v>
      </c>
      <c r="K52" s="20">
        <f t="shared" si="8"/>
        <v>127263.1</v>
      </c>
      <c r="L52" s="20">
        <f t="shared" si="2"/>
        <v>-126436.9</v>
      </c>
      <c r="M52" s="27">
        <f t="shared" si="3"/>
        <v>44.653719298245612</v>
      </c>
      <c r="N52" s="27">
        <f t="shared" si="4"/>
        <v>50.162830114308242</v>
      </c>
    </row>
    <row r="53" spans="1:14" s="6" customFormat="1" x14ac:dyDescent="0.2">
      <c r="A53" s="22" t="s">
        <v>28</v>
      </c>
      <c r="B53" s="4" t="s">
        <v>51</v>
      </c>
      <c r="C53" s="4" t="s">
        <v>56</v>
      </c>
      <c r="D53" s="4" t="s">
        <v>493</v>
      </c>
      <c r="E53" s="4" t="s">
        <v>29</v>
      </c>
      <c r="F53" s="20">
        <v>285000</v>
      </c>
      <c r="G53" s="20">
        <v>253700</v>
      </c>
      <c r="H53" s="20">
        <f t="shared" si="0"/>
        <v>-31300</v>
      </c>
      <c r="I53" s="20">
        <v>253700</v>
      </c>
      <c r="J53" s="20">
        <f t="shared" si="1"/>
        <v>0</v>
      </c>
      <c r="K53" s="20">
        <v>127263.1</v>
      </c>
      <c r="L53" s="20">
        <f t="shared" si="2"/>
        <v>-126436.9</v>
      </c>
      <c r="M53" s="27">
        <f t="shared" si="3"/>
        <v>44.653719298245612</v>
      </c>
      <c r="N53" s="27">
        <f t="shared" si="4"/>
        <v>50.162830114308242</v>
      </c>
    </row>
    <row r="54" spans="1:14" s="6" customFormat="1" ht="75" x14ac:dyDescent="0.2">
      <c r="A54" s="22" t="s">
        <v>61</v>
      </c>
      <c r="B54" s="4" t="s">
        <v>51</v>
      </c>
      <c r="C54" s="4" t="s">
        <v>56</v>
      </c>
      <c r="D54" s="4" t="s">
        <v>494</v>
      </c>
      <c r="E54" s="4"/>
      <c r="F54" s="20">
        <f t="shared" ref="F54:F59" si="9">F55</f>
        <v>177600</v>
      </c>
      <c r="G54" s="20">
        <f t="shared" ref="G54:K59" si="10">G55</f>
        <v>177600</v>
      </c>
      <c r="H54" s="20">
        <f t="shared" si="0"/>
        <v>0</v>
      </c>
      <c r="I54" s="20">
        <f t="shared" si="10"/>
        <v>177600</v>
      </c>
      <c r="J54" s="20">
        <f t="shared" si="1"/>
        <v>0</v>
      </c>
      <c r="K54" s="20">
        <f t="shared" si="10"/>
        <v>112686.7</v>
      </c>
      <c r="L54" s="20">
        <f t="shared" si="2"/>
        <v>-64913.3</v>
      </c>
      <c r="M54" s="27">
        <f t="shared" si="3"/>
        <v>63.449718468468461</v>
      </c>
      <c r="N54" s="27">
        <f t="shared" si="4"/>
        <v>63.449718468468461</v>
      </c>
    </row>
    <row r="55" spans="1:14" s="6" customFormat="1" ht="56.25" x14ac:dyDescent="0.2">
      <c r="A55" s="22" t="s">
        <v>62</v>
      </c>
      <c r="B55" s="4" t="s">
        <v>51</v>
      </c>
      <c r="C55" s="4" t="s">
        <v>56</v>
      </c>
      <c r="D55" s="4" t="s">
        <v>495</v>
      </c>
      <c r="E55" s="4"/>
      <c r="F55" s="20">
        <f t="shared" si="9"/>
        <v>177600</v>
      </c>
      <c r="G55" s="20">
        <f t="shared" si="10"/>
        <v>177600</v>
      </c>
      <c r="H55" s="20">
        <f t="shared" si="0"/>
        <v>0</v>
      </c>
      <c r="I55" s="20">
        <f t="shared" si="10"/>
        <v>177600</v>
      </c>
      <c r="J55" s="20">
        <f t="shared" si="1"/>
        <v>0</v>
      </c>
      <c r="K55" s="20">
        <f t="shared" si="10"/>
        <v>112686.7</v>
      </c>
      <c r="L55" s="20">
        <f t="shared" si="2"/>
        <v>-64913.3</v>
      </c>
      <c r="M55" s="27">
        <f t="shared" si="3"/>
        <v>63.449718468468461</v>
      </c>
      <c r="N55" s="27">
        <f t="shared" si="4"/>
        <v>63.449718468468461</v>
      </c>
    </row>
    <row r="56" spans="1:14" s="6" customFormat="1" ht="56.25" x14ac:dyDescent="0.2">
      <c r="A56" s="22" t="s">
        <v>63</v>
      </c>
      <c r="B56" s="4" t="s">
        <v>51</v>
      </c>
      <c r="C56" s="4" t="s">
        <v>56</v>
      </c>
      <c r="D56" s="4" t="s">
        <v>496</v>
      </c>
      <c r="E56" s="4"/>
      <c r="F56" s="20">
        <f t="shared" si="9"/>
        <v>177600</v>
      </c>
      <c r="G56" s="20">
        <f t="shared" si="10"/>
        <v>177600</v>
      </c>
      <c r="H56" s="20">
        <f t="shared" si="0"/>
        <v>0</v>
      </c>
      <c r="I56" s="20">
        <f t="shared" si="10"/>
        <v>177600</v>
      </c>
      <c r="J56" s="20">
        <f t="shared" si="1"/>
        <v>0</v>
      </c>
      <c r="K56" s="20">
        <f t="shared" si="10"/>
        <v>112686.7</v>
      </c>
      <c r="L56" s="20">
        <f t="shared" si="2"/>
        <v>-64913.3</v>
      </c>
      <c r="M56" s="27">
        <f t="shared" si="3"/>
        <v>63.449718468468461</v>
      </c>
      <c r="N56" s="27">
        <f t="shared" si="4"/>
        <v>63.449718468468461</v>
      </c>
    </row>
    <row r="57" spans="1:14" s="6" customFormat="1" x14ac:dyDescent="0.2">
      <c r="A57" s="22" t="s">
        <v>64</v>
      </c>
      <c r="B57" s="4" t="s">
        <v>51</v>
      </c>
      <c r="C57" s="4" t="s">
        <v>56</v>
      </c>
      <c r="D57" s="4" t="s">
        <v>497</v>
      </c>
      <c r="E57" s="4"/>
      <c r="F57" s="20">
        <f t="shared" si="9"/>
        <v>177600</v>
      </c>
      <c r="G57" s="20">
        <f t="shared" si="10"/>
        <v>177600</v>
      </c>
      <c r="H57" s="20">
        <f t="shared" si="0"/>
        <v>0</v>
      </c>
      <c r="I57" s="20">
        <f t="shared" si="10"/>
        <v>177600</v>
      </c>
      <c r="J57" s="20">
        <f t="shared" si="1"/>
        <v>0</v>
      </c>
      <c r="K57" s="20">
        <f t="shared" si="10"/>
        <v>112686.7</v>
      </c>
      <c r="L57" s="20">
        <f t="shared" si="2"/>
        <v>-64913.3</v>
      </c>
      <c r="M57" s="27">
        <f t="shared" si="3"/>
        <v>63.449718468468461</v>
      </c>
      <c r="N57" s="27">
        <f t="shared" si="4"/>
        <v>63.449718468468461</v>
      </c>
    </row>
    <row r="58" spans="1:14" s="6" customFormat="1" ht="37.5" x14ac:dyDescent="0.2">
      <c r="A58" s="22" t="s">
        <v>24</v>
      </c>
      <c r="B58" s="4" t="s">
        <v>51</v>
      </c>
      <c r="C58" s="4" t="s">
        <v>56</v>
      </c>
      <c r="D58" s="4" t="s">
        <v>497</v>
      </c>
      <c r="E58" s="4" t="s">
        <v>25</v>
      </c>
      <c r="F58" s="20">
        <f t="shared" si="9"/>
        <v>177600</v>
      </c>
      <c r="G58" s="20">
        <f t="shared" si="10"/>
        <v>177600</v>
      </c>
      <c r="H58" s="20">
        <f t="shared" si="0"/>
        <v>0</v>
      </c>
      <c r="I58" s="20">
        <f t="shared" si="10"/>
        <v>177600</v>
      </c>
      <c r="J58" s="20">
        <f t="shared" si="1"/>
        <v>0</v>
      </c>
      <c r="K58" s="20">
        <f t="shared" si="10"/>
        <v>112686.7</v>
      </c>
      <c r="L58" s="20">
        <f t="shared" si="2"/>
        <v>-64913.3</v>
      </c>
      <c r="M58" s="27">
        <f t="shared" si="3"/>
        <v>63.449718468468461</v>
      </c>
      <c r="N58" s="27">
        <f t="shared" si="4"/>
        <v>63.449718468468461</v>
      </c>
    </row>
    <row r="59" spans="1:14" s="6" customFormat="1" ht="59.25" customHeight="1" x14ac:dyDescent="0.2">
      <c r="A59" s="22" t="s">
        <v>26</v>
      </c>
      <c r="B59" s="4" t="s">
        <v>51</v>
      </c>
      <c r="C59" s="4" t="s">
        <v>56</v>
      </c>
      <c r="D59" s="4" t="s">
        <v>497</v>
      </c>
      <c r="E59" s="4" t="s">
        <v>27</v>
      </c>
      <c r="F59" s="20">
        <f t="shared" si="9"/>
        <v>177600</v>
      </c>
      <c r="G59" s="20">
        <f t="shared" si="10"/>
        <v>177600</v>
      </c>
      <c r="H59" s="20">
        <f t="shared" si="0"/>
        <v>0</v>
      </c>
      <c r="I59" s="20">
        <f t="shared" si="10"/>
        <v>177600</v>
      </c>
      <c r="J59" s="20">
        <f t="shared" si="1"/>
        <v>0</v>
      </c>
      <c r="K59" s="20">
        <f t="shared" si="10"/>
        <v>112686.7</v>
      </c>
      <c r="L59" s="20">
        <f t="shared" si="2"/>
        <v>-64913.3</v>
      </c>
      <c r="M59" s="27">
        <f t="shared" si="3"/>
        <v>63.449718468468461</v>
      </c>
      <c r="N59" s="27">
        <f t="shared" si="4"/>
        <v>63.449718468468461</v>
      </c>
    </row>
    <row r="60" spans="1:14" s="6" customFormat="1" x14ac:dyDescent="0.2">
      <c r="A60" s="22" t="s">
        <v>28</v>
      </c>
      <c r="B60" s="4" t="s">
        <v>51</v>
      </c>
      <c r="C60" s="4" t="s">
        <v>56</v>
      </c>
      <c r="D60" s="4" t="s">
        <v>497</v>
      </c>
      <c r="E60" s="4" t="s">
        <v>29</v>
      </c>
      <c r="F60" s="20">
        <v>177600</v>
      </c>
      <c r="G60" s="20">
        <v>177600</v>
      </c>
      <c r="H60" s="20">
        <f t="shared" si="0"/>
        <v>0</v>
      </c>
      <c r="I60" s="20">
        <v>177600</v>
      </c>
      <c r="J60" s="20">
        <f t="shared" si="1"/>
        <v>0</v>
      </c>
      <c r="K60" s="20">
        <v>112686.7</v>
      </c>
      <c r="L60" s="20">
        <f t="shared" si="2"/>
        <v>-64913.3</v>
      </c>
      <c r="M60" s="27">
        <f t="shared" si="3"/>
        <v>63.449718468468461</v>
      </c>
      <c r="N60" s="27">
        <f t="shared" si="4"/>
        <v>63.449718468468461</v>
      </c>
    </row>
    <row r="61" spans="1:14" s="6" customFormat="1" ht="37.5" x14ac:dyDescent="0.2">
      <c r="A61" s="22" t="s">
        <v>65</v>
      </c>
      <c r="B61" s="4" t="s">
        <v>51</v>
      </c>
      <c r="C61" s="4" t="s">
        <v>56</v>
      </c>
      <c r="D61" s="4" t="s">
        <v>498</v>
      </c>
      <c r="E61" s="4"/>
      <c r="F61" s="20">
        <f t="shared" ref="F61:K63" si="11">F62</f>
        <v>227517500</v>
      </c>
      <c r="G61" s="20">
        <f t="shared" si="11"/>
        <v>285929704</v>
      </c>
      <c r="H61" s="20">
        <f t="shared" si="0"/>
        <v>58412204</v>
      </c>
      <c r="I61" s="20">
        <f t="shared" si="11"/>
        <v>285929704</v>
      </c>
      <c r="J61" s="20">
        <f t="shared" si="1"/>
        <v>0</v>
      </c>
      <c r="K61" s="20">
        <f t="shared" si="11"/>
        <v>194185998.85999998</v>
      </c>
      <c r="L61" s="20">
        <f t="shared" si="2"/>
        <v>-91743705.140000015</v>
      </c>
      <c r="M61" s="27">
        <f t="shared" si="3"/>
        <v>85.349917637104838</v>
      </c>
      <c r="N61" s="27">
        <f t="shared" si="4"/>
        <v>67.913894969093519</v>
      </c>
    </row>
    <row r="62" spans="1:14" s="6" customFormat="1" ht="37.5" x14ac:dyDescent="0.2">
      <c r="A62" s="22" t="s">
        <v>66</v>
      </c>
      <c r="B62" s="4" t="s">
        <v>51</v>
      </c>
      <c r="C62" s="4" t="s">
        <v>56</v>
      </c>
      <c r="D62" s="4" t="s">
        <v>499</v>
      </c>
      <c r="E62" s="4"/>
      <c r="F62" s="20">
        <f t="shared" si="11"/>
        <v>227517500</v>
      </c>
      <c r="G62" s="20">
        <f t="shared" si="11"/>
        <v>285929704</v>
      </c>
      <c r="H62" s="20">
        <f t="shared" si="0"/>
        <v>58412204</v>
      </c>
      <c r="I62" s="20">
        <f t="shared" si="11"/>
        <v>285929704</v>
      </c>
      <c r="J62" s="20">
        <f t="shared" si="1"/>
        <v>0</v>
      </c>
      <c r="K62" s="20">
        <f t="shared" si="11"/>
        <v>194185998.85999998</v>
      </c>
      <c r="L62" s="20">
        <f t="shared" si="2"/>
        <v>-91743705.140000015</v>
      </c>
      <c r="M62" s="27">
        <f t="shared" si="3"/>
        <v>85.349917637104838</v>
      </c>
      <c r="N62" s="27">
        <f t="shared" si="4"/>
        <v>67.913894969093519</v>
      </c>
    </row>
    <row r="63" spans="1:14" s="6" customFormat="1" ht="56.25" x14ac:dyDescent="0.2">
      <c r="A63" s="22" t="s">
        <v>67</v>
      </c>
      <c r="B63" s="4" t="s">
        <v>51</v>
      </c>
      <c r="C63" s="4" t="s">
        <v>56</v>
      </c>
      <c r="D63" s="4" t="s">
        <v>500</v>
      </c>
      <c r="E63" s="4"/>
      <c r="F63" s="20">
        <f t="shared" si="11"/>
        <v>227517500</v>
      </c>
      <c r="G63" s="20">
        <f t="shared" si="11"/>
        <v>285929704</v>
      </c>
      <c r="H63" s="20">
        <f t="shared" si="0"/>
        <v>58412204</v>
      </c>
      <c r="I63" s="20">
        <f t="shared" si="11"/>
        <v>285929704</v>
      </c>
      <c r="J63" s="20">
        <f t="shared" si="1"/>
        <v>0</v>
      </c>
      <c r="K63" s="20">
        <f t="shared" si="11"/>
        <v>194185998.85999998</v>
      </c>
      <c r="L63" s="20">
        <f t="shared" si="2"/>
        <v>-91743705.140000015</v>
      </c>
      <c r="M63" s="27">
        <f t="shared" si="3"/>
        <v>85.349917637104838</v>
      </c>
      <c r="N63" s="27">
        <f t="shared" si="4"/>
        <v>67.913894969093519</v>
      </c>
    </row>
    <row r="64" spans="1:14" s="6" customFormat="1" ht="37.5" x14ac:dyDescent="0.2">
      <c r="A64" s="22" t="s">
        <v>12</v>
      </c>
      <c r="B64" s="4" t="s">
        <v>51</v>
      </c>
      <c r="C64" s="4" t="s">
        <v>56</v>
      </c>
      <c r="D64" s="4" t="s">
        <v>501</v>
      </c>
      <c r="E64" s="4"/>
      <c r="F64" s="20">
        <f>F65+F70+F77</f>
        <v>227517500</v>
      </c>
      <c r="G64" s="20">
        <f>G65+G70+G77+G74</f>
        <v>285929704</v>
      </c>
      <c r="H64" s="20">
        <f t="shared" si="0"/>
        <v>58412204</v>
      </c>
      <c r="I64" s="20">
        <f>I65+I70+I77+I74</f>
        <v>285929704</v>
      </c>
      <c r="J64" s="20">
        <f t="shared" si="1"/>
        <v>0</v>
      </c>
      <c r="K64" s="20">
        <f>K65+K70+K77+K74</f>
        <v>194185998.85999998</v>
      </c>
      <c r="L64" s="20">
        <f t="shared" si="2"/>
        <v>-91743705.140000015</v>
      </c>
      <c r="M64" s="27">
        <f t="shared" si="3"/>
        <v>85.349917637104838</v>
      </c>
      <c r="N64" s="27">
        <f t="shared" si="4"/>
        <v>67.913894969093519</v>
      </c>
    </row>
    <row r="65" spans="1:14" s="6" customFormat="1" ht="93.75" x14ac:dyDescent="0.2">
      <c r="A65" s="22" t="s">
        <v>13</v>
      </c>
      <c r="B65" s="4" t="s">
        <v>51</v>
      </c>
      <c r="C65" s="4" t="s">
        <v>56</v>
      </c>
      <c r="D65" s="4" t="s">
        <v>501</v>
      </c>
      <c r="E65" s="4" t="s">
        <v>14</v>
      </c>
      <c r="F65" s="20">
        <f>F66</f>
        <v>208216300</v>
      </c>
      <c r="G65" s="20">
        <f>G66</f>
        <v>256846219</v>
      </c>
      <c r="H65" s="20">
        <f t="shared" si="0"/>
        <v>48629919</v>
      </c>
      <c r="I65" s="20">
        <f>I66</f>
        <v>256846219</v>
      </c>
      <c r="J65" s="20">
        <f t="shared" si="1"/>
        <v>0</v>
      </c>
      <c r="K65" s="20">
        <f>K66</f>
        <v>171564305.02999997</v>
      </c>
      <c r="L65" s="20">
        <f t="shared" si="2"/>
        <v>-85281913.970000029</v>
      </c>
      <c r="M65" s="27">
        <f t="shared" si="3"/>
        <v>82.397153839540877</v>
      </c>
      <c r="N65" s="27">
        <f t="shared" si="4"/>
        <v>66.796507925234422</v>
      </c>
    </row>
    <row r="66" spans="1:14" s="6" customFormat="1" ht="37.5" x14ac:dyDescent="0.2">
      <c r="A66" s="22" t="s">
        <v>15</v>
      </c>
      <c r="B66" s="4" t="s">
        <v>51</v>
      </c>
      <c r="C66" s="4" t="s">
        <v>56</v>
      </c>
      <c r="D66" s="4" t="s">
        <v>501</v>
      </c>
      <c r="E66" s="4" t="s">
        <v>16</v>
      </c>
      <c r="F66" s="20">
        <f>F67+F68+F69</f>
        <v>208216300</v>
      </c>
      <c r="G66" s="20">
        <f>G67+G68+G69</f>
        <v>256846219</v>
      </c>
      <c r="H66" s="20">
        <f t="shared" si="0"/>
        <v>48629919</v>
      </c>
      <c r="I66" s="20">
        <f>I67+I68+I69</f>
        <v>256846219</v>
      </c>
      <c r="J66" s="20">
        <f t="shared" si="1"/>
        <v>0</v>
      </c>
      <c r="K66" s="20">
        <f>K67+K68+K69</f>
        <v>171564305.02999997</v>
      </c>
      <c r="L66" s="20">
        <f t="shared" si="2"/>
        <v>-85281913.970000029</v>
      </c>
      <c r="M66" s="27">
        <f t="shared" si="3"/>
        <v>82.397153839540877</v>
      </c>
      <c r="N66" s="27">
        <f t="shared" si="4"/>
        <v>66.796507925234422</v>
      </c>
    </row>
    <row r="67" spans="1:14" s="6" customFormat="1" ht="37.5" x14ac:dyDescent="0.2">
      <c r="A67" s="22" t="s">
        <v>17</v>
      </c>
      <c r="B67" s="4" t="s">
        <v>51</v>
      </c>
      <c r="C67" s="4" t="s">
        <v>56</v>
      </c>
      <c r="D67" s="4" t="s">
        <v>501</v>
      </c>
      <c r="E67" s="4" t="s">
        <v>18</v>
      </c>
      <c r="F67" s="20">
        <v>155207500</v>
      </c>
      <c r="G67" s="20">
        <v>192699413</v>
      </c>
      <c r="H67" s="20">
        <f t="shared" si="0"/>
        <v>37491913</v>
      </c>
      <c r="I67" s="20">
        <v>192699413</v>
      </c>
      <c r="J67" s="20">
        <f t="shared" si="1"/>
        <v>0</v>
      </c>
      <c r="K67" s="20">
        <v>129247429.86</v>
      </c>
      <c r="L67" s="20">
        <f t="shared" si="2"/>
        <v>-63451983.140000001</v>
      </c>
      <c r="M67" s="27">
        <f t="shared" si="3"/>
        <v>83.273958964611893</v>
      </c>
      <c r="N67" s="27">
        <f t="shared" si="4"/>
        <v>67.07204129365978</v>
      </c>
    </row>
    <row r="68" spans="1:14" s="6" customFormat="1" ht="56.25" x14ac:dyDescent="0.2">
      <c r="A68" s="22" t="s">
        <v>19</v>
      </c>
      <c r="B68" s="4" t="s">
        <v>51</v>
      </c>
      <c r="C68" s="4" t="s">
        <v>56</v>
      </c>
      <c r="D68" s="4" t="s">
        <v>501</v>
      </c>
      <c r="E68" s="4" t="s">
        <v>20</v>
      </c>
      <c r="F68" s="20">
        <v>5489100</v>
      </c>
      <c r="G68" s="20">
        <v>6482660</v>
      </c>
      <c r="H68" s="20">
        <f t="shared" si="0"/>
        <v>993560</v>
      </c>
      <c r="I68" s="20">
        <v>6482660</v>
      </c>
      <c r="J68" s="20">
        <f t="shared" si="1"/>
        <v>0</v>
      </c>
      <c r="K68" s="20">
        <v>6186154.5899999999</v>
      </c>
      <c r="L68" s="20">
        <f t="shared" si="2"/>
        <v>-296505.41000000015</v>
      </c>
      <c r="M68" s="27">
        <f t="shared" si="3"/>
        <v>112.69888670273815</v>
      </c>
      <c r="N68" s="27">
        <f t="shared" si="4"/>
        <v>95.426176754603816</v>
      </c>
    </row>
    <row r="69" spans="1:14" s="6" customFormat="1" ht="75" x14ac:dyDescent="0.2">
      <c r="A69" s="22" t="s">
        <v>22</v>
      </c>
      <c r="B69" s="4" t="s">
        <v>51</v>
      </c>
      <c r="C69" s="4" t="s">
        <v>56</v>
      </c>
      <c r="D69" s="4" t="s">
        <v>501</v>
      </c>
      <c r="E69" s="4" t="s">
        <v>23</v>
      </c>
      <c r="F69" s="20">
        <v>47519700</v>
      </c>
      <c r="G69" s="20">
        <v>57664146</v>
      </c>
      <c r="H69" s="20">
        <f t="shared" si="0"/>
        <v>10144446</v>
      </c>
      <c r="I69" s="20">
        <v>57664146</v>
      </c>
      <c r="J69" s="20">
        <f t="shared" si="1"/>
        <v>0</v>
      </c>
      <c r="K69" s="20">
        <v>36130720.579999998</v>
      </c>
      <c r="L69" s="20">
        <f t="shared" si="2"/>
        <v>-21533425.420000002</v>
      </c>
      <c r="M69" s="27">
        <f t="shared" si="3"/>
        <v>76.033141160402934</v>
      </c>
      <c r="N69" s="27">
        <f t="shared" si="4"/>
        <v>62.657167557809665</v>
      </c>
    </row>
    <row r="70" spans="1:14" s="6" customFormat="1" ht="37.5" x14ac:dyDescent="0.2">
      <c r="A70" s="22" t="s">
        <v>24</v>
      </c>
      <c r="B70" s="4" t="s">
        <v>51</v>
      </c>
      <c r="C70" s="4" t="s">
        <v>56</v>
      </c>
      <c r="D70" s="4" t="s">
        <v>501</v>
      </c>
      <c r="E70" s="4" t="s">
        <v>25</v>
      </c>
      <c r="F70" s="20">
        <f>F71</f>
        <v>17979100</v>
      </c>
      <c r="G70" s="20">
        <f>G71</f>
        <v>19560468</v>
      </c>
      <c r="H70" s="20">
        <f t="shared" si="0"/>
        <v>1581368</v>
      </c>
      <c r="I70" s="20">
        <f>I71</f>
        <v>19560468</v>
      </c>
      <c r="J70" s="20">
        <f t="shared" si="1"/>
        <v>0</v>
      </c>
      <c r="K70" s="20">
        <f>K71</f>
        <v>13596666.859999999</v>
      </c>
      <c r="L70" s="20">
        <f t="shared" si="2"/>
        <v>-5963801.1400000006</v>
      </c>
      <c r="M70" s="27">
        <f t="shared" si="3"/>
        <v>75.624846961193825</v>
      </c>
      <c r="N70" s="27">
        <f t="shared" si="4"/>
        <v>69.510948613294929</v>
      </c>
    </row>
    <row r="71" spans="1:14" s="6" customFormat="1" ht="57" customHeight="1" x14ac:dyDescent="0.2">
      <c r="A71" s="22" t="s">
        <v>26</v>
      </c>
      <c r="B71" s="4" t="s">
        <v>51</v>
      </c>
      <c r="C71" s="4" t="s">
        <v>56</v>
      </c>
      <c r="D71" s="4" t="s">
        <v>501</v>
      </c>
      <c r="E71" s="4" t="s">
        <v>27</v>
      </c>
      <c r="F71" s="20">
        <f>F72+F73</f>
        <v>17979100</v>
      </c>
      <c r="G71" s="20">
        <f>G72+G73</f>
        <v>19560468</v>
      </c>
      <c r="H71" s="20">
        <f t="shared" si="0"/>
        <v>1581368</v>
      </c>
      <c r="I71" s="20">
        <f>I72+I73</f>
        <v>19560468</v>
      </c>
      <c r="J71" s="20">
        <f t="shared" si="1"/>
        <v>0</v>
      </c>
      <c r="K71" s="20">
        <f>K72+K73</f>
        <v>13596666.859999999</v>
      </c>
      <c r="L71" s="20">
        <f t="shared" si="2"/>
        <v>-5963801.1400000006</v>
      </c>
      <c r="M71" s="27">
        <f t="shared" si="3"/>
        <v>75.624846961193825</v>
      </c>
      <c r="N71" s="27">
        <f t="shared" si="4"/>
        <v>69.510948613294929</v>
      </c>
    </row>
    <row r="72" spans="1:14" s="6" customFormat="1" x14ac:dyDescent="0.2">
      <c r="A72" s="22" t="s">
        <v>28</v>
      </c>
      <c r="B72" s="4" t="s">
        <v>51</v>
      </c>
      <c r="C72" s="4" t="s">
        <v>56</v>
      </c>
      <c r="D72" s="4" t="s">
        <v>501</v>
      </c>
      <c r="E72" s="4" t="s">
        <v>29</v>
      </c>
      <c r="F72" s="20">
        <v>13585000</v>
      </c>
      <c r="G72" s="20">
        <v>14767952</v>
      </c>
      <c r="H72" s="20">
        <f t="shared" si="0"/>
        <v>1182952</v>
      </c>
      <c r="I72" s="20">
        <v>14767952</v>
      </c>
      <c r="J72" s="20">
        <f t="shared" si="1"/>
        <v>0</v>
      </c>
      <c r="K72" s="20">
        <v>10505087.42</v>
      </c>
      <c r="L72" s="20">
        <f t="shared" si="2"/>
        <v>-4262864.58</v>
      </c>
      <c r="M72" s="27">
        <f t="shared" si="3"/>
        <v>77.32857872653662</v>
      </c>
      <c r="N72" s="27">
        <f t="shared" si="4"/>
        <v>71.134355122497695</v>
      </c>
    </row>
    <row r="73" spans="1:14" s="6" customFormat="1" x14ac:dyDescent="0.2">
      <c r="A73" s="22" t="s">
        <v>303</v>
      </c>
      <c r="B73" s="4" t="s">
        <v>51</v>
      </c>
      <c r="C73" s="4" t="s">
        <v>56</v>
      </c>
      <c r="D73" s="4" t="s">
        <v>501</v>
      </c>
      <c r="E73" s="4" t="s">
        <v>304</v>
      </c>
      <c r="F73" s="20">
        <v>4394100</v>
      </c>
      <c r="G73" s="20">
        <v>4792516</v>
      </c>
      <c r="H73" s="20">
        <f t="shared" si="0"/>
        <v>398416</v>
      </c>
      <c r="I73" s="20">
        <v>4792516</v>
      </c>
      <c r="J73" s="20">
        <f t="shared" si="1"/>
        <v>0</v>
      </c>
      <c r="K73" s="20">
        <v>3091579.44</v>
      </c>
      <c r="L73" s="20">
        <f t="shared" si="2"/>
        <v>-1700936.56</v>
      </c>
      <c r="M73" s="27">
        <f t="shared" si="3"/>
        <v>70.357512118522564</v>
      </c>
      <c r="N73" s="27">
        <f t="shared" si="4"/>
        <v>64.508484478716397</v>
      </c>
    </row>
    <row r="74" spans="1:14" s="6" customFormat="1" ht="36" customHeight="1" x14ac:dyDescent="0.2">
      <c r="A74" s="23" t="s">
        <v>44</v>
      </c>
      <c r="B74" s="7" t="s">
        <v>51</v>
      </c>
      <c r="C74" s="7" t="s">
        <v>56</v>
      </c>
      <c r="D74" s="4" t="s">
        <v>501</v>
      </c>
      <c r="E74" s="7" t="s">
        <v>45</v>
      </c>
      <c r="F74" s="12">
        <v>0</v>
      </c>
      <c r="G74" s="12">
        <f>G75</f>
        <v>8200917</v>
      </c>
      <c r="H74" s="20">
        <f t="shared" si="0"/>
        <v>8200917</v>
      </c>
      <c r="I74" s="12">
        <f>I75</f>
        <v>8200917</v>
      </c>
      <c r="J74" s="20">
        <f t="shared" si="1"/>
        <v>0</v>
      </c>
      <c r="K74" s="12">
        <f>K75</f>
        <v>8179665.5499999998</v>
      </c>
      <c r="L74" s="20">
        <f t="shared" si="2"/>
        <v>-21251.450000000186</v>
      </c>
      <c r="M74" s="27">
        <v>0</v>
      </c>
      <c r="N74" s="27">
        <f t="shared" si="4"/>
        <v>99.740864954492281</v>
      </c>
    </row>
    <row r="75" spans="1:14" s="6" customFormat="1" ht="37.5" x14ac:dyDescent="0.2">
      <c r="A75" s="23" t="s">
        <v>128</v>
      </c>
      <c r="B75" s="7" t="s">
        <v>51</v>
      </c>
      <c r="C75" s="7" t="s">
        <v>56</v>
      </c>
      <c r="D75" s="4" t="s">
        <v>501</v>
      </c>
      <c r="E75" s="7" t="s">
        <v>129</v>
      </c>
      <c r="F75" s="12">
        <v>0</v>
      </c>
      <c r="G75" s="12">
        <f>G76</f>
        <v>8200917</v>
      </c>
      <c r="H75" s="20">
        <f t="shared" si="0"/>
        <v>8200917</v>
      </c>
      <c r="I75" s="12">
        <f>I76</f>
        <v>8200917</v>
      </c>
      <c r="J75" s="20">
        <f t="shared" si="1"/>
        <v>0</v>
      </c>
      <c r="K75" s="12">
        <f>K76</f>
        <v>8179665.5499999998</v>
      </c>
      <c r="L75" s="20">
        <f t="shared" si="2"/>
        <v>-21251.450000000186</v>
      </c>
      <c r="M75" s="27">
        <v>0</v>
      </c>
      <c r="N75" s="27">
        <f t="shared" si="4"/>
        <v>99.740864954492281</v>
      </c>
    </row>
    <row r="76" spans="1:14" s="6" customFormat="1" ht="56.25" x14ac:dyDescent="0.2">
      <c r="A76" s="23" t="s">
        <v>385</v>
      </c>
      <c r="B76" s="7" t="s">
        <v>51</v>
      </c>
      <c r="C76" s="7" t="s">
        <v>56</v>
      </c>
      <c r="D76" s="4" t="s">
        <v>501</v>
      </c>
      <c r="E76" s="7" t="s">
        <v>386</v>
      </c>
      <c r="F76" s="12">
        <v>0</v>
      </c>
      <c r="G76" s="12">
        <v>8200917</v>
      </c>
      <c r="H76" s="20">
        <f t="shared" ref="H76:H139" si="12">G76-F76</f>
        <v>8200917</v>
      </c>
      <c r="I76" s="12">
        <v>8200917</v>
      </c>
      <c r="J76" s="20">
        <f t="shared" ref="J76:J139" si="13">I76-G76</f>
        <v>0</v>
      </c>
      <c r="K76" s="12">
        <v>8179665.5499999998</v>
      </c>
      <c r="L76" s="20">
        <f t="shared" ref="L76:L139" si="14">K76-I76</f>
        <v>-21251.450000000186</v>
      </c>
      <c r="M76" s="27">
        <v>0</v>
      </c>
      <c r="N76" s="27">
        <f t="shared" ref="N76:N139" si="15">K76/I76*100</f>
        <v>99.740864954492281</v>
      </c>
    </row>
    <row r="77" spans="1:14" s="6" customFormat="1" x14ac:dyDescent="0.2">
      <c r="A77" s="22" t="s">
        <v>33</v>
      </c>
      <c r="B77" s="4" t="s">
        <v>51</v>
      </c>
      <c r="C77" s="4" t="s">
        <v>56</v>
      </c>
      <c r="D77" s="4" t="s">
        <v>501</v>
      </c>
      <c r="E77" s="4" t="s">
        <v>34</v>
      </c>
      <c r="F77" s="20">
        <f>F78</f>
        <v>1322100</v>
      </c>
      <c r="G77" s="20">
        <f>G78</f>
        <v>1322100</v>
      </c>
      <c r="H77" s="20">
        <f t="shared" si="12"/>
        <v>0</v>
      </c>
      <c r="I77" s="20">
        <f>I78</f>
        <v>1322100</v>
      </c>
      <c r="J77" s="20">
        <f t="shared" si="13"/>
        <v>0</v>
      </c>
      <c r="K77" s="20">
        <f>K78</f>
        <v>845361.42</v>
      </c>
      <c r="L77" s="20">
        <f t="shared" si="14"/>
        <v>-476738.57999999996</v>
      </c>
      <c r="M77" s="27">
        <f t="shared" ref="M77:M139" si="16">K77/F77*100</f>
        <v>63.940807805763569</v>
      </c>
      <c r="N77" s="27">
        <f t="shared" si="15"/>
        <v>63.940807805763569</v>
      </c>
    </row>
    <row r="78" spans="1:14" s="6" customFormat="1" x14ac:dyDescent="0.2">
      <c r="A78" s="22" t="s">
        <v>35</v>
      </c>
      <c r="B78" s="4" t="s">
        <v>51</v>
      </c>
      <c r="C78" s="4" t="s">
        <v>56</v>
      </c>
      <c r="D78" s="4" t="s">
        <v>501</v>
      </c>
      <c r="E78" s="4" t="s">
        <v>36</v>
      </c>
      <c r="F78" s="20">
        <f>F79+F80</f>
        <v>1322100</v>
      </c>
      <c r="G78" s="20">
        <f>G79+G80+G81</f>
        <v>1322100</v>
      </c>
      <c r="H78" s="20">
        <f t="shared" si="12"/>
        <v>0</v>
      </c>
      <c r="I78" s="20">
        <f>I79+I80+I81</f>
        <v>1322100</v>
      </c>
      <c r="J78" s="20">
        <f t="shared" si="13"/>
        <v>0</v>
      </c>
      <c r="K78" s="20">
        <f>K79+K80+K81</f>
        <v>845361.42</v>
      </c>
      <c r="L78" s="20">
        <f t="shared" si="14"/>
        <v>-476738.57999999996</v>
      </c>
      <c r="M78" s="27">
        <f t="shared" si="16"/>
        <v>63.940807805763569</v>
      </c>
      <c r="N78" s="27">
        <f t="shared" si="15"/>
        <v>63.940807805763569</v>
      </c>
    </row>
    <row r="79" spans="1:14" s="6" customFormat="1" ht="37.5" x14ac:dyDescent="0.2">
      <c r="A79" s="22" t="s">
        <v>68</v>
      </c>
      <c r="B79" s="4" t="s">
        <v>51</v>
      </c>
      <c r="C79" s="4" t="s">
        <v>56</v>
      </c>
      <c r="D79" s="4" t="s">
        <v>501</v>
      </c>
      <c r="E79" s="4" t="s">
        <v>69</v>
      </c>
      <c r="F79" s="20">
        <v>1252100</v>
      </c>
      <c r="G79" s="20">
        <v>1252100</v>
      </c>
      <c r="H79" s="20">
        <f t="shared" si="12"/>
        <v>0</v>
      </c>
      <c r="I79" s="20">
        <v>1252100</v>
      </c>
      <c r="J79" s="20">
        <f t="shared" si="13"/>
        <v>0</v>
      </c>
      <c r="K79" s="20">
        <v>844138</v>
      </c>
      <c r="L79" s="20">
        <f t="shared" si="14"/>
        <v>-407962</v>
      </c>
      <c r="M79" s="27">
        <f t="shared" si="16"/>
        <v>67.417778132736998</v>
      </c>
      <c r="N79" s="27">
        <f t="shared" si="15"/>
        <v>67.417778132736998</v>
      </c>
    </row>
    <row r="80" spans="1:14" s="6" customFormat="1" x14ac:dyDescent="0.2">
      <c r="A80" s="22" t="s">
        <v>70</v>
      </c>
      <c r="B80" s="4" t="s">
        <v>51</v>
      </c>
      <c r="C80" s="4" t="s">
        <v>56</v>
      </c>
      <c r="D80" s="4" t="s">
        <v>501</v>
      </c>
      <c r="E80" s="4" t="s">
        <v>71</v>
      </c>
      <c r="F80" s="20">
        <v>70000</v>
      </c>
      <c r="G80" s="20">
        <v>68776</v>
      </c>
      <c r="H80" s="20">
        <f t="shared" si="12"/>
        <v>-1224</v>
      </c>
      <c r="I80" s="20">
        <v>68776</v>
      </c>
      <c r="J80" s="20">
        <f t="shared" si="13"/>
        <v>0</v>
      </c>
      <c r="K80" s="20">
        <v>0</v>
      </c>
      <c r="L80" s="20">
        <f t="shared" si="14"/>
        <v>-68776</v>
      </c>
      <c r="M80" s="27">
        <f t="shared" si="16"/>
        <v>0</v>
      </c>
      <c r="N80" s="27">
        <f t="shared" si="15"/>
        <v>0</v>
      </c>
    </row>
    <row r="81" spans="1:14" s="6" customFormat="1" x14ac:dyDescent="0.2">
      <c r="A81" s="42" t="s">
        <v>37</v>
      </c>
      <c r="B81" s="30" t="s">
        <v>51</v>
      </c>
      <c r="C81" s="30" t="s">
        <v>56</v>
      </c>
      <c r="D81" s="30" t="s">
        <v>501</v>
      </c>
      <c r="E81" s="30" t="s">
        <v>38</v>
      </c>
      <c r="F81" s="20">
        <v>0</v>
      </c>
      <c r="G81" s="20">
        <v>1224</v>
      </c>
      <c r="H81" s="20">
        <f t="shared" si="12"/>
        <v>1224</v>
      </c>
      <c r="I81" s="20">
        <v>1224</v>
      </c>
      <c r="J81" s="20">
        <f t="shared" si="13"/>
        <v>0</v>
      </c>
      <c r="K81" s="20">
        <v>1223.42</v>
      </c>
      <c r="L81" s="20">
        <f t="shared" si="14"/>
        <v>-0.57999999999992724</v>
      </c>
      <c r="M81" s="27">
        <v>0</v>
      </c>
      <c r="N81" s="27">
        <f t="shared" si="15"/>
        <v>99.952614379084963</v>
      </c>
    </row>
    <row r="82" spans="1:14" s="6" customFormat="1" x14ac:dyDescent="0.2">
      <c r="A82" s="42" t="s">
        <v>10</v>
      </c>
      <c r="B82" s="30" t="s">
        <v>51</v>
      </c>
      <c r="C82" s="30" t="s">
        <v>56</v>
      </c>
      <c r="D82" s="30" t="s">
        <v>483</v>
      </c>
      <c r="E82" s="30"/>
      <c r="F82" s="20">
        <v>0</v>
      </c>
      <c r="G82" s="37">
        <f>G83</f>
        <v>187291</v>
      </c>
      <c r="H82" s="20">
        <f t="shared" si="12"/>
        <v>187291</v>
      </c>
      <c r="I82" s="37">
        <f>I83</f>
        <v>187291</v>
      </c>
      <c r="J82" s="20">
        <f t="shared" si="13"/>
        <v>0</v>
      </c>
      <c r="K82" s="50">
        <f>K83</f>
        <v>187289.61</v>
      </c>
      <c r="L82" s="20">
        <f t="shared" si="14"/>
        <v>-1.3900000000139698</v>
      </c>
      <c r="M82" s="27">
        <v>0</v>
      </c>
      <c r="N82" s="27">
        <f t="shared" si="15"/>
        <v>99.99925783940499</v>
      </c>
    </row>
    <row r="83" spans="1:14" s="6" customFormat="1" ht="56.25" x14ac:dyDescent="0.2">
      <c r="A83" s="42" t="s">
        <v>42</v>
      </c>
      <c r="B83" s="30" t="s">
        <v>51</v>
      </c>
      <c r="C83" s="30" t="s">
        <v>56</v>
      </c>
      <c r="D83" s="30" t="s">
        <v>487</v>
      </c>
      <c r="E83" s="30"/>
      <c r="F83" s="20">
        <v>0</v>
      </c>
      <c r="G83" s="37">
        <f>G84</f>
        <v>187291</v>
      </c>
      <c r="H83" s="20">
        <f t="shared" si="12"/>
        <v>187291</v>
      </c>
      <c r="I83" s="37">
        <f>I84</f>
        <v>187291</v>
      </c>
      <c r="J83" s="20">
        <f t="shared" si="13"/>
        <v>0</v>
      </c>
      <c r="K83" s="50">
        <f>K84</f>
        <v>187289.61</v>
      </c>
      <c r="L83" s="20">
        <f t="shared" si="14"/>
        <v>-1.3900000000139698</v>
      </c>
      <c r="M83" s="27">
        <v>0</v>
      </c>
      <c r="N83" s="27">
        <f t="shared" si="15"/>
        <v>99.99925783940499</v>
      </c>
    </row>
    <row r="84" spans="1:14" s="6" customFormat="1" ht="37.5" x14ac:dyDescent="0.2">
      <c r="A84" s="42" t="s">
        <v>43</v>
      </c>
      <c r="B84" s="30" t="s">
        <v>51</v>
      </c>
      <c r="C84" s="30" t="s">
        <v>56</v>
      </c>
      <c r="D84" s="30" t="s">
        <v>488</v>
      </c>
      <c r="E84" s="30"/>
      <c r="F84" s="20">
        <v>0</v>
      </c>
      <c r="G84" s="37">
        <f>G85</f>
        <v>187291</v>
      </c>
      <c r="H84" s="20">
        <f t="shared" si="12"/>
        <v>187291</v>
      </c>
      <c r="I84" s="37">
        <f>I85</f>
        <v>187291</v>
      </c>
      <c r="J84" s="20">
        <f t="shared" si="13"/>
        <v>0</v>
      </c>
      <c r="K84" s="50">
        <f>K85</f>
        <v>187289.61</v>
      </c>
      <c r="L84" s="20">
        <f t="shared" si="14"/>
        <v>-1.3900000000139698</v>
      </c>
      <c r="M84" s="27">
        <v>0</v>
      </c>
      <c r="N84" s="27">
        <f t="shared" si="15"/>
        <v>99.99925783940499</v>
      </c>
    </row>
    <row r="85" spans="1:14" s="6" customFormat="1" x14ac:dyDescent="0.2">
      <c r="A85" s="42" t="s">
        <v>33</v>
      </c>
      <c r="B85" s="30" t="s">
        <v>51</v>
      </c>
      <c r="C85" s="30" t="s">
        <v>56</v>
      </c>
      <c r="D85" s="30" t="s">
        <v>488</v>
      </c>
      <c r="E85" s="30" t="s">
        <v>34</v>
      </c>
      <c r="F85" s="20">
        <v>0</v>
      </c>
      <c r="G85" s="37">
        <f>G86</f>
        <v>187291</v>
      </c>
      <c r="H85" s="20">
        <f t="shared" si="12"/>
        <v>187291</v>
      </c>
      <c r="I85" s="37">
        <f>I86</f>
        <v>187291</v>
      </c>
      <c r="J85" s="20">
        <f t="shared" si="13"/>
        <v>0</v>
      </c>
      <c r="K85" s="50">
        <f>K86</f>
        <v>187289.61</v>
      </c>
      <c r="L85" s="20">
        <f t="shared" si="14"/>
        <v>-1.3900000000139698</v>
      </c>
      <c r="M85" s="27">
        <v>0</v>
      </c>
      <c r="N85" s="27">
        <f t="shared" si="15"/>
        <v>99.99925783940499</v>
      </c>
    </row>
    <row r="86" spans="1:14" s="6" customFormat="1" x14ac:dyDescent="0.2">
      <c r="A86" s="42" t="s">
        <v>393</v>
      </c>
      <c r="B86" s="30" t="s">
        <v>51</v>
      </c>
      <c r="C86" s="30" t="s">
        <v>56</v>
      </c>
      <c r="D86" s="30" t="s">
        <v>488</v>
      </c>
      <c r="E86" s="30" t="s">
        <v>394</v>
      </c>
      <c r="F86" s="20">
        <v>0</v>
      </c>
      <c r="G86" s="37">
        <f>G87</f>
        <v>187291</v>
      </c>
      <c r="H86" s="20">
        <f t="shared" si="12"/>
        <v>187291</v>
      </c>
      <c r="I86" s="37">
        <f>I87</f>
        <v>187291</v>
      </c>
      <c r="J86" s="20">
        <f t="shared" si="13"/>
        <v>0</v>
      </c>
      <c r="K86" s="50">
        <f>K87</f>
        <v>187289.61</v>
      </c>
      <c r="L86" s="20">
        <f t="shared" si="14"/>
        <v>-1.3900000000139698</v>
      </c>
      <c r="M86" s="27">
        <v>0</v>
      </c>
      <c r="N86" s="27">
        <f t="shared" si="15"/>
        <v>99.99925783940499</v>
      </c>
    </row>
    <row r="87" spans="1:14" s="6" customFormat="1" ht="56.25" x14ac:dyDescent="0.2">
      <c r="A87" s="42" t="s">
        <v>395</v>
      </c>
      <c r="B87" s="30" t="s">
        <v>51</v>
      </c>
      <c r="C87" s="30" t="s">
        <v>56</v>
      </c>
      <c r="D87" s="30" t="s">
        <v>488</v>
      </c>
      <c r="E87" s="30" t="s">
        <v>396</v>
      </c>
      <c r="F87" s="20">
        <v>0</v>
      </c>
      <c r="G87" s="37">
        <v>187291</v>
      </c>
      <c r="H87" s="20">
        <f t="shared" si="12"/>
        <v>187291</v>
      </c>
      <c r="I87" s="37">
        <v>187291</v>
      </c>
      <c r="J87" s="20">
        <f t="shared" si="13"/>
        <v>0</v>
      </c>
      <c r="K87" s="50">
        <v>187289.61</v>
      </c>
      <c r="L87" s="20">
        <f t="shared" si="14"/>
        <v>-1.3900000000139698</v>
      </c>
      <c r="M87" s="27">
        <v>0</v>
      </c>
      <c r="N87" s="27">
        <f t="shared" si="15"/>
        <v>99.99925783940499</v>
      </c>
    </row>
    <row r="88" spans="1:14" s="6" customFormat="1" x14ac:dyDescent="0.2">
      <c r="A88" s="22" t="s">
        <v>72</v>
      </c>
      <c r="B88" s="4" t="s">
        <v>51</v>
      </c>
      <c r="C88" s="4" t="s">
        <v>73</v>
      </c>
      <c r="D88" s="4"/>
      <c r="E88" s="4"/>
      <c r="F88" s="20">
        <f t="shared" ref="F88:F94" si="17">F89</f>
        <v>3300</v>
      </c>
      <c r="G88" s="20">
        <f t="shared" ref="G88:K94" si="18">G89</f>
        <v>23400</v>
      </c>
      <c r="H88" s="20">
        <f t="shared" si="12"/>
        <v>20100</v>
      </c>
      <c r="I88" s="20">
        <f t="shared" si="18"/>
        <v>23400</v>
      </c>
      <c r="J88" s="20">
        <f t="shared" si="13"/>
        <v>0</v>
      </c>
      <c r="K88" s="20">
        <f t="shared" si="18"/>
        <v>0</v>
      </c>
      <c r="L88" s="20">
        <f t="shared" si="14"/>
        <v>-23400</v>
      </c>
      <c r="M88" s="27">
        <f t="shared" si="16"/>
        <v>0</v>
      </c>
      <c r="N88" s="27">
        <f t="shared" si="15"/>
        <v>0</v>
      </c>
    </row>
    <row r="89" spans="1:14" s="6" customFormat="1" ht="37.5" x14ac:dyDescent="0.2">
      <c r="A89" s="22" t="s">
        <v>65</v>
      </c>
      <c r="B89" s="4" t="s">
        <v>51</v>
      </c>
      <c r="C89" s="4" t="s">
        <v>73</v>
      </c>
      <c r="D89" s="4" t="s">
        <v>498</v>
      </c>
      <c r="E89" s="4"/>
      <c r="F89" s="20">
        <f t="shared" si="17"/>
        <v>3300</v>
      </c>
      <c r="G89" s="20">
        <f t="shared" si="18"/>
        <v>23400</v>
      </c>
      <c r="H89" s="20">
        <f t="shared" si="12"/>
        <v>20100</v>
      </c>
      <c r="I89" s="20">
        <f t="shared" si="18"/>
        <v>23400</v>
      </c>
      <c r="J89" s="20">
        <f t="shared" si="13"/>
        <v>0</v>
      </c>
      <c r="K89" s="20">
        <f t="shared" si="18"/>
        <v>0</v>
      </c>
      <c r="L89" s="20">
        <f t="shared" si="14"/>
        <v>-23400</v>
      </c>
      <c r="M89" s="27">
        <f t="shared" si="16"/>
        <v>0</v>
      </c>
      <c r="N89" s="27">
        <f t="shared" si="15"/>
        <v>0</v>
      </c>
    </row>
    <row r="90" spans="1:14" s="6" customFormat="1" ht="37.5" x14ac:dyDescent="0.2">
      <c r="A90" s="22" t="s">
        <v>74</v>
      </c>
      <c r="B90" s="4" t="s">
        <v>51</v>
      </c>
      <c r="C90" s="4" t="s">
        <v>73</v>
      </c>
      <c r="D90" s="4" t="s">
        <v>502</v>
      </c>
      <c r="E90" s="4"/>
      <c r="F90" s="20">
        <f t="shared" si="17"/>
        <v>3300</v>
      </c>
      <c r="G90" s="20">
        <f t="shared" si="18"/>
        <v>23400</v>
      </c>
      <c r="H90" s="20">
        <f t="shared" si="12"/>
        <v>20100</v>
      </c>
      <c r="I90" s="20">
        <f t="shared" si="18"/>
        <v>23400</v>
      </c>
      <c r="J90" s="20">
        <f t="shared" si="13"/>
        <v>0</v>
      </c>
      <c r="K90" s="20">
        <f t="shared" si="18"/>
        <v>0</v>
      </c>
      <c r="L90" s="20">
        <f t="shared" si="14"/>
        <v>-23400</v>
      </c>
      <c r="M90" s="27">
        <f t="shared" si="16"/>
        <v>0</v>
      </c>
      <c r="N90" s="27">
        <f t="shared" si="15"/>
        <v>0</v>
      </c>
    </row>
    <row r="91" spans="1:14" s="6" customFormat="1" ht="93.75" x14ac:dyDescent="0.2">
      <c r="A91" s="22" t="s">
        <v>305</v>
      </c>
      <c r="B91" s="4" t="s">
        <v>51</v>
      </c>
      <c r="C91" s="4" t="s">
        <v>73</v>
      </c>
      <c r="D91" s="4" t="s">
        <v>503</v>
      </c>
      <c r="E91" s="4"/>
      <c r="F91" s="20">
        <f t="shared" si="17"/>
        <v>3300</v>
      </c>
      <c r="G91" s="20">
        <f t="shared" si="18"/>
        <v>23400</v>
      </c>
      <c r="H91" s="20">
        <f t="shared" si="12"/>
        <v>20100</v>
      </c>
      <c r="I91" s="20">
        <f t="shared" si="18"/>
        <v>23400</v>
      </c>
      <c r="J91" s="20">
        <f t="shared" si="13"/>
        <v>0</v>
      </c>
      <c r="K91" s="20">
        <f t="shared" si="18"/>
        <v>0</v>
      </c>
      <c r="L91" s="20">
        <f t="shared" si="14"/>
        <v>-23400</v>
      </c>
      <c r="M91" s="27">
        <f t="shared" si="16"/>
        <v>0</v>
      </c>
      <c r="N91" s="27">
        <f t="shared" si="15"/>
        <v>0</v>
      </c>
    </row>
    <row r="92" spans="1:14" s="6" customFormat="1" ht="93.75" x14ac:dyDescent="0.2">
      <c r="A92" s="22" t="s">
        <v>450</v>
      </c>
      <c r="B92" s="4" t="s">
        <v>51</v>
      </c>
      <c r="C92" s="4" t="s">
        <v>73</v>
      </c>
      <c r="D92" s="4" t="s">
        <v>504</v>
      </c>
      <c r="E92" s="4"/>
      <c r="F92" s="20">
        <f t="shared" si="17"/>
        <v>3300</v>
      </c>
      <c r="G92" s="20">
        <f t="shared" si="18"/>
        <v>23400</v>
      </c>
      <c r="H92" s="20">
        <f t="shared" si="12"/>
        <v>20100</v>
      </c>
      <c r="I92" s="20">
        <f t="shared" si="18"/>
        <v>23400</v>
      </c>
      <c r="J92" s="20">
        <f t="shared" si="13"/>
        <v>0</v>
      </c>
      <c r="K92" s="20">
        <f t="shared" si="18"/>
        <v>0</v>
      </c>
      <c r="L92" s="20">
        <f t="shared" si="14"/>
        <v>-23400</v>
      </c>
      <c r="M92" s="27">
        <f t="shared" si="16"/>
        <v>0</v>
      </c>
      <c r="N92" s="27">
        <f t="shared" si="15"/>
        <v>0</v>
      </c>
    </row>
    <row r="93" spans="1:14" s="6" customFormat="1" ht="37.5" x14ac:dyDescent="0.2">
      <c r="A93" s="22" t="s">
        <v>24</v>
      </c>
      <c r="B93" s="4" t="s">
        <v>51</v>
      </c>
      <c r="C93" s="4" t="s">
        <v>73</v>
      </c>
      <c r="D93" s="4" t="s">
        <v>504</v>
      </c>
      <c r="E93" s="4" t="s">
        <v>25</v>
      </c>
      <c r="F93" s="20">
        <f t="shared" si="17"/>
        <v>3300</v>
      </c>
      <c r="G93" s="20">
        <f t="shared" si="18"/>
        <v>23400</v>
      </c>
      <c r="H93" s="20">
        <f t="shared" si="12"/>
        <v>20100</v>
      </c>
      <c r="I93" s="20">
        <f t="shared" si="18"/>
        <v>23400</v>
      </c>
      <c r="J93" s="20">
        <f t="shared" si="13"/>
        <v>0</v>
      </c>
      <c r="K93" s="20">
        <f t="shared" si="18"/>
        <v>0</v>
      </c>
      <c r="L93" s="20">
        <f t="shared" si="14"/>
        <v>-23400</v>
      </c>
      <c r="M93" s="27">
        <f t="shared" si="16"/>
        <v>0</v>
      </c>
      <c r="N93" s="27">
        <f t="shared" si="15"/>
        <v>0</v>
      </c>
    </row>
    <row r="94" spans="1:14" s="6" customFormat="1" ht="54.75" customHeight="1" x14ac:dyDescent="0.2">
      <c r="A94" s="22" t="s">
        <v>26</v>
      </c>
      <c r="B94" s="4" t="s">
        <v>51</v>
      </c>
      <c r="C94" s="4" t="s">
        <v>73</v>
      </c>
      <c r="D94" s="4" t="s">
        <v>504</v>
      </c>
      <c r="E94" s="4" t="s">
        <v>27</v>
      </c>
      <c r="F94" s="20">
        <f t="shared" si="17"/>
        <v>3300</v>
      </c>
      <c r="G94" s="20">
        <f t="shared" si="18"/>
        <v>23400</v>
      </c>
      <c r="H94" s="20">
        <f t="shared" si="12"/>
        <v>20100</v>
      </c>
      <c r="I94" s="20">
        <f t="shared" si="18"/>
        <v>23400</v>
      </c>
      <c r="J94" s="20">
        <f t="shared" si="13"/>
        <v>0</v>
      </c>
      <c r="K94" s="20">
        <f t="shared" si="18"/>
        <v>0</v>
      </c>
      <c r="L94" s="20">
        <f t="shared" si="14"/>
        <v>-23400</v>
      </c>
      <c r="M94" s="27">
        <f t="shared" si="16"/>
        <v>0</v>
      </c>
      <c r="N94" s="27">
        <f t="shared" si="15"/>
        <v>0</v>
      </c>
    </row>
    <row r="95" spans="1:14" s="6" customFormat="1" x14ac:dyDescent="0.2">
      <c r="A95" s="22" t="s">
        <v>28</v>
      </c>
      <c r="B95" s="4" t="s">
        <v>51</v>
      </c>
      <c r="C95" s="4" t="s">
        <v>73</v>
      </c>
      <c r="D95" s="4" t="s">
        <v>504</v>
      </c>
      <c r="E95" s="4" t="s">
        <v>29</v>
      </c>
      <c r="F95" s="20">
        <v>3300</v>
      </c>
      <c r="G95" s="20">
        <v>23400</v>
      </c>
      <c r="H95" s="20">
        <f t="shared" si="12"/>
        <v>20100</v>
      </c>
      <c r="I95" s="20">
        <v>23400</v>
      </c>
      <c r="J95" s="20">
        <f t="shared" si="13"/>
        <v>0</v>
      </c>
      <c r="K95" s="20">
        <v>0</v>
      </c>
      <c r="L95" s="20">
        <f t="shared" si="14"/>
        <v>-23400</v>
      </c>
      <c r="M95" s="27">
        <f t="shared" si="16"/>
        <v>0</v>
      </c>
      <c r="N95" s="27">
        <f t="shared" si="15"/>
        <v>0</v>
      </c>
    </row>
    <row r="96" spans="1:14" s="6" customFormat="1" ht="56.25" x14ac:dyDescent="0.2">
      <c r="A96" s="22" t="s">
        <v>31</v>
      </c>
      <c r="B96" s="4" t="s">
        <v>51</v>
      </c>
      <c r="C96" s="4" t="s">
        <v>32</v>
      </c>
      <c r="D96" s="4"/>
      <c r="E96" s="4"/>
      <c r="F96" s="20">
        <f>F104+F111+F97</f>
        <v>395900</v>
      </c>
      <c r="G96" s="20">
        <f>G104+G111+G97</f>
        <v>744265</v>
      </c>
      <c r="H96" s="20">
        <f t="shared" si="12"/>
        <v>348365</v>
      </c>
      <c r="I96" s="20">
        <f>I104+I111+I97</f>
        <v>744265</v>
      </c>
      <c r="J96" s="20">
        <f t="shared" si="13"/>
        <v>0</v>
      </c>
      <c r="K96" s="20">
        <f>K104+K111+K97</f>
        <v>339960.5</v>
      </c>
      <c r="L96" s="20">
        <f t="shared" si="14"/>
        <v>-404304.5</v>
      </c>
      <c r="M96" s="27">
        <f t="shared" si="16"/>
        <v>85.87029552917403</v>
      </c>
      <c r="N96" s="27">
        <f t="shared" si="15"/>
        <v>45.677346106561508</v>
      </c>
    </row>
    <row r="97" spans="1:14" s="6" customFormat="1" ht="75" x14ac:dyDescent="0.2">
      <c r="A97" s="47" t="s">
        <v>57</v>
      </c>
      <c r="B97" s="48" t="s">
        <v>51</v>
      </c>
      <c r="C97" s="48" t="s">
        <v>32</v>
      </c>
      <c r="D97" s="48" t="s">
        <v>490</v>
      </c>
      <c r="E97" s="48"/>
      <c r="F97" s="20">
        <f t="shared" ref="F97:K102" si="19">F98</f>
        <v>0</v>
      </c>
      <c r="G97" s="20">
        <f t="shared" si="19"/>
        <v>31300</v>
      </c>
      <c r="H97" s="20">
        <f t="shared" si="12"/>
        <v>31300</v>
      </c>
      <c r="I97" s="20">
        <f t="shared" si="19"/>
        <v>31300</v>
      </c>
      <c r="J97" s="20">
        <f t="shared" si="13"/>
        <v>0</v>
      </c>
      <c r="K97" s="20">
        <f t="shared" si="19"/>
        <v>0</v>
      </c>
      <c r="L97" s="20">
        <f t="shared" si="14"/>
        <v>-31300</v>
      </c>
      <c r="M97" s="27">
        <v>0</v>
      </c>
      <c r="N97" s="27">
        <f t="shared" si="15"/>
        <v>0</v>
      </c>
    </row>
    <row r="98" spans="1:14" s="6" customFormat="1" ht="37.5" x14ac:dyDescent="0.2">
      <c r="A98" s="47" t="s">
        <v>58</v>
      </c>
      <c r="B98" s="48" t="s">
        <v>51</v>
      </c>
      <c r="C98" s="48" t="s">
        <v>32</v>
      </c>
      <c r="D98" s="48" t="s">
        <v>491</v>
      </c>
      <c r="E98" s="48"/>
      <c r="F98" s="20">
        <f t="shared" si="19"/>
        <v>0</v>
      </c>
      <c r="G98" s="20">
        <f t="shared" si="19"/>
        <v>31300</v>
      </c>
      <c r="H98" s="20">
        <f t="shared" si="12"/>
        <v>31300</v>
      </c>
      <c r="I98" s="20">
        <f t="shared" si="19"/>
        <v>31300</v>
      </c>
      <c r="J98" s="20">
        <f t="shared" si="13"/>
        <v>0</v>
      </c>
      <c r="K98" s="20">
        <f t="shared" si="19"/>
        <v>0</v>
      </c>
      <c r="L98" s="20">
        <f t="shared" si="14"/>
        <v>-31300</v>
      </c>
      <c r="M98" s="27">
        <v>0</v>
      </c>
      <c r="N98" s="27">
        <f t="shared" si="15"/>
        <v>0</v>
      </c>
    </row>
    <row r="99" spans="1:14" s="6" customFormat="1" ht="56.25" x14ac:dyDescent="0.2">
      <c r="A99" s="47" t="s">
        <v>59</v>
      </c>
      <c r="B99" s="48" t="s">
        <v>51</v>
      </c>
      <c r="C99" s="48" t="s">
        <v>32</v>
      </c>
      <c r="D99" s="48" t="s">
        <v>492</v>
      </c>
      <c r="E99" s="48"/>
      <c r="F99" s="20">
        <f t="shared" si="19"/>
        <v>0</v>
      </c>
      <c r="G99" s="20">
        <f t="shared" si="19"/>
        <v>31300</v>
      </c>
      <c r="H99" s="20">
        <f t="shared" si="12"/>
        <v>31300</v>
      </c>
      <c r="I99" s="20">
        <f t="shared" si="19"/>
        <v>31300</v>
      </c>
      <c r="J99" s="20">
        <f t="shared" si="13"/>
        <v>0</v>
      </c>
      <c r="K99" s="20">
        <f t="shared" si="19"/>
        <v>0</v>
      </c>
      <c r="L99" s="20">
        <f t="shared" si="14"/>
        <v>-31300</v>
      </c>
      <c r="M99" s="27">
        <v>0</v>
      </c>
      <c r="N99" s="27">
        <f t="shared" si="15"/>
        <v>0</v>
      </c>
    </row>
    <row r="100" spans="1:14" s="6" customFormat="1" ht="56.25" x14ac:dyDescent="0.2">
      <c r="A100" s="47" t="s">
        <v>60</v>
      </c>
      <c r="B100" s="48" t="s">
        <v>51</v>
      </c>
      <c r="C100" s="48" t="s">
        <v>32</v>
      </c>
      <c r="D100" s="48" t="s">
        <v>493</v>
      </c>
      <c r="E100" s="48"/>
      <c r="F100" s="20">
        <f t="shared" si="19"/>
        <v>0</v>
      </c>
      <c r="G100" s="20">
        <f t="shared" si="19"/>
        <v>31300</v>
      </c>
      <c r="H100" s="20">
        <f t="shared" si="12"/>
        <v>31300</v>
      </c>
      <c r="I100" s="20">
        <f t="shared" si="19"/>
        <v>31300</v>
      </c>
      <c r="J100" s="20">
        <f t="shared" si="13"/>
        <v>0</v>
      </c>
      <c r="K100" s="20">
        <f t="shared" si="19"/>
        <v>0</v>
      </c>
      <c r="L100" s="20">
        <f t="shared" si="14"/>
        <v>-31300</v>
      </c>
      <c r="M100" s="27">
        <v>0</v>
      </c>
      <c r="N100" s="27">
        <f t="shared" si="15"/>
        <v>0</v>
      </c>
    </row>
    <row r="101" spans="1:14" s="6" customFormat="1" ht="37.5" x14ac:dyDescent="0.2">
      <c r="A101" s="47" t="s">
        <v>24</v>
      </c>
      <c r="B101" s="48" t="s">
        <v>51</v>
      </c>
      <c r="C101" s="48" t="s">
        <v>32</v>
      </c>
      <c r="D101" s="48" t="s">
        <v>493</v>
      </c>
      <c r="E101" s="48" t="s">
        <v>25</v>
      </c>
      <c r="F101" s="20">
        <f t="shared" si="19"/>
        <v>0</v>
      </c>
      <c r="G101" s="20">
        <f t="shared" si="19"/>
        <v>31300</v>
      </c>
      <c r="H101" s="20">
        <f t="shared" si="12"/>
        <v>31300</v>
      </c>
      <c r="I101" s="20">
        <f t="shared" si="19"/>
        <v>31300</v>
      </c>
      <c r="J101" s="20">
        <f t="shared" si="13"/>
        <v>0</v>
      </c>
      <c r="K101" s="20">
        <f t="shared" si="19"/>
        <v>0</v>
      </c>
      <c r="L101" s="20">
        <f t="shared" si="14"/>
        <v>-31300</v>
      </c>
      <c r="M101" s="27">
        <v>0</v>
      </c>
      <c r="N101" s="27">
        <f t="shared" si="15"/>
        <v>0</v>
      </c>
    </row>
    <row r="102" spans="1:14" s="6" customFormat="1" ht="56.25" x14ac:dyDescent="0.2">
      <c r="A102" s="47" t="s">
        <v>26</v>
      </c>
      <c r="B102" s="48" t="s">
        <v>51</v>
      </c>
      <c r="C102" s="48" t="s">
        <v>32</v>
      </c>
      <c r="D102" s="48" t="s">
        <v>493</v>
      </c>
      <c r="E102" s="48" t="s">
        <v>27</v>
      </c>
      <c r="F102" s="20">
        <f t="shared" si="19"/>
        <v>0</v>
      </c>
      <c r="G102" s="20">
        <f t="shared" si="19"/>
        <v>31300</v>
      </c>
      <c r="H102" s="20">
        <f t="shared" si="12"/>
        <v>31300</v>
      </c>
      <c r="I102" s="20">
        <f t="shared" si="19"/>
        <v>31300</v>
      </c>
      <c r="J102" s="20">
        <f t="shared" si="13"/>
        <v>0</v>
      </c>
      <c r="K102" s="20">
        <f t="shared" si="19"/>
        <v>0</v>
      </c>
      <c r="L102" s="20">
        <f t="shared" si="14"/>
        <v>-31300</v>
      </c>
      <c r="M102" s="27">
        <v>0</v>
      </c>
      <c r="N102" s="27">
        <f t="shared" si="15"/>
        <v>0</v>
      </c>
    </row>
    <row r="103" spans="1:14" s="6" customFormat="1" x14ac:dyDescent="0.2">
      <c r="A103" s="47" t="s">
        <v>28</v>
      </c>
      <c r="B103" s="48" t="s">
        <v>51</v>
      </c>
      <c r="C103" s="48" t="s">
        <v>32</v>
      </c>
      <c r="D103" s="48" t="s">
        <v>493</v>
      </c>
      <c r="E103" s="48" t="s">
        <v>29</v>
      </c>
      <c r="F103" s="20">
        <v>0</v>
      </c>
      <c r="G103" s="20">
        <v>31300</v>
      </c>
      <c r="H103" s="20">
        <f t="shared" si="12"/>
        <v>31300</v>
      </c>
      <c r="I103" s="20">
        <v>31300</v>
      </c>
      <c r="J103" s="20">
        <f t="shared" si="13"/>
        <v>0</v>
      </c>
      <c r="K103" s="20">
        <v>0</v>
      </c>
      <c r="L103" s="20">
        <f t="shared" si="14"/>
        <v>-31300</v>
      </c>
      <c r="M103" s="27">
        <v>0</v>
      </c>
      <c r="N103" s="27">
        <f t="shared" si="15"/>
        <v>0</v>
      </c>
    </row>
    <row r="104" spans="1:14" s="6" customFormat="1" ht="75" x14ac:dyDescent="0.2">
      <c r="A104" s="22" t="s">
        <v>61</v>
      </c>
      <c r="B104" s="4" t="s">
        <v>51</v>
      </c>
      <c r="C104" s="4" t="s">
        <v>32</v>
      </c>
      <c r="D104" s="4" t="s">
        <v>494</v>
      </c>
      <c r="E104" s="4"/>
      <c r="F104" s="20">
        <f t="shared" ref="F104:F109" si="20">F105</f>
        <v>25000</v>
      </c>
      <c r="G104" s="20">
        <f t="shared" ref="G104:K109" si="21">G105</f>
        <v>142352</v>
      </c>
      <c r="H104" s="20">
        <f t="shared" si="12"/>
        <v>117352</v>
      </c>
      <c r="I104" s="20">
        <f t="shared" si="21"/>
        <v>142352</v>
      </c>
      <c r="J104" s="20">
        <f t="shared" si="13"/>
        <v>0</v>
      </c>
      <c r="K104" s="20">
        <f t="shared" si="21"/>
        <v>7952.96</v>
      </c>
      <c r="L104" s="20">
        <f t="shared" si="14"/>
        <v>-134399.04000000001</v>
      </c>
      <c r="M104" s="27">
        <f t="shared" si="16"/>
        <v>31.811840000000004</v>
      </c>
      <c r="N104" s="27">
        <f t="shared" si="15"/>
        <v>5.5868270203439359</v>
      </c>
    </row>
    <row r="105" spans="1:14" s="6" customFormat="1" ht="56.25" x14ac:dyDescent="0.2">
      <c r="A105" s="22" t="s">
        <v>62</v>
      </c>
      <c r="B105" s="4" t="s">
        <v>51</v>
      </c>
      <c r="C105" s="4" t="s">
        <v>32</v>
      </c>
      <c r="D105" s="4" t="s">
        <v>495</v>
      </c>
      <c r="E105" s="4"/>
      <c r="F105" s="20">
        <f t="shared" si="20"/>
        <v>25000</v>
      </c>
      <c r="G105" s="20">
        <f t="shared" si="21"/>
        <v>142352</v>
      </c>
      <c r="H105" s="20">
        <f t="shared" si="12"/>
        <v>117352</v>
      </c>
      <c r="I105" s="20">
        <f t="shared" si="21"/>
        <v>142352</v>
      </c>
      <c r="J105" s="20">
        <f t="shared" si="13"/>
        <v>0</v>
      </c>
      <c r="K105" s="20">
        <f t="shared" si="21"/>
        <v>7952.96</v>
      </c>
      <c r="L105" s="20">
        <f t="shared" si="14"/>
        <v>-134399.04000000001</v>
      </c>
      <c r="M105" s="27">
        <f t="shared" si="16"/>
        <v>31.811840000000004</v>
      </c>
      <c r="N105" s="27">
        <f t="shared" si="15"/>
        <v>5.5868270203439359</v>
      </c>
    </row>
    <row r="106" spans="1:14" s="6" customFormat="1" ht="56.25" x14ac:dyDescent="0.2">
      <c r="A106" s="22" t="s">
        <v>63</v>
      </c>
      <c r="B106" s="4" t="s">
        <v>51</v>
      </c>
      <c r="C106" s="4" t="s">
        <v>32</v>
      </c>
      <c r="D106" s="4" t="s">
        <v>496</v>
      </c>
      <c r="E106" s="4"/>
      <c r="F106" s="20">
        <f t="shared" si="20"/>
        <v>25000</v>
      </c>
      <c r="G106" s="20">
        <f t="shared" si="21"/>
        <v>142352</v>
      </c>
      <c r="H106" s="20">
        <f t="shared" si="12"/>
        <v>117352</v>
      </c>
      <c r="I106" s="20">
        <f t="shared" si="21"/>
        <v>142352</v>
      </c>
      <c r="J106" s="20">
        <f t="shared" si="13"/>
        <v>0</v>
      </c>
      <c r="K106" s="20">
        <f t="shared" si="21"/>
        <v>7952.96</v>
      </c>
      <c r="L106" s="20">
        <f t="shared" si="14"/>
        <v>-134399.04000000001</v>
      </c>
      <c r="M106" s="27">
        <f t="shared" si="16"/>
        <v>31.811840000000004</v>
      </c>
      <c r="N106" s="27">
        <f t="shared" si="15"/>
        <v>5.5868270203439359</v>
      </c>
    </row>
    <row r="107" spans="1:14" s="6" customFormat="1" x14ac:dyDescent="0.2">
      <c r="A107" s="22" t="s">
        <v>64</v>
      </c>
      <c r="B107" s="4" t="s">
        <v>51</v>
      </c>
      <c r="C107" s="4" t="s">
        <v>32</v>
      </c>
      <c r="D107" s="4" t="s">
        <v>497</v>
      </c>
      <c r="E107" s="4"/>
      <c r="F107" s="20">
        <f t="shared" si="20"/>
        <v>25000</v>
      </c>
      <c r="G107" s="20">
        <f t="shared" si="21"/>
        <v>142352</v>
      </c>
      <c r="H107" s="20">
        <f t="shared" si="12"/>
        <v>117352</v>
      </c>
      <c r="I107" s="20">
        <f t="shared" si="21"/>
        <v>142352</v>
      </c>
      <c r="J107" s="20">
        <f t="shared" si="13"/>
        <v>0</v>
      </c>
      <c r="K107" s="20">
        <f t="shared" si="21"/>
        <v>7952.96</v>
      </c>
      <c r="L107" s="20">
        <f t="shared" si="14"/>
        <v>-134399.04000000001</v>
      </c>
      <c r="M107" s="27">
        <f t="shared" si="16"/>
        <v>31.811840000000004</v>
      </c>
      <c r="N107" s="27">
        <f t="shared" si="15"/>
        <v>5.5868270203439359</v>
      </c>
    </row>
    <row r="108" spans="1:14" s="6" customFormat="1" ht="37.5" x14ac:dyDescent="0.2">
      <c r="A108" s="22" t="s">
        <v>24</v>
      </c>
      <c r="B108" s="4" t="s">
        <v>51</v>
      </c>
      <c r="C108" s="4" t="s">
        <v>32</v>
      </c>
      <c r="D108" s="4" t="s">
        <v>497</v>
      </c>
      <c r="E108" s="4" t="s">
        <v>25</v>
      </c>
      <c r="F108" s="20">
        <f t="shared" si="20"/>
        <v>25000</v>
      </c>
      <c r="G108" s="20">
        <f t="shared" si="21"/>
        <v>142352</v>
      </c>
      <c r="H108" s="20">
        <f t="shared" si="12"/>
        <v>117352</v>
      </c>
      <c r="I108" s="20">
        <f t="shared" si="21"/>
        <v>142352</v>
      </c>
      <c r="J108" s="20">
        <f t="shared" si="13"/>
        <v>0</v>
      </c>
      <c r="K108" s="20">
        <f t="shared" si="21"/>
        <v>7952.96</v>
      </c>
      <c r="L108" s="20">
        <f t="shared" si="14"/>
        <v>-134399.04000000001</v>
      </c>
      <c r="M108" s="27">
        <f t="shared" si="16"/>
        <v>31.811840000000004</v>
      </c>
      <c r="N108" s="27">
        <f t="shared" si="15"/>
        <v>5.5868270203439359</v>
      </c>
    </row>
    <row r="109" spans="1:14" s="6" customFormat="1" ht="61.5" customHeight="1" x14ac:dyDescent="0.2">
      <c r="A109" s="22" t="s">
        <v>26</v>
      </c>
      <c r="B109" s="4" t="s">
        <v>51</v>
      </c>
      <c r="C109" s="4" t="s">
        <v>32</v>
      </c>
      <c r="D109" s="4" t="s">
        <v>497</v>
      </c>
      <c r="E109" s="4" t="s">
        <v>27</v>
      </c>
      <c r="F109" s="20">
        <f t="shared" si="20"/>
        <v>25000</v>
      </c>
      <c r="G109" s="20">
        <f t="shared" si="21"/>
        <v>142352</v>
      </c>
      <c r="H109" s="20">
        <f t="shared" si="12"/>
        <v>117352</v>
      </c>
      <c r="I109" s="20">
        <f t="shared" si="21"/>
        <v>142352</v>
      </c>
      <c r="J109" s="20">
        <f t="shared" si="13"/>
        <v>0</v>
      </c>
      <c r="K109" s="20">
        <f t="shared" si="21"/>
        <v>7952.96</v>
      </c>
      <c r="L109" s="20">
        <f t="shared" si="14"/>
        <v>-134399.04000000001</v>
      </c>
      <c r="M109" s="27">
        <f t="shared" si="16"/>
        <v>31.811840000000004</v>
      </c>
      <c r="N109" s="27">
        <f t="shared" si="15"/>
        <v>5.5868270203439359</v>
      </c>
    </row>
    <row r="110" spans="1:14" s="6" customFormat="1" x14ac:dyDescent="0.2">
      <c r="A110" s="22" t="s">
        <v>28</v>
      </c>
      <c r="B110" s="4" t="s">
        <v>51</v>
      </c>
      <c r="C110" s="4" t="s">
        <v>32</v>
      </c>
      <c r="D110" s="4" t="s">
        <v>497</v>
      </c>
      <c r="E110" s="4" t="s">
        <v>29</v>
      </c>
      <c r="F110" s="20">
        <v>25000</v>
      </c>
      <c r="G110" s="20">
        <v>142352</v>
      </c>
      <c r="H110" s="20">
        <f t="shared" si="12"/>
        <v>117352</v>
      </c>
      <c r="I110" s="20">
        <v>142352</v>
      </c>
      <c r="J110" s="20">
        <f t="shared" si="13"/>
        <v>0</v>
      </c>
      <c r="K110" s="20">
        <v>7952.96</v>
      </c>
      <c r="L110" s="20">
        <f t="shared" si="14"/>
        <v>-134399.04000000001</v>
      </c>
      <c r="M110" s="27">
        <f t="shared" si="16"/>
        <v>31.811840000000004</v>
      </c>
      <c r="N110" s="27">
        <f t="shared" si="15"/>
        <v>5.5868270203439359</v>
      </c>
    </row>
    <row r="111" spans="1:14" s="6" customFormat="1" ht="37.5" x14ac:dyDescent="0.2">
      <c r="A111" s="22" t="s">
        <v>65</v>
      </c>
      <c r="B111" s="4" t="s">
        <v>51</v>
      </c>
      <c r="C111" s="4" t="s">
        <v>32</v>
      </c>
      <c r="D111" s="4" t="s">
        <v>498</v>
      </c>
      <c r="E111" s="4"/>
      <c r="F111" s="20">
        <f t="shared" ref="F111:K115" si="22">F112</f>
        <v>370900</v>
      </c>
      <c r="G111" s="20">
        <f t="shared" si="22"/>
        <v>570613</v>
      </c>
      <c r="H111" s="20">
        <f t="shared" si="12"/>
        <v>199713</v>
      </c>
      <c r="I111" s="20">
        <f t="shared" si="22"/>
        <v>570613</v>
      </c>
      <c r="J111" s="20">
        <f t="shared" si="13"/>
        <v>0</v>
      </c>
      <c r="K111" s="20">
        <f t="shared" si="22"/>
        <v>332007.53999999998</v>
      </c>
      <c r="L111" s="20">
        <f t="shared" si="14"/>
        <v>-238605.46000000002</v>
      </c>
      <c r="M111" s="27">
        <f t="shared" si="16"/>
        <v>89.514030736047445</v>
      </c>
      <c r="N111" s="27">
        <f t="shared" si="15"/>
        <v>58.184363132280545</v>
      </c>
    </row>
    <row r="112" spans="1:14" s="6" customFormat="1" ht="37.5" x14ac:dyDescent="0.2">
      <c r="A112" s="22" t="s">
        <v>66</v>
      </c>
      <c r="B112" s="4" t="s">
        <v>51</v>
      </c>
      <c r="C112" s="4" t="s">
        <v>32</v>
      </c>
      <c r="D112" s="4" t="s">
        <v>499</v>
      </c>
      <c r="E112" s="4"/>
      <c r="F112" s="20">
        <f t="shared" si="22"/>
        <v>370900</v>
      </c>
      <c r="G112" s="20">
        <f t="shared" si="22"/>
        <v>570613</v>
      </c>
      <c r="H112" s="20">
        <f t="shared" si="12"/>
        <v>199713</v>
      </c>
      <c r="I112" s="20">
        <f t="shared" si="22"/>
        <v>570613</v>
      </c>
      <c r="J112" s="20">
        <f t="shared" si="13"/>
        <v>0</v>
      </c>
      <c r="K112" s="20">
        <f t="shared" si="22"/>
        <v>332007.53999999998</v>
      </c>
      <c r="L112" s="20">
        <f t="shared" si="14"/>
        <v>-238605.46000000002</v>
      </c>
      <c r="M112" s="27">
        <f t="shared" si="16"/>
        <v>89.514030736047445</v>
      </c>
      <c r="N112" s="27">
        <f t="shared" si="15"/>
        <v>58.184363132280545</v>
      </c>
    </row>
    <row r="113" spans="1:14" s="6" customFormat="1" ht="56.25" x14ac:dyDescent="0.2">
      <c r="A113" s="22" t="s">
        <v>67</v>
      </c>
      <c r="B113" s="4" t="s">
        <v>51</v>
      </c>
      <c r="C113" s="4" t="s">
        <v>32</v>
      </c>
      <c r="D113" s="4" t="s">
        <v>500</v>
      </c>
      <c r="E113" s="4"/>
      <c r="F113" s="20">
        <f t="shared" si="22"/>
        <v>370900</v>
      </c>
      <c r="G113" s="20">
        <f t="shared" si="22"/>
        <v>570613</v>
      </c>
      <c r="H113" s="20">
        <f t="shared" si="12"/>
        <v>199713</v>
      </c>
      <c r="I113" s="20">
        <f t="shared" si="22"/>
        <v>570613</v>
      </c>
      <c r="J113" s="20">
        <f t="shared" si="13"/>
        <v>0</v>
      </c>
      <c r="K113" s="20">
        <f t="shared" si="22"/>
        <v>332007.53999999998</v>
      </c>
      <c r="L113" s="20">
        <f t="shared" si="14"/>
        <v>-238605.46000000002</v>
      </c>
      <c r="M113" s="27">
        <f t="shared" si="16"/>
        <v>89.514030736047445</v>
      </c>
      <c r="N113" s="27">
        <f t="shared" si="15"/>
        <v>58.184363132280545</v>
      </c>
    </row>
    <row r="114" spans="1:14" s="6" customFormat="1" ht="37.5" x14ac:dyDescent="0.2">
      <c r="A114" s="22" t="s">
        <v>12</v>
      </c>
      <c r="B114" s="4" t="s">
        <v>51</v>
      </c>
      <c r="C114" s="4" t="s">
        <v>32</v>
      </c>
      <c r="D114" s="4" t="s">
        <v>501</v>
      </c>
      <c r="E114" s="4"/>
      <c r="F114" s="20">
        <f t="shared" si="22"/>
        <v>370900</v>
      </c>
      <c r="G114" s="20">
        <f t="shared" si="22"/>
        <v>570613</v>
      </c>
      <c r="H114" s="20">
        <f t="shared" si="12"/>
        <v>199713</v>
      </c>
      <c r="I114" s="20">
        <f t="shared" si="22"/>
        <v>570613</v>
      </c>
      <c r="J114" s="20">
        <f t="shared" si="13"/>
        <v>0</v>
      </c>
      <c r="K114" s="20">
        <f t="shared" si="22"/>
        <v>332007.53999999998</v>
      </c>
      <c r="L114" s="20">
        <f t="shared" si="14"/>
        <v>-238605.46000000002</v>
      </c>
      <c r="M114" s="27">
        <f t="shared" si="16"/>
        <v>89.514030736047445</v>
      </c>
      <c r="N114" s="27">
        <f t="shared" si="15"/>
        <v>58.184363132280545</v>
      </c>
    </row>
    <row r="115" spans="1:14" s="6" customFormat="1" ht="37.5" x14ac:dyDescent="0.2">
      <c r="A115" s="22" t="s">
        <v>24</v>
      </c>
      <c r="B115" s="4" t="s">
        <v>51</v>
      </c>
      <c r="C115" s="4" t="s">
        <v>32</v>
      </c>
      <c r="D115" s="4" t="s">
        <v>501</v>
      </c>
      <c r="E115" s="4" t="s">
        <v>25</v>
      </c>
      <c r="F115" s="20">
        <f t="shared" si="22"/>
        <v>370900</v>
      </c>
      <c r="G115" s="20">
        <f t="shared" si="22"/>
        <v>570613</v>
      </c>
      <c r="H115" s="20">
        <f t="shared" si="12"/>
        <v>199713</v>
      </c>
      <c r="I115" s="20">
        <f t="shared" si="22"/>
        <v>570613</v>
      </c>
      <c r="J115" s="20">
        <f t="shared" si="13"/>
        <v>0</v>
      </c>
      <c r="K115" s="20">
        <f t="shared" si="22"/>
        <v>332007.53999999998</v>
      </c>
      <c r="L115" s="20">
        <f t="shared" si="14"/>
        <v>-238605.46000000002</v>
      </c>
      <c r="M115" s="27">
        <f t="shared" si="16"/>
        <v>89.514030736047445</v>
      </c>
      <c r="N115" s="27">
        <f t="shared" si="15"/>
        <v>58.184363132280545</v>
      </c>
    </row>
    <row r="116" spans="1:14" s="6" customFormat="1" ht="54" customHeight="1" x14ac:dyDescent="0.2">
      <c r="A116" s="22" t="s">
        <v>26</v>
      </c>
      <c r="B116" s="4" t="s">
        <v>51</v>
      </c>
      <c r="C116" s="4" t="s">
        <v>32</v>
      </c>
      <c r="D116" s="4" t="s">
        <v>501</v>
      </c>
      <c r="E116" s="4" t="s">
        <v>27</v>
      </c>
      <c r="F116" s="20">
        <f>F117+F118</f>
        <v>370900</v>
      </c>
      <c r="G116" s="20">
        <f>G117+G118</f>
        <v>570613</v>
      </c>
      <c r="H116" s="20">
        <f t="shared" si="12"/>
        <v>199713</v>
      </c>
      <c r="I116" s="20">
        <f>I117+I118</f>
        <v>570613</v>
      </c>
      <c r="J116" s="20">
        <f t="shared" si="13"/>
        <v>0</v>
      </c>
      <c r="K116" s="20">
        <f>K117+K118</f>
        <v>332007.53999999998</v>
      </c>
      <c r="L116" s="20">
        <f t="shared" si="14"/>
        <v>-238605.46000000002</v>
      </c>
      <c r="M116" s="27">
        <f t="shared" si="16"/>
        <v>89.514030736047445</v>
      </c>
      <c r="N116" s="27">
        <f t="shared" si="15"/>
        <v>58.184363132280545</v>
      </c>
    </row>
    <row r="117" spans="1:14" s="6" customFormat="1" x14ac:dyDescent="0.2">
      <c r="A117" s="22" t="s">
        <v>28</v>
      </c>
      <c r="B117" s="4" t="s">
        <v>51</v>
      </c>
      <c r="C117" s="4" t="s">
        <v>32</v>
      </c>
      <c r="D117" s="4" t="s">
        <v>501</v>
      </c>
      <c r="E117" s="4" t="s">
        <v>29</v>
      </c>
      <c r="F117" s="20">
        <v>282800</v>
      </c>
      <c r="G117" s="20">
        <v>472854</v>
      </c>
      <c r="H117" s="20">
        <f t="shared" si="12"/>
        <v>190054</v>
      </c>
      <c r="I117" s="20">
        <v>472854</v>
      </c>
      <c r="J117" s="20">
        <f t="shared" si="13"/>
        <v>0</v>
      </c>
      <c r="K117" s="20">
        <v>271579.48</v>
      </c>
      <c r="L117" s="20">
        <f t="shared" si="14"/>
        <v>-201274.52000000002</v>
      </c>
      <c r="M117" s="27">
        <f t="shared" si="16"/>
        <v>96.032347949080616</v>
      </c>
      <c r="N117" s="27">
        <f t="shared" si="15"/>
        <v>57.434108625495398</v>
      </c>
    </row>
    <row r="118" spans="1:14" s="6" customFormat="1" x14ac:dyDescent="0.2">
      <c r="A118" s="22" t="s">
        <v>303</v>
      </c>
      <c r="B118" s="4" t="s">
        <v>51</v>
      </c>
      <c r="C118" s="4" t="s">
        <v>32</v>
      </c>
      <c r="D118" s="4" t="s">
        <v>501</v>
      </c>
      <c r="E118" s="4" t="s">
        <v>304</v>
      </c>
      <c r="F118" s="20">
        <v>88100</v>
      </c>
      <c r="G118" s="20">
        <v>97759</v>
      </c>
      <c r="H118" s="20">
        <f t="shared" si="12"/>
        <v>9659</v>
      </c>
      <c r="I118" s="20">
        <v>97759</v>
      </c>
      <c r="J118" s="20">
        <f t="shared" si="13"/>
        <v>0</v>
      </c>
      <c r="K118" s="20">
        <v>60428.06</v>
      </c>
      <c r="L118" s="20">
        <f t="shared" si="14"/>
        <v>-37330.94</v>
      </c>
      <c r="M118" s="27">
        <f t="shared" si="16"/>
        <v>68.590306469920534</v>
      </c>
      <c r="N118" s="27">
        <f t="shared" si="15"/>
        <v>61.813295962520073</v>
      </c>
    </row>
    <row r="119" spans="1:14" s="6" customFormat="1" x14ac:dyDescent="0.2">
      <c r="A119" s="22" t="s">
        <v>40</v>
      </c>
      <c r="B119" s="4" t="s">
        <v>51</v>
      </c>
      <c r="C119" s="4" t="s">
        <v>41</v>
      </c>
      <c r="D119" s="4"/>
      <c r="E119" s="4"/>
      <c r="F119" s="20">
        <f>F120+F177</f>
        <v>131861400</v>
      </c>
      <c r="G119" s="20">
        <f>G120+G177</f>
        <v>154587700</v>
      </c>
      <c r="H119" s="20">
        <f t="shared" si="12"/>
        <v>22726300</v>
      </c>
      <c r="I119" s="20">
        <f>I120+I177</f>
        <v>154587700</v>
      </c>
      <c r="J119" s="20">
        <f t="shared" si="13"/>
        <v>0</v>
      </c>
      <c r="K119" s="20">
        <f>K120+K177</f>
        <v>92489995.609999999</v>
      </c>
      <c r="L119" s="20">
        <f t="shared" si="14"/>
        <v>-62097704.390000001</v>
      </c>
      <c r="M119" s="27">
        <f t="shared" si="16"/>
        <v>70.141827411206009</v>
      </c>
      <c r="N119" s="27">
        <f t="shared" si="15"/>
        <v>59.830113010284776</v>
      </c>
    </row>
    <row r="120" spans="1:14" s="6" customFormat="1" ht="37.5" x14ac:dyDescent="0.2">
      <c r="A120" s="22" t="s">
        <v>65</v>
      </c>
      <c r="B120" s="4" t="s">
        <v>51</v>
      </c>
      <c r="C120" s="4" t="s">
        <v>41</v>
      </c>
      <c r="D120" s="4" t="s">
        <v>498</v>
      </c>
      <c r="E120" s="4"/>
      <c r="F120" s="20">
        <f>F121+F145</f>
        <v>120738300</v>
      </c>
      <c r="G120" s="20">
        <f>G121+G145</f>
        <v>139358933</v>
      </c>
      <c r="H120" s="20">
        <f t="shared" si="12"/>
        <v>18620633</v>
      </c>
      <c r="I120" s="20">
        <f>I121+I145</f>
        <v>139358933</v>
      </c>
      <c r="J120" s="20">
        <f t="shared" si="13"/>
        <v>0</v>
      </c>
      <c r="K120" s="20">
        <f>K121+K145</f>
        <v>79118490.359999999</v>
      </c>
      <c r="L120" s="20">
        <f t="shared" si="14"/>
        <v>-60240442.640000001</v>
      </c>
      <c r="M120" s="27">
        <f t="shared" si="16"/>
        <v>65.528908689289139</v>
      </c>
      <c r="N120" s="27">
        <f t="shared" si="15"/>
        <v>56.773174605175825</v>
      </c>
    </row>
    <row r="121" spans="1:14" s="6" customFormat="1" ht="37.5" x14ac:dyDescent="0.2">
      <c r="A121" s="22" t="s">
        <v>66</v>
      </c>
      <c r="B121" s="4" t="s">
        <v>51</v>
      </c>
      <c r="C121" s="4" t="s">
        <v>41</v>
      </c>
      <c r="D121" s="4" t="s">
        <v>499</v>
      </c>
      <c r="E121" s="4"/>
      <c r="F121" s="20">
        <f>F127+F137</f>
        <v>99713800</v>
      </c>
      <c r="G121" s="20">
        <f>G127+G137+G122</f>
        <v>115196345</v>
      </c>
      <c r="H121" s="20">
        <f t="shared" si="12"/>
        <v>15482545</v>
      </c>
      <c r="I121" s="20">
        <f>I127+I137+I122</f>
        <v>115196345</v>
      </c>
      <c r="J121" s="20">
        <f t="shared" si="13"/>
        <v>0</v>
      </c>
      <c r="K121" s="20">
        <f>K127+K137+K122</f>
        <v>64732607.210000001</v>
      </c>
      <c r="L121" s="20">
        <f t="shared" si="14"/>
        <v>-50463737.789999999</v>
      </c>
      <c r="M121" s="27">
        <f t="shared" si="16"/>
        <v>64.918403681335988</v>
      </c>
      <c r="N121" s="27">
        <f t="shared" si="15"/>
        <v>56.193282182694247</v>
      </c>
    </row>
    <row r="122" spans="1:14" s="6" customFormat="1" ht="131.25" x14ac:dyDescent="0.2">
      <c r="A122" s="42" t="s">
        <v>870</v>
      </c>
      <c r="B122" s="30" t="s">
        <v>51</v>
      </c>
      <c r="C122" s="30" t="s">
        <v>41</v>
      </c>
      <c r="D122" s="30" t="s">
        <v>831</v>
      </c>
      <c r="E122" s="30"/>
      <c r="F122" s="20">
        <v>0</v>
      </c>
      <c r="G122" s="37">
        <f>G123</f>
        <v>4570000</v>
      </c>
      <c r="H122" s="20">
        <f t="shared" si="12"/>
        <v>4570000</v>
      </c>
      <c r="I122" s="37">
        <f>I123</f>
        <v>4570000</v>
      </c>
      <c r="J122" s="20">
        <f t="shared" si="13"/>
        <v>0</v>
      </c>
      <c r="K122" s="50">
        <f>K123</f>
        <v>0</v>
      </c>
      <c r="L122" s="20">
        <f t="shared" si="14"/>
        <v>-4570000</v>
      </c>
      <c r="M122" s="27">
        <v>0</v>
      </c>
      <c r="N122" s="27">
        <f t="shared" si="15"/>
        <v>0</v>
      </c>
    </row>
    <row r="123" spans="1:14" s="6" customFormat="1" x14ac:dyDescent="0.2">
      <c r="A123" s="42" t="s">
        <v>64</v>
      </c>
      <c r="B123" s="30" t="s">
        <v>51</v>
      </c>
      <c r="C123" s="30" t="s">
        <v>41</v>
      </c>
      <c r="D123" s="30" t="s">
        <v>832</v>
      </c>
      <c r="E123" s="30"/>
      <c r="F123" s="20">
        <v>0</v>
      </c>
      <c r="G123" s="37">
        <f>G124</f>
        <v>4570000</v>
      </c>
      <c r="H123" s="20">
        <f t="shared" si="12"/>
        <v>4570000</v>
      </c>
      <c r="I123" s="37">
        <f>I124</f>
        <v>4570000</v>
      </c>
      <c r="J123" s="20">
        <f t="shared" si="13"/>
        <v>0</v>
      </c>
      <c r="K123" s="50">
        <f>K124</f>
        <v>0</v>
      </c>
      <c r="L123" s="20">
        <f t="shared" si="14"/>
        <v>-4570000</v>
      </c>
      <c r="M123" s="27">
        <v>0</v>
      </c>
      <c r="N123" s="27">
        <f t="shared" si="15"/>
        <v>0</v>
      </c>
    </row>
    <row r="124" spans="1:14" s="6" customFormat="1" ht="37.5" x14ac:dyDescent="0.2">
      <c r="A124" s="42" t="s">
        <v>24</v>
      </c>
      <c r="B124" s="30" t="s">
        <v>51</v>
      </c>
      <c r="C124" s="30" t="s">
        <v>41</v>
      </c>
      <c r="D124" s="30" t="s">
        <v>832</v>
      </c>
      <c r="E124" s="30" t="s">
        <v>25</v>
      </c>
      <c r="F124" s="20">
        <v>0</v>
      </c>
      <c r="G124" s="37">
        <f>G125</f>
        <v>4570000</v>
      </c>
      <c r="H124" s="20">
        <f t="shared" si="12"/>
        <v>4570000</v>
      </c>
      <c r="I124" s="37">
        <f>I125</f>
        <v>4570000</v>
      </c>
      <c r="J124" s="20">
        <f t="shared" si="13"/>
        <v>0</v>
      </c>
      <c r="K124" s="50">
        <f>K125</f>
        <v>0</v>
      </c>
      <c r="L124" s="20">
        <f t="shared" si="14"/>
        <v>-4570000</v>
      </c>
      <c r="M124" s="27">
        <v>0</v>
      </c>
      <c r="N124" s="27">
        <f t="shared" si="15"/>
        <v>0</v>
      </c>
    </row>
    <row r="125" spans="1:14" s="6" customFormat="1" ht="42" customHeight="1" x14ac:dyDescent="0.2">
      <c r="A125" s="42" t="s">
        <v>26</v>
      </c>
      <c r="B125" s="30" t="s">
        <v>51</v>
      </c>
      <c r="C125" s="30" t="s">
        <v>41</v>
      </c>
      <c r="D125" s="30" t="s">
        <v>832</v>
      </c>
      <c r="E125" s="30" t="s">
        <v>27</v>
      </c>
      <c r="F125" s="20">
        <v>0</v>
      </c>
      <c r="G125" s="37">
        <f>G126</f>
        <v>4570000</v>
      </c>
      <c r="H125" s="20">
        <f t="shared" si="12"/>
        <v>4570000</v>
      </c>
      <c r="I125" s="37">
        <f>I126</f>
        <v>4570000</v>
      </c>
      <c r="J125" s="20">
        <f t="shared" si="13"/>
        <v>0</v>
      </c>
      <c r="K125" s="50">
        <f>K126</f>
        <v>0</v>
      </c>
      <c r="L125" s="20">
        <f t="shared" si="14"/>
        <v>-4570000</v>
      </c>
      <c r="M125" s="27">
        <v>0</v>
      </c>
      <c r="N125" s="27">
        <f t="shared" si="15"/>
        <v>0</v>
      </c>
    </row>
    <row r="126" spans="1:14" s="6" customFormat="1" x14ac:dyDescent="0.2">
      <c r="A126" s="42" t="s">
        <v>28</v>
      </c>
      <c r="B126" s="30" t="s">
        <v>51</v>
      </c>
      <c r="C126" s="30" t="s">
        <v>41</v>
      </c>
      <c r="D126" s="30" t="s">
        <v>832</v>
      </c>
      <c r="E126" s="30" t="s">
        <v>29</v>
      </c>
      <c r="F126" s="20">
        <v>0</v>
      </c>
      <c r="G126" s="37">
        <v>4570000</v>
      </c>
      <c r="H126" s="20">
        <f t="shared" si="12"/>
        <v>4570000</v>
      </c>
      <c r="I126" s="37">
        <v>4570000</v>
      </c>
      <c r="J126" s="20">
        <f t="shared" si="13"/>
        <v>0</v>
      </c>
      <c r="K126" s="50">
        <v>0</v>
      </c>
      <c r="L126" s="20">
        <f t="shared" si="14"/>
        <v>-4570000</v>
      </c>
      <c r="M126" s="27">
        <v>0</v>
      </c>
      <c r="N126" s="27">
        <f t="shared" si="15"/>
        <v>0</v>
      </c>
    </row>
    <row r="127" spans="1:14" s="6" customFormat="1" ht="56.25" x14ac:dyDescent="0.2">
      <c r="A127" s="22" t="s">
        <v>67</v>
      </c>
      <c r="B127" s="4" t="s">
        <v>51</v>
      </c>
      <c r="C127" s="4" t="s">
        <v>41</v>
      </c>
      <c r="D127" s="4" t="s">
        <v>500</v>
      </c>
      <c r="E127" s="4"/>
      <c r="F127" s="20">
        <f>F128</f>
        <v>98333300</v>
      </c>
      <c r="G127" s="20">
        <f>G128</f>
        <v>108544658</v>
      </c>
      <c r="H127" s="20">
        <f t="shared" si="12"/>
        <v>10211358</v>
      </c>
      <c r="I127" s="20">
        <f>I128</f>
        <v>108544658</v>
      </c>
      <c r="J127" s="20">
        <f t="shared" si="13"/>
        <v>0</v>
      </c>
      <c r="K127" s="20">
        <f>K128</f>
        <v>63590905.920000002</v>
      </c>
      <c r="L127" s="20">
        <f t="shared" si="14"/>
        <v>-44953752.079999998</v>
      </c>
      <c r="M127" s="27">
        <f t="shared" si="16"/>
        <v>64.668739806352477</v>
      </c>
      <c r="N127" s="27">
        <f t="shared" si="15"/>
        <v>58.585016611319553</v>
      </c>
    </row>
    <row r="128" spans="1:14" s="6" customFormat="1" ht="37.5" x14ac:dyDescent="0.2">
      <c r="A128" s="22" t="s">
        <v>75</v>
      </c>
      <c r="B128" s="4" t="s">
        <v>51</v>
      </c>
      <c r="C128" s="4" t="s">
        <v>41</v>
      </c>
      <c r="D128" s="4" t="s">
        <v>505</v>
      </c>
      <c r="E128" s="4"/>
      <c r="F128" s="20">
        <f>F129+F134</f>
        <v>98333300</v>
      </c>
      <c r="G128" s="20">
        <f>G129+G134</f>
        <v>108544658</v>
      </c>
      <c r="H128" s="20">
        <f t="shared" si="12"/>
        <v>10211358</v>
      </c>
      <c r="I128" s="20">
        <f>I129+I134</f>
        <v>108544658</v>
      </c>
      <c r="J128" s="20">
        <f t="shared" si="13"/>
        <v>0</v>
      </c>
      <c r="K128" s="20">
        <f>K129+K134</f>
        <v>63590905.920000002</v>
      </c>
      <c r="L128" s="20">
        <f t="shared" si="14"/>
        <v>-44953752.079999998</v>
      </c>
      <c r="M128" s="27">
        <f t="shared" si="16"/>
        <v>64.668739806352477</v>
      </c>
      <c r="N128" s="27">
        <f t="shared" si="15"/>
        <v>58.585016611319553</v>
      </c>
    </row>
    <row r="129" spans="1:14" s="6" customFormat="1" ht="93.75" x14ac:dyDescent="0.2">
      <c r="A129" s="22" t="s">
        <v>13</v>
      </c>
      <c r="B129" s="4" t="s">
        <v>51</v>
      </c>
      <c r="C129" s="4" t="s">
        <v>41</v>
      </c>
      <c r="D129" s="4" t="s">
        <v>505</v>
      </c>
      <c r="E129" s="4" t="s">
        <v>14</v>
      </c>
      <c r="F129" s="20">
        <f>F130</f>
        <v>97285100</v>
      </c>
      <c r="G129" s="20">
        <f>G130</f>
        <v>107496458</v>
      </c>
      <c r="H129" s="20">
        <f t="shared" si="12"/>
        <v>10211358</v>
      </c>
      <c r="I129" s="20">
        <f>I130</f>
        <v>107496458</v>
      </c>
      <c r="J129" s="20">
        <f t="shared" si="13"/>
        <v>0</v>
      </c>
      <c r="K129" s="20">
        <f>K130</f>
        <v>62969352.32</v>
      </c>
      <c r="L129" s="20">
        <f t="shared" si="14"/>
        <v>-44527105.68</v>
      </c>
      <c r="M129" s="27">
        <f t="shared" si="16"/>
        <v>64.726615195954977</v>
      </c>
      <c r="N129" s="27">
        <f t="shared" si="15"/>
        <v>58.578071772374116</v>
      </c>
    </row>
    <row r="130" spans="1:14" s="6" customFormat="1" ht="37.5" customHeight="1" x14ac:dyDescent="0.2">
      <c r="A130" s="22" t="s">
        <v>76</v>
      </c>
      <c r="B130" s="4" t="s">
        <v>51</v>
      </c>
      <c r="C130" s="4" t="s">
        <v>41</v>
      </c>
      <c r="D130" s="4" t="s">
        <v>505</v>
      </c>
      <c r="E130" s="4" t="s">
        <v>77</v>
      </c>
      <c r="F130" s="20">
        <f>F131+F132+F133</f>
        <v>97285100</v>
      </c>
      <c r="G130" s="20">
        <f>G131+G132+G133</f>
        <v>107496458</v>
      </c>
      <c r="H130" s="20">
        <f t="shared" si="12"/>
        <v>10211358</v>
      </c>
      <c r="I130" s="20">
        <f>I131+I132+I133</f>
        <v>107496458</v>
      </c>
      <c r="J130" s="20">
        <f t="shared" si="13"/>
        <v>0</v>
      </c>
      <c r="K130" s="20">
        <f>K131+K132+K133</f>
        <v>62969352.32</v>
      </c>
      <c r="L130" s="20">
        <f t="shared" si="14"/>
        <v>-44527105.68</v>
      </c>
      <c r="M130" s="27">
        <f t="shared" si="16"/>
        <v>64.726615195954977</v>
      </c>
      <c r="N130" s="27">
        <f t="shared" si="15"/>
        <v>58.578071772374116</v>
      </c>
    </row>
    <row r="131" spans="1:14" s="6" customFormat="1" x14ac:dyDescent="0.2">
      <c r="A131" s="22" t="s">
        <v>78</v>
      </c>
      <c r="B131" s="4" t="s">
        <v>51</v>
      </c>
      <c r="C131" s="4" t="s">
        <v>41</v>
      </c>
      <c r="D131" s="4" t="s">
        <v>505</v>
      </c>
      <c r="E131" s="4" t="s">
        <v>79</v>
      </c>
      <c r="F131" s="20">
        <v>71583900</v>
      </c>
      <c r="G131" s="20">
        <v>79426724</v>
      </c>
      <c r="H131" s="20">
        <f t="shared" si="12"/>
        <v>7842824</v>
      </c>
      <c r="I131" s="20">
        <v>79426724</v>
      </c>
      <c r="J131" s="20">
        <f t="shared" si="13"/>
        <v>0</v>
      </c>
      <c r="K131" s="20">
        <v>47341356.07</v>
      </c>
      <c r="L131" s="20">
        <f t="shared" si="14"/>
        <v>-32085367.93</v>
      </c>
      <c r="M131" s="27">
        <f t="shared" si="16"/>
        <v>66.134083320411435</v>
      </c>
      <c r="N131" s="27">
        <f t="shared" si="15"/>
        <v>59.603813031493026</v>
      </c>
    </row>
    <row r="132" spans="1:14" s="6" customFormat="1" ht="37.5" x14ac:dyDescent="0.2">
      <c r="A132" s="22" t="s">
        <v>80</v>
      </c>
      <c r="B132" s="4" t="s">
        <v>51</v>
      </c>
      <c r="C132" s="4" t="s">
        <v>41</v>
      </c>
      <c r="D132" s="4" t="s">
        <v>505</v>
      </c>
      <c r="E132" s="4" t="s">
        <v>81</v>
      </c>
      <c r="F132" s="20">
        <v>3635400</v>
      </c>
      <c r="G132" s="20">
        <v>3635400</v>
      </c>
      <c r="H132" s="20">
        <f t="shared" si="12"/>
        <v>0</v>
      </c>
      <c r="I132" s="20">
        <v>3635400</v>
      </c>
      <c r="J132" s="20">
        <f t="shared" si="13"/>
        <v>0</v>
      </c>
      <c r="K132" s="20">
        <v>2207836.54</v>
      </c>
      <c r="L132" s="20">
        <f t="shared" si="14"/>
        <v>-1427563.46</v>
      </c>
      <c r="M132" s="27">
        <f t="shared" si="16"/>
        <v>60.731598723661776</v>
      </c>
      <c r="N132" s="27">
        <f t="shared" si="15"/>
        <v>60.731598723661776</v>
      </c>
    </row>
    <row r="133" spans="1:14" s="6" customFormat="1" ht="87.75" customHeight="1" x14ac:dyDescent="0.2">
      <c r="A133" s="22" t="s">
        <v>82</v>
      </c>
      <c r="B133" s="4" t="s">
        <v>51</v>
      </c>
      <c r="C133" s="4" t="s">
        <v>41</v>
      </c>
      <c r="D133" s="4" t="s">
        <v>505</v>
      </c>
      <c r="E133" s="4" t="s">
        <v>83</v>
      </c>
      <c r="F133" s="20">
        <v>22065800</v>
      </c>
      <c r="G133" s="20">
        <v>24434334</v>
      </c>
      <c r="H133" s="20">
        <f t="shared" si="12"/>
        <v>2368534</v>
      </c>
      <c r="I133" s="20">
        <v>24434334</v>
      </c>
      <c r="J133" s="20">
        <f t="shared" si="13"/>
        <v>0</v>
      </c>
      <c r="K133" s="20">
        <v>13420159.710000001</v>
      </c>
      <c r="L133" s="20">
        <f t="shared" si="14"/>
        <v>-11014174.289999999</v>
      </c>
      <c r="M133" s="27">
        <f t="shared" si="16"/>
        <v>60.818822385773466</v>
      </c>
      <c r="N133" s="27">
        <f t="shared" si="15"/>
        <v>54.923370164294226</v>
      </c>
    </row>
    <row r="134" spans="1:14" s="6" customFormat="1" ht="37.5" x14ac:dyDescent="0.2">
      <c r="A134" s="22" t="s">
        <v>24</v>
      </c>
      <c r="B134" s="4" t="s">
        <v>51</v>
      </c>
      <c r="C134" s="4" t="s">
        <v>41</v>
      </c>
      <c r="D134" s="4" t="s">
        <v>505</v>
      </c>
      <c r="E134" s="4" t="s">
        <v>25</v>
      </c>
      <c r="F134" s="20">
        <f>F135</f>
        <v>1048200</v>
      </c>
      <c r="G134" s="20">
        <f>G135</f>
        <v>1048200</v>
      </c>
      <c r="H134" s="20">
        <f t="shared" si="12"/>
        <v>0</v>
      </c>
      <c r="I134" s="20">
        <f>I135</f>
        <v>1048200</v>
      </c>
      <c r="J134" s="20">
        <f t="shared" si="13"/>
        <v>0</v>
      </c>
      <c r="K134" s="20">
        <f>K135</f>
        <v>621553.6</v>
      </c>
      <c r="L134" s="20">
        <f t="shared" si="14"/>
        <v>-426646.4</v>
      </c>
      <c r="M134" s="27">
        <f t="shared" si="16"/>
        <v>59.297233352413656</v>
      </c>
      <c r="N134" s="27">
        <f t="shared" si="15"/>
        <v>59.297233352413656</v>
      </c>
    </row>
    <row r="135" spans="1:14" s="6" customFormat="1" ht="54" customHeight="1" x14ac:dyDescent="0.2">
      <c r="A135" s="22" t="s">
        <v>26</v>
      </c>
      <c r="B135" s="4" t="s">
        <v>51</v>
      </c>
      <c r="C135" s="4" t="s">
        <v>41</v>
      </c>
      <c r="D135" s="4" t="s">
        <v>505</v>
      </c>
      <c r="E135" s="4" t="s">
        <v>27</v>
      </c>
      <c r="F135" s="20">
        <f>F136</f>
        <v>1048200</v>
      </c>
      <c r="G135" s="20">
        <f>G136</f>
        <v>1048200</v>
      </c>
      <c r="H135" s="20">
        <f t="shared" si="12"/>
        <v>0</v>
      </c>
      <c r="I135" s="20">
        <f>I136</f>
        <v>1048200</v>
      </c>
      <c r="J135" s="20">
        <f t="shared" si="13"/>
        <v>0</v>
      </c>
      <c r="K135" s="20">
        <f>K136</f>
        <v>621553.6</v>
      </c>
      <c r="L135" s="20">
        <f t="shared" si="14"/>
        <v>-426646.4</v>
      </c>
      <c r="M135" s="27">
        <f t="shared" si="16"/>
        <v>59.297233352413656</v>
      </c>
      <c r="N135" s="27">
        <f t="shared" si="15"/>
        <v>59.297233352413656</v>
      </c>
    </row>
    <row r="136" spans="1:14" s="6" customFormat="1" x14ac:dyDescent="0.2">
      <c r="A136" s="22" t="s">
        <v>28</v>
      </c>
      <c r="B136" s="4" t="s">
        <v>51</v>
      </c>
      <c r="C136" s="4" t="s">
        <v>41</v>
      </c>
      <c r="D136" s="4" t="s">
        <v>505</v>
      </c>
      <c r="E136" s="4" t="s">
        <v>29</v>
      </c>
      <c r="F136" s="20">
        <v>1048200</v>
      </c>
      <c r="G136" s="20">
        <v>1048200</v>
      </c>
      <c r="H136" s="20">
        <f t="shared" si="12"/>
        <v>0</v>
      </c>
      <c r="I136" s="20">
        <v>1048200</v>
      </c>
      <c r="J136" s="20">
        <f t="shared" si="13"/>
        <v>0</v>
      </c>
      <c r="K136" s="20">
        <v>621553.6</v>
      </c>
      <c r="L136" s="20">
        <f t="shared" si="14"/>
        <v>-426646.4</v>
      </c>
      <c r="M136" s="27">
        <f t="shared" si="16"/>
        <v>59.297233352413656</v>
      </c>
      <c r="N136" s="27">
        <f t="shared" si="15"/>
        <v>59.297233352413656</v>
      </c>
    </row>
    <row r="137" spans="1:14" s="6" customFormat="1" ht="93" customHeight="1" x14ac:dyDescent="0.2">
      <c r="A137" s="22" t="s">
        <v>84</v>
      </c>
      <c r="B137" s="4" t="s">
        <v>51</v>
      </c>
      <c r="C137" s="4" t="s">
        <v>41</v>
      </c>
      <c r="D137" s="4" t="s">
        <v>506</v>
      </c>
      <c r="E137" s="4"/>
      <c r="F137" s="20">
        <f>F138</f>
        <v>1380500</v>
      </c>
      <c r="G137" s="20">
        <f>G138</f>
        <v>2081687</v>
      </c>
      <c r="H137" s="20">
        <f t="shared" si="12"/>
        <v>701187</v>
      </c>
      <c r="I137" s="20">
        <f>I138</f>
        <v>2081687</v>
      </c>
      <c r="J137" s="20">
        <f t="shared" si="13"/>
        <v>0</v>
      </c>
      <c r="K137" s="20">
        <f>K138</f>
        <v>1141701.29</v>
      </c>
      <c r="L137" s="20">
        <f t="shared" si="14"/>
        <v>-939985.71</v>
      </c>
      <c r="M137" s="27">
        <f t="shared" si="16"/>
        <v>82.702013038754075</v>
      </c>
      <c r="N137" s="27">
        <f t="shared" si="15"/>
        <v>54.845002634882192</v>
      </c>
    </row>
    <row r="138" spans="1:14" s="6" customFormat="1" ht="37.5" x14ac:dyDescent="0.2">
      <c r="A138" s="22" t="s">
        <v>49</v>
      </c>
      <c r="B138" s="4" t="s">
        <v>51</v>
      </c>
      <c r="C138" s="4" t="s">
        <v>41</v>
      </c>
      <c r="D138" s="4" t="s">
        <v>507</v>
      </c>
      <c r="E138" s="4"/>
      <c r="F138" s="20">
        <f>F139+F142</f>
        <v>1380500</v>
      </c>
      <c r="G138" s="20">
        <f>G139+G142</f>
        <v>2081687</v>
      </c>
      <c r="H138" s="20">
        <f t="shared" si="12"/>
        <v>701187</v>
      </c>
      <c r="I138" s="20">
        <f>I139+I142</f>
        <v>2081687</v>
      </c>
      <c r="J138" s="20">
        <f t="shared" si="13"/>
        <v>0</v>
      </c>
      <c r="K138" s="20">
        <f>K139+K142</f>
        <v>1141701.29</v>
      </c>
      <c r="L138" s="20">
        <f t="shared" si="14"/>
        <v>-939985.71</v>
      </c>
      <c r="M138" s="27">
        <f t="shared" si="16"/>
        <v>82.702013038754075</v>
      </c>
      <c r="N138" s="27">
        <f t="shared" si="15"/>
        <v>54.845002634882192</v>
      </c>
    </row>
    <row r="139" spans="1:14" s="6" customFormat="1" ht="37.5" x14ac:dyDescent="0.2">
      <c r="A139" s="22" t="s">
        <v>24</v>
      </c>
      <c r="B139" s="4" t="s">
        <v>51</v>
      </c>
      <c r="C139" s="4" t="s">
        <v>41</v>
      </c>
      <c r="D139" s="4" t="s">
        <v>507</v>
      </c>
      <c r="E139" s="4" t="s">
        <v>25</v>
      </c>
      <c r="F139" s="20">
        <f>F140</f>
        <v>1090500</v>
      </c>
      <c r="G139" s="20">
        <f>G140</f>
        <v>1791687</v>
      </c>
      <c r="H139" s="20">
        <f t="shared" si="12"/>
        <v>701187</v>
      </c>
      <c r="I139" s="20">
        <f>I140</f>
        <v>1791687</v>
      </c>
      <c r="J139" s="20">
        <f t="shared" si="13"/>
        <v>0</v>
      </c>
      <c r="K139" s="20">
        <f>K140</f>
        <v>851701.29</v>
      </c>
      <c r="L139" s="20">
        <f t="shared" si="14"/>
        <v>-939985.71</v>
      </c>
      <c r="M139" s="27">
        <f t="shared" si="16"/>
        <v>78.101906464924355</v>
      </c>
      <c r="N139" s="27">
        <f t="shared" si="15"/>
        <v>47.536276704580658</v>
      </c>
    </row>
    <row r="140" spans="1:14" s="6" customFormat="1" ht="57.75" customHeight="1" x14ac:dyDescent="0.2">
      <c r="A140" s="22" t="s">
        <v>26</v>
      </c>
      <c r="B140" s="4" t="s">
        <v>51</v>
      </c>
      <c r="C140" s="4" t="s">
        <v>41</v>
      </c>
      <c r="D140" s="4" t="s">
        <v>507</v>
      </c>
      <c r="E140" s="4" t="s">
        <v>27</v>
      </c>
      <c r="F140" s="20">
        <f>F141</f>
        <v>1090500</v>
      </c>
      <c r="G140" s="20">
        <f>G141</f>
        <v>1791687</v>
      </c>
      <c r="H140" s="20">
        <f t="shared" ref="H140:H203" si="23">G140-F140</f>
        <v>701187</v>
      </c>
      <c r="I140" s="20">
        <f>I141</f>
        <v>1791687</v>
      </c>
      <c r="J140" s="20">
        <f t="shared" ref="J140:J203" si="24">I140-G140</f>
        <v>0</v>
      </c>
      <c r="K140" s="20">
        <f>K141</f>
        <v>851701.29</v>
      </c>
      <c r="L140" s="20">
        <f t="shared" ref="L140:L203" si="25">K140-I140</f>
        <v>-939985.71</v>
      </c>
      <c r="M140" s="27">
        <f t="shared" ref="M140:M203" si="26">K140/F140*100</f>
        <v>78.101906464924355</v>
      </c>
      <c r="N140" s="27">
        <f t="shared" ref="N140:N203" si="27">K140/I140*100</f>
        <v>47.536276704580658</v>
      </c>
    </row>
    <row r="141" spans="1:14" s="6" customFormat="1" x14ac:dyDescent="0.2">
      <c r="A141" s="22" t="s">
        <v>28</v>
      </c>
      <c r="B141" s="4" t="s">
        <v>51</v>
      </c>
      <c r="C141" s="4" t="s">
        <v>41</v>
      </c>
      <c r="D141" s="4" t="s">
        <v>507</v>
      </c>
      <c r="E141" s="4" t="s">
        <v>29</v>
      </c>
      <c r="F141" s="20">
        <v>1090500</v>
      </c>
      <c r="G141" s="20">
        <v>1791687</v>
      </c>
      <c r="H141" s="20">
        <f t="shared" si="23"/>
        <v>701187</v>
      </c>
      <c r="I141" s="20">
        <v>1791687</v>
      </c>
      <c r="J141" s="20">
        <f t="shared" si="24"/>
        <v>0</v>
      </c>
      <c r="K141" s="20">
        <v>851701.29</v>
      </c>
      <c r="L141" s="20">
        <f t="shared" si="25"/>
        <v>-939985.71</v>
      </c>
      <c r="M141" s="27">
        <f t="shared" si="26"/>
        <v>78.101906464924355</v>
      </c>
      <c r="N141" s="27">
        <f t="shared" si="27"/>
        <v>47.536276704580658</v>
      </c>
    </row>
    <row r="142" spans="1:14" s="6" customFormat="1" x14ac:dyDescent="0.2">
      <c r="A142" s="22" t="s">
        <v>33</v>
      </c>
      <c r="B142" s="4" t="s">
        <v>51</v>
      </c>
      <c r="C142" s="4" t="s">
        <v>41</v>
      </c>
      <c r="D142" s="4" t="s">
        <v>507</v>
      </c>
      <c r="E142" s="4" t="s">
        <v>34</v>
      </c>
      <c r="F142" s="20">
        <f>F143</f>
        <v>290000</v>
      </c>
      <c r="G142" s="20">
        <f>G143</f>
        <v>290000</v>
      </c>
      <c r="H142" s="20">
        <f t="shared" si="23"/>
        <v>0</v>
      </c>
      <c r="I142" s="20">
        <f>I143</f>
        <v>290000</v>
      </c>
      <c r="J142" s="20">
        <f t="shared" si="24"/>
        <v>0</v>
      </c>
      <c r="K142" s="20">
        <f>K143</f>
        <v>290000</v>
      </c>
      <c r="L142" s="20">
        <f t="shared" si="25"/>
        <v>0</v>
      </c>
      <c r="M142" s="27">
        <f t="shared" si="26"/>
        <v>100</v>
      </c>
      <c r="N142" s="27">
        <f t="shared" si="27"/>
        <v>100</v>
      </c>
    </row>
    <row r="143" spans="1:14" s="6" customFormat="1" x14ac:dyDescent="0.2">
      <c r="A143" s="22" t="s">
        <v>35</v>
      </c>
      <c r="B143" s="4" t="s">
        <v>51</v>
      </c>
      <c r="C143" s="4" t="s">
        <v>41</v>
      </c>
      <c r="D143" s="4" t="s">
        <v>507</v>
      </c>
      <c r="E143" s="4" t="s">
        <v>36</v>
      </c>
      <c r="F143" s="20">
        <f>F144</f>
        <v>290000</v>
      </c>
      <c r="G143" s="20">
        <f>G144</f>
        <v>290000</v>
      </c>
      <c r="H143" s="20">
        <f t="shared" si="23"/>
        <v>0</v>
      </c>
      <c r="I143" s="20">
        <f>I144</f>
        <v>290000</v>
      </c>
      <c r="J143" s="20">
        <f t="shared" si="24"/>
        <v>0</v>
      </c>
      <c r="K143" s="20">
        <f>K144</f>
        <v>290000</v>
      </c>
      <c r="L143" s="20">
        <f t="shared" si="25"/>
        <v>0</v>
      </c>
      <c r="M143" s="27">
        <f t="shared" si="26"/>
        <v>100</v>
      </c>
      <c r="N143" s="27">
        <f t="shared" si="27"/>
        <v>100</v>
      </c>
    </row>
    <row r="144" spans="1:14" s="6" customFormat="1" x14ac:dyDescent="0.2">
      <c r="A144" s="22" t="s">
        <v>37</v>
      </c>
      <c r="B144" s="4" t="s">
        <v>51</v>
      </c>
      <c r="C144" s="4" t="s">
        <v>41</v>
      </c>
      <c r="D144" s="4" t="s">
        <v>507</v>
      </c>
      <c r="E144" s="4" t="s">
        <v>38</v>
      </c>
      <c r="F144" s="20">
        <v>290000</v>
      </c>
      <c r="G144" s="20">
        <v>290000</v>
      </c>
      <c r="H144" s="20">
        <f t="shared" si="23"/>
        <v>0</v>
      </c>
      <c r="I144" s="20">
        <v>290000</v>
      </c>
      <c r="J144" s="20">
        <f t="shared" si="24"/>
        <v>0</v>
      </c>
      <c r="K144" s="20">
        <v>290000</v>
      </c>
      <c r="L144" s="20">
        <f t="shared" si="25"/>
        <v>0</v>
      </c>
      <c r="M144" s="27">
        <f t="shared" si="26"/>
        <v>100</v>
      </c>
      <c r="N144" s="27">
        <f t="shared" si="27"/>
        <v>100</v>
      </c>
    </row>
    <row r="145" spans="1:14" s="6" customFormat="1" ht="37.5" x14ac:dyDescent="0.2">
      <c r="A145" s="22" t="s">
        <v>74</v>
      </c>
      <c r="B145" s="4" t="s">
        <v>51</v>
      </c>
      <c r="C145" s="4" t="s">
        <v>41</v>
      </c>
      <c r="D145" s="4" t="s">
        <v>502</v>
      </c>
      <c r="E145" s="4"/>
      <c r="F145" s="20">
        <f>F146</f>
        <v>21024500</v>
      </c>
      <c r="G145" s="20">
        <f>G146</f>
        <v>24162588</v>
      </c>
      <c r="H145" s="20">
        <f t="shared" si="23"/>
        <v>3138088</v>
      </c>
      <c r="I145" s="20">
        <f>I146</f>
        <v>24162588</v>
      </c>
      <c r="J145" s="20">
        <f t="shared" si="24"/>
        <v>0</v>
      </c>
      <c r="K145" s="20">
        <f>K146</f>
        <v>14385883.15</v>
      </c>
      <c r="L145" s="20">
        <f t="shared" si="25"/>
        <v>-9776704.8499999996</v>
      </c>
      <c r="M145" s="27">
        <f t="shared" si="26"/>
        <v>68.42437703631478</v>
      </c>
      <c r="N145" s="27">
        <f t="shared" si="27"/>
        <v>59.537840689912855</v>
      </c>
    </row>
    <row r="146" spans="1:14" s="6" customFormat="1" ht="75" x14ac:dyDescent="0.2">
      <c r="A146" s="22" t="s">
        <v>85</v>
      </c>
      <c r="B146" s="4" t="s">
        <v>51</v>
      </c>
      <c r="C146" s="4" t="s">
        <v>41</v>
      </c>
      <c r="D146" s="4" t="s">
        <v>508</v>
      </c>
      <c r="E146" s="4"/>
      <c r="F146" s="20">
        <f>F147+F156+F166+F171</f>
        <v>21024500</v>
      </c>
      <c r="G146" s="20">
        <f>G147+G156+G166+G171</f>
        <v>24162588</v>
      </c>
      <c r="H146" s="20">
        <f t="shared" si="23"/>
        <v>3138088</v>
      </c>
      <c r="I146" s="20">
        <f>I147+I156+I166+I171</f>
        <v>24162588</v>
      </c>
      <c r="J146" s="20">
        <f t="shared" si="24"/>
        <v>0</v>
      </c>
      <c r="K146" s="20">
        <f>K147+K156+K166+K171</f>
        <v>14385883.15</v>
      </c>
      <c r="L146" s="20">
        <f t="shared" si="25"/>
        <v>-9776704.8499999996</v>
      </c>
      <c r="M146" s="27">
        <f t="shared" si="26"/>
        <v>68.42437703631478</v>
      </c>
      <c r="N146" s="27">
        <f t="shared" si="27"/>
        <v>59.537840689912855</v>
      </c>
    </row>
    <row r="147" spans="1:14" s="6" customFormat="1" ht="192" customHeight="1" x14ac:dyDescent="0.2">
      <c r="A147" s="24" t="s">
        <v>451</v>
      </c>
      <c r="B147" s="4" t="s">
        <v>51</v>
      </c>
      <c r="C147" s="4" t="s">
        <v>41</v>
      </c>
      <c r="D147" s="4" t="s">
        <v>509</v>
      </c>
      <c r="E147" s="4"/>
      <c r="F147" s="20">
        <f>F148+F153</f>
        <v>5201200</v>
      </c>
      <c r="G147" s="20">
        <f>G148+G153</f>
        <v>5898700</v>
      </c>
      <c r="H147" s="20">
        <f t="shared" si="23"/>
        <v>697500</v>
      </c>
      <c r="I147" s="20">
        <f>I148+I153</f>
        <v>5898700</v>
      </c>
      <c r="J147" s="20">
        <f t="shared" si="24"/>
        <v>0</v>
      </c>
      <c r="K147" s="20">
        <f>K148+K153</f>
        <v>3956932.78</v>
      </c>
      <c r="L147" s="20">
        <f t="shared" si="25"/>
        <v>-1941767.2200000002</v>
      </c>
      <c r="M147" s="27">
        <f t="shared" si="26"/>
        <v>76.077304852726286</v>
      </c>
      <c r="N147" s="27">
        <f t="shared" si="27"/>
        <v>67.081437943953745</v>
      </c>
    </row>
    <row r="148" spans="1:14" s="6" customFormat="1" ht="93.75" x14ac:dyDescent="0.2">
      <c r="A148" s="22" t="s">
        <v>13</v>
      </c>
      <c r="B148" s="4" t="s">
        <v>51</v>
      </c>
      <c r="C148" s="4" t="s">
        <v>41</v>
      </c>
      <c r="D148" s="4" t="s">
        <v>509</v>
      </c>
      <c r="E148" s="4" t="s">
        <v>14</v>
      </c>
      <c r="F148" s="20">
        <f>F149</f>
        <v>5036100</v>
      </c>
      <c r="G148" s="20">
        <f>G149</f>
        <v>5694143</v>
      </c>
      <c r="H148" s="20">
        <f t="shared" si="23"/>
        <v>658043</v>
      </c>
      <c r="I148" s="20">
        <f>I149</f>
        <v>5694143</v>
      </c>
      <c r="J148" s="20">
        <f t="shared" si="24"/>
        <v>0</v>
      </c>
      <c r="K148" s="20">
        <f>K149</f>
        <v>3816023.57</v>
      </c>
      <c r="L148" s="20">
        <f t="shared" si="25"/>
        <v>-1878119.4300000002</v>
      </c>
      <c r="M148" s="27">
        <f t="shared" si="26"/>
        <v>75.77338754194713</v>
      </c>
      <c r="N148" s="27">
        <f t="shared" si="27"/>
        <v>67.016644471345373</v>
      </c>
    </row>
    <row r="149" spans="1:14" s="6" customFormat="1" ht="37.5" x14ac:dyDescent="0.2">
      <c r="A149" s="22" t="s">
        <v>15</v>
      </c>
      <c r="B149" s="4" t="s">
        <v>51</v>
      </c>
      <c r="C149" s="4" t="s">
        <v>41</v>
      </c>
      <c r="D149" s="4" t="s">
        <v>509</v>
      </c>
      <c r="E149" s="4" t="s">
        <v>16</v>
      </c>
      <c r="F149" s="20">
        <f>F150+F151+F152</f>
        <v>5036100</v>
      </c>
      <c r="G149" s="20">
        <f>G150+G151+G152</f>
        <v>5694143</v>
      </c>
      <c r="H149" s="20">
        <f t="shared" si="23"/>
        <v>658043</v>
      </c>
      <c r="I149" s="20">
        <f>I150+I151+I152</f>
        <v>5694143</v>
      </c>
      <c r="J149" s="20">
        <f t="shared" si="24"/>
        <v>0</v>
      </c>
      <c r="K149" s="20">
        <f>K150+K151+K152</f>
        <v>3816023.57</v>
      </c>
      <c r="L149" s="20">
        <f t="shared" si="25"/>
        <v>-1878119.4300000002</v>
      </c>
      <c r="M149" s="27">
        <f t="shared" si="26"/>
        <v>75.77338754194713</v>
      </c>
      <c r="N149" s="27">
        <f t="shared" si="27"/>
        <v>67.016644471345373</v>
      </c>
    </row>
    <row r="150" spans="1:14" s="6" customFormat="1" ht="37.5" x14ac:dyDescent="0.2">
      <c r="A150" s="22" t="s">
        <v>17</v>
      </c>
      <c r="B150" s="4" t="s">
        <v>51</v>
      </c>
      <c r="C150" s="4" t="s">
        <v>41</v>
      </c>
      <c r="D150" s="4" t="s">
        <v>509</v>
      </c>
      <c r="E150" s="4" t="s">
        <v>18</v>
      </c>
      <c r="F150" s="20">
        <v>3774500</v>
      </c>
      <c r="G150" s="20">
        <v>4280648</v>
      </c>
      <c r="H150" s="20">
        <f t="shared" si="23"/>
        <v>506148</v>
      </c>
      <c r="I150" s="20">
        <v>4280648</v>
      </c>
      <c r="J150" s="20">
        <f t="shared" si="24"/>
        <v>0</v>
      </c>
      <c r="K150" s="20">
        <v>2959405.48</v>
      </c>
      <c r="L150" s="20">
        <f t="shared" si="25"/>
        <v>-1321242.52</v>
      </c>
      <c r="M150" s="27">
        <f t="shared" si="26"/>
        <v>78.405231951251821</v>
      </c>
      <c r="N150" s="27">
        <f t="shared" si="27"/>
        <v>69.134520754801613</v>
      </c>
    </row>
    <row r="151" spans="1:14" s="6" customFormat="1" ht="56.25" x14ac:dyDescent="0.2">
      <c r="A151" s="22" t="s">
        <v>19</v>
      </c>
      <c r="B151" s="4" t="s">
        <v>51</v>
      </c>
      <c r="C151" s="4" t="s">
        <v>41</v>
      </c>
      <c r="D151" s="4" t="s">
        <v>509</v>
      </c>
      <c r="E151" s="4" t="s">
        <v>20</v>
      </c>
      <c r="F151" s="20">
        <v>129300</v>
      </c>
      <c r="G151" s="20">
        <v>129300</v>
      </c>
      <c r="H151" s="20">
        <f t="shared" si="23"/>
        <v>0</v>
      </c>
      <c r="I151" s="20">
        <v>129300</v>
      </c>
      <c r="J151" s="20">
        <f t="shared" si="24"/>
        <v>0</v>
      </c>
      <c r="K151" s="20">
        <v>0</v>
      </c>
      <c r="L151" s="20">
        <f t="shared" si="25"/>
        <v>-129300</v>
      </c>
      <c r="M151" s="27">
        <f t="shared" si="26"/>
        <v>0</v>
      </c>
      <c r="N151" s="27">
        <f t="shared" si="27"/>
        <v>0</v>
      </c>
    </row>
    <row r="152" spans="1:14" s="6" customFormat="1" ht="75" x14ac:dyDescent="0.2">
      <c r="A152" s="22" t="s">
        <v>22</v>
      </c>
      <c r="B152" s="4" t="s">
        <v>51</v>
      </c>
      <c r="C152" s="4" t="s">
        <v>41</v>
      </c>
      <c r="D152" s="4" t="s">
        <v>509</v>
      </c>
      <c r="E152" s="4" t="s">
        <v>23</v>
      </c>
      <c r="F152" s="20">
        <v>1132300</v>
      </c>
      <c r="G152" s="20">
        <v>1284195</v>
      </c>
      <c r="H152" s="20">
        <f t="shared" si="23"/>
        <v>151895</v>
      </c>
      <c r="I152" s="20">
        <v>1284195</v>
      </c>
      <c r="J152" s="20">
        <f t="shared" si="24"/>
        <v>0</v>
      </c>
      <c r="K152" s="20">
        <v>856618.09</v>
      </c>
      <c r="L152" s="20">
        <f t="shared" si="25"/>
        <v>-427576.91000000003</v>
      </c>
      <c r="M152" s="27">
        <f t="shared" si="26"/>
        <v>75.652926786187408</v>
      </c>
      <c r="N152" s="27">
        <f t="shared" si="27"/>
        <v>66.7046741343799</v>
      </c>
    </row>
    <row r="153" spans="1:14" s="6" customFormat="1" ht="37.5" x14ac:dyDescent="0.2">
      <c r="A153" s="22" t="s">
        <v>24</v>
      </c>
      <c r="B153" s="4" t="s">
        <v>51</v>
      </c>
      <c r="C153" s="4" t="s">
        <v>41</v>
      </c>
      <c r="D153" s="4" t="s">
        <v>509</v>
      </c>
      <c r="E153" s="4" t="s">
        <v>25</v>
      </c>
      <c r="F153" s="20">
        <f>F154</f>
        <v>165100</v>
      </c>
      <c r="G153" s="20">
        <f>G154</f>
        <v>204557</v>
      </c>
      <c r="H153" s="20">
        <f t="shared" si="23"/>
        <v>39457</v>
      </c>
      <c r="I153" s="20">
        <f>I154</f>
        <v>204557</v>
      </c>
      <c r="J153" s="20">
        <f t="shared" si="24"/>
        <v>0</v>
      </c>
      <c r="K153" s="20">
        <f>K154</f>
        <v>140909.21</v>
      </c>
      <c r="L153" s="20">
        <f t="shared" si="25"/>
        <v>-63647.790000000008</v>
      </c>
      <c r="M153" s="27">
        <f t="shared" si="26"/>
        <v>85.347795275590542</v>
      </c>
      <c r="N153" s="27">
        <f t="shared" si="27"/>
        <v>68.885058932229157</v>
      </c>
    </row>
    <row r="154" spans="1:14" s="6" customFormat="1" ht="58.5" customHeight="1" x14ac:dyDescent="0.2">
      <c r="A154" s="22" t="s">
        <v>26</v>
      </c>
      <c r="B154" s="4" t="s">
        <v>51</v>
      </c>
      <c r="C154" s="4" t="s">
        <v>41</v>
      </c>
      <c r="D154" s="4" t="s">
        <v>509</v>
      </c>
      <c r="E154" s="4" t="s">
        <v>27</v>
      </c>
      <c r="F154" s="20">
        <f>F155</f>
        <v>165100</v>
      </c>
      <c r="G154" s="20">
        <f>G155</f>
        <v>204557</v>
      </c>
      <c r="H154" s="20">
        <f t="shared" si="23"/>
        <v>39457</v>
      </c>
      <c r="I154" s="20">
        <f>I155</f>
        <v>204557</v>
      </c>
      <c r="J154" s="20">
        <f t="shared" si="24"/>
        <v>0</v>
      </c>
      <c r="K154" s="20">
        <f>K155</f>
        <v>140909.21</v>
      </c>
      <c r="L154" s="20">
        <f t="shared" si="25"/>
        <v>-63647.790000000008</v>
      </c>
      <c r="M154" s="27">
        <f t="shared" si="26"/>
        <v>85.347795275590542</v>
      </c>
      <c r="N154" s="27">
        <f t="shared" si="27"/>
        <v>68.885058932229157</v>
      </c>
    </row>
    <row r="155" spans="1:14" s="6" customFormat="1" x14ac:dyDescent="0.2">
      <c r="A155" s="22" t="s">
        <v>28</v>
      </c>
      <c r="B155" s="4" t="s">
        <v>51</v>
      </c>
      <c r="C155" s="4" t="s">
        <v>41</v>
      </c>
      <c r="D155" s="4" t="s">
        <v>509</v>
      </c>
      <c r="E155" s="4" t="s">
        <v>29</v>
      </c>
      <c r="F155" s="20">
        <v>165100</v>
      </c>
      <c r="G155" s="20">
        <v>204557</v>
      </c>
      <c r="H155" s="20">
        <f t="shared" si="23"/>
        <v>39457</v>
      </c>
      <c r="I155" s="20">
        <v>204557</v>
      </c>
      <c r="J155" s="20">
        <f t="shared" si="24"/>
        <v>0</v>
      </c>
      <c r="K155" s="20">
        <v>140909.21</v>
      </c>
      <c r="L155" s="20">
        <f t="shared" si="25"/>
        <v>-63647.790000000008</v>
      </c>
      <c r="M155" s="27">
        <f t="shared" si="26"/>
        <v>85.347795275590542</v>
      </c>
      <c r="N155" s="27">
        <f t="shared" si="27"/>
        <v>68.885058932229157</v>
      </c>
    </row>
    <row r="156" spans="1:14" s="6" customFormat="1" ht="101.25" customHeight="1" x14ac:dyDescent="0.2">
      <c r="A156" s="22" t="s">
        <v>452</v>
      </c>
      <c r="B156" s="4" t="s">
        <v>51</v>
      </c>
      <c r="C156" s="4" t="s">
        <v>41</v>
      </c>
      <c r="D156" s="4" t="s">
        <v>510</v>
      </c>
      <c r="E156" s="4"/>
      <c r="F156" s="20">
        <f>F157+F162</f>
        <v>15823300</v>
      </c>
      <c r="G156" s="20">
        <f>G157+G162</f>
        <v>17946400</v>
      </c>
      <c r="H156" s="20">
        <f t="shared" si="23"/>
        <v>2123100</v>
      </c>
      <c r="I156" s="20">
        <f>I157+I162</f>
        <v>17946400</v>
      </c>
      <c r="J156" s="20">
        <f t="shared" si="24"/>
        <v>0</v>
      </c>
      <c r="K156" s="20">
        <f>K157+K162</f>
        <v>10135909.07</v>
      </c>
      <c r="L156" s="20">
        <f t="shared" si="25"/>
        <v>-7810490.9299999997</v>
      </c>
      <c r="M156" s="27">
        <f t="shared" si="26"/>
        <v>64.056859631050415</v>
      </c>
      <c r="N156" s="27">
        <f t="shared" si="27"/>
        <v>56.478787221949808</v>
      </c>
    </row>
    <row r="157" spans="1:14" s="6" customFormat="1" ht="93.75" x14ac:dyDescent="0.2">
      <c r="A157" s="22" t="s">
        <v>13</v>
      </c>
      <c r="B157" s="4" t="s">
        <v>51</v>
      </c>
      <c r="C157" s="4" t="s">
        <v>41</v>
      </c>
      <c r="D157" s="4" t="s">
        <v>510</v>
      </c>
      <c r="E157" s="4" t="s">
        <v>14</v>
      </c>
      <c r="F157" s="20">
        <f>F158</f>
        <v>14200400</v>
      </c>
      <c r="G157" s="20">
        <f>G158</f>
        <v>16046529</v>
      </c>
      <c r="H157" s="20">
        <f t="shared" si="23"/>
        <v>1846129</v>
      </c>
      <c r="I157" s="20">
        <f>I158</f>
        <v>16046529</v>
      </c>
      <c r="J157" s="20">
        <f t="shared" si="24"/>
        <v>0</v>
      </c>
      <c r="K157" s="20">
        <f>K158</f>
        <v>8811993.8599999994</v>
      </c>
      <c r="L157" s="20">
        <f t="shared" si="25"/>
        <v>-7234535.1400000006</v>
      </c>
      <c r="M157" s="27">
        <f t="shared" si="26"/>
        <v>62.054546773330323</v>
      </c>
      <c r="N157" s="27">
        <f t="shared" si="27"/>
        <v>54.915264603329476</v>
      </c>
    </row>
    <row r="158" spans="1:14" s="6" customFormat="1" ht="37.5" x14ac:dyDescent="0.2">
      <c r="A158" s="22" t="s">
        <v>15</v>
      </c>
      <c r="B158" s="4" t="s">
        <v>51</v>
      </c>
      <c r="C158" s="4" t="s">
        <v>41</v>
      </c>
      <c r="D158" s="4" t="s">
        <v>510</v>
      </c>
      <c r="E158" s="4" t="s">
        <v>16</v>
      </c>
      <c r="F158" s="20">
        <f>F159+F160+F161</f>
        <v>14200400</v>
      </c>
      <c r="G158" s="20">
        <f>G159+G160+G161</f>
        <v>16046529</v>
      </c>
      <c r="H158" s="20">
        <f t="shared" si="23"/>
        <v>1846129</v>
      </c>
      <c r="I158" s="20">
        <f>I159+I160+I161</f>
        <v>16046529</v>
      </c>
      <c r="J158" s="20">
        <f t="shared" si="24"/>
        <v>0</v>
      </c>
      <c r="K158" s="20">
        <f>K159+K160+K161</f>
        <v>8811993.8599999994</v>
      </c>
      <c r="L158" s="20">
        <f t="shared" si="25"/>
        <v>-7234535.1400000006</v>
      </c>
      <c r="M158" s="27">
        <f t="shared" si="26"/>
        <v>62.054546773330323</v>
      </c>
      <c r="N158" s="27">
        <f t="shared" si="27"/>
        <v>54.915264603329476</v>
      </c>
    </row>
    <row r="159" spans="1:14" s="6" customFormat="1" ht="37.5" x14ac:dyDescent="0.2">
      <c r="A159" s="22" t="s">
        <v>17</v>
      </c>
      <c r="B159" s="4" t="s">
        <v>51</v>
      </c>
      <c r="C159" s="4" t="s">
        <v>41</v>
      </c>
      <c r="D159" s="4" t="s">
        <v>510</v>
      </c>
      <c r="E159" s="4" t="s">
        <v>18</v>
      </c>
      <c r="F159" s="20">
        <v>10567900</v>
      </c>
      <c r="G159" s="20">
        <v>11985814</v>
      </c>
      <c r="H159" s="20">
        <f t="shared" si="23"/>
        <v>1417914</v>
      </c>
      <c r="I159" s="20">
        <v>11985814</v>
      </c>
      <c r="J159" s="20">
        <f t="shared" si="24"/>
        <v>0</v>
      </c>
      <c r="K159" s="20">
        <v>6672740.46</v>
      </c>
      <c r="L159" s="20">
        <f t="shared" si="25"/>
        <v>-5313073.54</v>
      </c>
      <c r="M159" s="27">
        <f t="shared" si="26"/>
        <v>63.141593504859053</v>
      </c>
      <c r="N159" s="27">
        <f t="shared" si="27"/>
        <v>55.671984063827452</v>
      </c>
    </row>
    <row r="160" spans="1:14" s="6" customFormat="1" ht="56.25" x14ac:dyDescent="0.2">
      <c r="A160" s="22" t="s">
        <v>19</v>
      </c>
      <c r="B160" s="4" t="s">
        <v>51</v>
      </c>
      <c r="C160" s="4" t="s">
        <v>41</v>
      </c>
      <c r="D160" s="4" t="s">
        <v>510</v>
      </c>
      <c r="E160" s="4" t="s">
        <v>20</v>
      </c>
      <c r="F160" s="20">
        <v>441000</v>
      </c>
      <c r="G160" s="20">
        <v>441000</v>
      </c>
      <c r="H160" s="20">
        <f t="shared" si="23"/>
        <v>0</v>
      </c>
      <c r="I160" s="20">
        <v>441000</v>
      </c>
      <c r="J160" s="20">
        <f t="shared" si="24"/>
        <v>0</v>
      </c>
      <c r="K160" s="20">
        <v>247974.62</v>
      </c>
      <c r="L160" s="20">
        <f t="shared" si="25"/>
        <v>-193025.38</v>
      </c>
      <c r="M160" s="27">
        <f t="shared" si="26"/>
        <v>56.230072562358281</v>
      </c>
      <c r="N160" s="27">
        <f t="shared" si="27"/>
        <v>56.230072562358281</v>
      </c>
    </row>
    <row r="161" spans="1:14" s="6" customFormat="1" ht="75" x14ac:dyDescent="0.2">
      <c r="A161" s="22" t="s">
        <v>22</v>
      </c>
      <c r="B161" s="4" t="s">
        <v>51</v>
      </c>
      <c r="C161" s="4" t="s">
        <v>41</v>
      </c>
      <c r="D161" s="4" t="s">
        <v>510</v>
      </c>
      <c r="E161" s="4" t="s">
        <v>23</v>
      </c>
      <c r="F161" s="20">
        <v>3191500</v>
      </c>
      <c r="G161" s="20">
        <v>3619715</v>
      </c>
      <c r="H161" s="20">
        <f t="shared" si="23"/>
        <v>428215</v>
      </c>
      <c r="I161" s="20">
        <v>3619715</v>
      </c>
      <c r="J161" s="20">
        <f t="shared" si="24"/>
        <v>0</v>
      </c>
      <c r="K161" s="20">
        <v>1891278.78</v>
      </c>
      <c r="L161" s="20">
        <f t="shared" si="25"/>
        <v>-1728436.22</v>
      </c>
      <c r="M161" s="27">
        <f t="shared" si="26"/>
        <v>59.259870907096982</v>
      </c>
      <c r="N161" s="27">
        <f t="shared" si="27"/>
        <v>52.249383722199127</v>
      </c>
    </row>
    <row r="162" spans="1:14" s="6" customFormat="1" ht="37.5" x14ac:dyDescent="0.2">
      <c r="A162" s="22" t="s">
        <v>24</v>
      </c>
      <c r="B162" s="4" t="s">
        <v>51</v>
      </c>
      <c r="C162" s="4" t="s">
        <v>41</v>
      </c>
      <c r="D162" s="4" t="s">
        <v>510</v>
      </c>
      <c r="E162" s="4" t="s">
        <v>25</v>
      </c>
      <c r="F162" s="20">
        <f>F163</f>
        <v>1622900</v>
      </c>
      <c r="G162" s="20">
        <f>G163</f>
        <v>1899871</v>
      </c>
      <c r="H162" s="20">
        <f t="shared" si="23"/>
        <v>276971</v>
      </c>
      <c r="I162" s="20">
        <f>I163</f>
        <v>1899871</v>
      </c>
      <c r="J162" s="20">
        <f t="shared" si="24"/>
        <v>0</v>
      </c>
      <c r="K162" s="20">
        <f>K163</f>
        <v>1323915.21</v>
      </c>
      <c r="L162" s="20">
        <f t="shared" si="25"/>
        <v>-575955.79</v>
      </c>
      <c r="M162" s="27">
        <f t="shared" si="26"/>
        <v>81.57712798077516</v>
      </c>
      <c r="N162" s="27">
        <f t="shared" si="27"/>
        <v>69.684479104107595</v>
      </c>
    </row>
    <row r="163" spans="1:14" s="6" customFormat="1" ht="54" customHeight="1" x14ac:dyDescent="0.2">
      <c r="A163" s="22" t="s">
        <v>26</v>
      </c>
      <c r="B163" s="4" t="s">
        <v>51</v>
      </c>
      <c r="C163" s="4" t="s">
        <v>41</v>
      </c>
      <c r="D163" s="4" t="s">
        <v>510</v>
      </c>
      <c r="E163" s="4" t="s">
        <v>27</v>
      </c>
      <c r="F163" s="20">
        <f>F164+F165</f>
        <v>1622900</v>
      </c>
      <c r="G163" s="20">
        <f>G164+G165</f>
        <v>1899871</v>
      </c>
      <c r="H163" s="20">
        <f t="shared" si="23"/>
        <v>276971</v>
      </c>
      <c r="I163" s="20">
        <f>I164+I165</f>
        <v>1899871</v>
      </c>
      <c r="J163" s="20">
        <f t="shared" si="24"/>
        <v>0</v>
      </c>
      <c r="K163" s="20">
        <f>K164+K165</f>
        <v>1323915.21</v>
      </c>
      <c r="L163" s="20">
        <f t="shared" si="25"/>
        <v>-575955.79</v>
      </c>
      <c r="M163" s="27">
        <f t="shared" si="26"/>
        <v>81.57712798077516</v>
      </c>
      <c r="N163" s="27">
        <f t="shared" si="27"/>
        <v>69.684479104107595</v>
      </c>
    </row>
    <row r="164" spans="1:14" s="6" customFormat="1" x14ac:dyDescent="0.2">
      <c r="A164" s="22" t="s">
        <v>28</v>
      </c>
      <c r="B164" s="4" t="s">
        <v>51</v>
      </c>
      <c r="C164" s="4" t="s">
        <v>41</v>
      </c>
      <c r="D164" s="4" t="s">
        <v>510</v>
      </c>
      <c r="E164" s="4" t="s">
        <v>29</v>
      </c>
      <c r="F164" s="20">
        <v>1513400</v>
      </c>
      <c r="G164" s="20">
        <v>1790371</v>
      </c>
      <c r="H164" s="20">
        <f t="shared" si="23"/>
        <v>276971</v>
      </c>
      <c r="I164" s="20">
        <v>1790371</v>
      </c>
      <c r="J164" s="20">
        <f t="shared" si="24"/>
        <v>0</v>
      </c>
      <c r="K164" s="20">
        <v>1263869.1299999999</v>
      </c>
      <c r="L164" s="20">
        <f t="shared" si="25"/>
        <v>-526501.87000000011</v>
      </c>
      <c r="M164" s="27">
        <f t="shared" si="26"/>
        <v>83.511902339103997</v>
      </c>
      <c r="N164" s="27">
        <f t="shared" si="27"/>
        <v>70.592582766365169</v>
      </c>
    </row>
    <row r="165" spans="1:14" s="6" customFormat="1" x14ac:dyDescent="0.2">
      <c r="A165" s="22" t="s">
        <v>303</v>
      </c>
      <c r="B165" s="4" t="s">
        <v>51</v>
      </c>
      <c r="C165" s="4" t="s">
        <v>41</v>
      </c>
      <c r="D165" s="4" t="s">
        <v>510</v>
      </c>
      <c r="E165" s="4" t="s">
        <v>304</v>
      </c>
      <c r="F165" s="20">
        <v>109500</v>
      </c>
      <c r="G165" s="20">
        <v>109500</v>
      </c>
      <c r="H165" s="20">
        <f t="shared" si="23"/>
        <v>0</v>
      </c>
      <c r="I165" s="20">
        <v>109500</v>
      </c>
      <c r="J165" s="20">
        <f t="shared" si="24"/>
        <v>0</v>
      </c>
      <c r="K165" s="20">
        <v>60046.080000000002</v>
      </c>
      <c r="L165" s="20">
        <f t="shared" si="25"/>
        <v>-49453.919999999998</v>
      </c>
      <c r="M165" s="27">
        <f t="shared" si="26"/>
        <v>54.836602739726025</v>
      </c>
      <c r="N165" s="27">
        <f t="shared" si="27"/>
        <v>54.836602739726025</v>
      </c>
    </row>
    <row r="166" spans="1:14" s="6" customFormat="1" ht="37.5" x14ac:dyDescent="0.2">
      <c r="A166" s="47" t="s">
        <v>873</v>
      </c>
      <c r="B166" s="48" t="s">
        <v>51</v>
      </c>
      <c r="C166" s="48" t="s">
        <v>41</v>
      </c>
      <c r="D166" s="48" t="s">
        <v>874</v>
      </c>
      <c r="E166" s="48"/>
      <c r="F166" s="20">
        <f>F167</f>
        <v>0</v>
      </c>
      <c r="G166" s="20">
        <f>G167</f>
        <v>139611</v>
      </c>
      <c r="H166" s="20">
        <f t="shared" si="23"/>
        <v>139611</v>
      </c>
      <c r="I166" s="20">
        <f>I167</f>
        <v>139611</v>
      </c>
      <c r="J166" s="20">
        <f t="shared" si="24"/>
        <v>0</v>
      </c>
      <c r="K166" s="20">
        <f>K167</f>
        <v>127244.66</v>
      </c>
      <c r="L166" s="20">
        <f t="shared" si="25"/>
        <v>-12366.339999999997</v>
      </c>
      <c r="M166" s="27">
        <v>0</v>
      </c>
      <c r="N166" s="27">
        <f t="shared" si="27"/>
        <v>91.142288215111989</v>
      </c>
    </row>
    <row r="167" spans="1:14" s="6" customFormat="1" ht="93.75" x14ac:dyDescent="0.2">
      <c r="A167" s="47" t="s">
        <v>13</v>
      </c>
      <c r="B167" s="48" t="s">
        <v>51</v>
      </c>
      <c r="C167" s="48" t="s">
        <v>41</v>
      </c>
      <c r="D167" s="48" t="s">
        <v>874</v>
      </c>
      <c r="E167" s="48" t="s">
        <v>14</v>
      </c>
      <c r="F167" s="20">
        <f>F168</f>
        <v>0</v>
      </c>
      <c r="G167" s="20">
        <f>G168</f>
        <v>139611</v>
      </c>
      <c r="H167" s="20">
        <f t="shared" si="23"/>
        <v>139611</v>
      </c>
      <c r="I167" s="20">
        <f>I168</f>
        <v>139611</v>
      </c>
      <c r="J167" s="20">
        <f t="shared" si="24"/>
        <v>0</v>
      </c>
      <c r="K167" s="20">
        <f>K168</f>
        <v>127244.66</v>
      </c>
      <c r="L167" s="20">
        <f t="shared" si="25"/>
        <v>-12366.339999999997</v>
      </c>
      <c r="M167" s="27">
        <v>0</v>
      </c>
      <c r="N167" s="27">
        <f t="shared" si="27"/>
        <v>91.142288215111989</v>
      </c>
    </row>
    <row r="168" spans="1:14" s="6" customFormat="1" ht="37.5" x14ac:dyDescent="0.2">
      <c r="A168" s="47" t="s">
        <v>15</v>
      </c>
      <c r="B168" s="48" t="s">
        <v>51</v>
      </c>
      <c r="C168" s="48" t="s">
        <v>41</v>
      </c>
      <c r="D168" s="48" t="s">
        <v>874</v>
      </c>
      <c r="E168" s="48" t="s">
        <v>16</v>
      </c>
      <c r="F168" s="20">
        <f>F169+F170</f>
        <v>0</v>
      </c>
      <c r="G168" s="20">
        <f>G169+G170</f>
        <v>139611</v>
      </c>
      <c r="H168" s="20">
        <f t="shared" si="23"/>
        <v>139611</v>
      </c>
      <c r="I168" s="20">
        <f>I169+I170</f>
        <v>139611</v>
      </c>
      <c r="J168" s="20">
        <f t="shared" si="24"/>
        <v>0</v>
      </c>
      <c r="K168" s="20">
        <f>K169+K170</f>
        <v>127244.66</v>
      </c>
      <c r="L168" s="20">
        <f t="shared" si="25"/>
        <v>-12366.339999999997</v>
      </c>
      <c r="M168" s="27">
        <v>0</v>
      </c>
      <c r="N168" s="27">
        <f t="shared" si="27"/>
        <v>91.142288215111989</v>
      </c>
    </row>
    <row r="169" spans="1:14" s="6" customFormat="1" ht="37.5" x14ac:dyDescent="0.2">
      <c r="A169" s="47" t="s">
        <v>17</v>
      </c>
      <c r="B169" s="48" t="s">
        <v>51</v>
      </c>
      <c r="C169" s="48" t="s">
        <v>41</v>
      </c>
      <c r="D169" s="48" t="s">
        <v>874</v>
      </c>
      <c r="E169" s="48" t="s">
        <v>18</v>
      </c>
      <c r="F169" s="20">
        <v>0</v>
      </c>
      <c r="G169" s="20">
        <v>107227</v>
      </c>
      <c r="H169" s="20">
        <f t="shared" si="23"/>
        <v>107227</v>
      </c>
      <c r="I169" s="20">
        <v>107227</v>
      </c>
      <c r="J169" s="20">
        <f t="shared" si="24"/>
        <v>0</v>
      </c>
      <c r="K169" s="20">
        <v>103505.66</v>
      </c>
      <c r="L169" s="20">
        <f t="shared" si="25"/>
        <v>-3721.3399999999965</v>
      </c>
      <c r="M169" s="27">
        <v>0</v>
      </c>
      <c r="N169" s="27">
        <f t="shared" si="27"/>
        <v>96.529474852415902</v>
      </c>
    </row>
    <row r="170" spans="1:14" s="6" customFormat="1" ht="75" x14ac:dyDescent="0.2">
      <c r="A170" s="47" t="s">
        <v>22</v>
      </c>
      <c r="B170" s="48" t="s">
        <v>51</v>
      </c>
      <c r="C170" s="48" t="s">
        <v>41</v>
      </c>
      <c r="D170" s="48" t="s">
        <v>874</v>
      </c>
      <c r="E170" s="48" t="s">
        <v>23</v>
      </c>
      <c r="F170" s="20">
        <v>0</v>
      </c>
      <c r="G170" s="20">
        <v>32384</v>
      </c>
      <c r="H170" s="20">
        <f t="shared" si="23"/>
        <v>32384</v>
      </c>
      <c r="I170" s="20">
        <v>32384</v>
      </c>
      <c r="J170" s="20">
        <f t="shared" si="24"/>
        <v>0</v>
      </c>
      <c r="K170" s="20">
        <v>23739</v>
      </c>
      <c r="L170" s="20">
        <f t="shared" si="25"/>
        <v>-8645</v>
      </c>
      <c r="M170" s="27">
        <v>0</v>
      </c>
      <c r="N170" s="27">
        <f t="shared" si="27"/>
        <v>73.304718379446641</v>
      </c>
    </row>
    <row r="171" spans="1:14" s="6" customFormat="1" ht="75" x14ac:dyDescent="0.2">
      <c r="A171" s="47" t="s">
        <v>875</v>
      </c>
      <c r="B171" s="48" t="s">
        <v>51</v>
      </c>
      <c r="C171" s="48" t="s">
        <v>41</v>
      </c>
      <c r="D171" s="48" t="s">
        <v>876</v>
      </c>
      <c r="E171" s="48"/>
      <c r="F171" s="20">
        <f>F172</f>
        <v>0</v>
      </c>
      <c r="G171" s="20">
        <f>G172</f>
        <v>177877</v>
      </c>
      <c r="H171" s="20">
        <f t="shared" si="23"/>
        <v>177877</v>
      </c>
      <c r="I171" s="20">
        <f>I172</f>
        <v>177877</v>
      </c>
      <c r="J171" s="20">
        <f t="shared" si="24"/>
        <v>0</v>
      </c>
      <c r="K171" s="20">
        <f>K172</f>
        <v>165796.64000000001</v>
      </c>
      <c r="L171" s="20">
        <f t="shared" si="25"/>
        <v>-12080.359999999986</v>
      </c>
      <c r="M171" s="27">
        <v>0</v>
      </c>
      <c r="N171" s="27">
        <f t="shared" si="27"/>
        <v>93.208587956846586</v>
      </c>
    </row>
    <row r="172" spans="1:14" s="6" customFormat="1" ht="93.75" x14ac:dyDescent="0.2">
      <c r="A172" s="47" t="s">
        <v>13</v>
      </c>
      <c r="B172" s="48" t="s">
        <v>51</v>
      </c>
      <c r="C172" s="48" t="s">
        <v>41</v>
      </c>
      <c r="D172" s="48" t="s">
        <v>876</v>
      </c>
      <c r="E172" s="48" t="s">
        <v>14</v>
      </c>
      <c r="F172" s="20">
        <f>F173</f>
        <v>0</v>
      </c>
      <c r="G172" s="20">
        <f>G173</f>
        <v>177877</v>
      </c>
      <c r="H172" s="20">
        <f t="shared" si="23"/>
        <v>177877</v>
      </c>
      <c r="I172" s="20">
        <f>I173</f>
        <v>177877</v>
      </c>
      <c r="J172" s="20">
        <f t="shared" si="24"/>
        <v>0</v>
      </c>
      <c r="K172" s="20">
        <f>K173</f>
        <v>165796.64000000001</v>
      </c>
      <c r="L172" s="20">
        <f t="shared" si="25"/>
        <v>-12080.359999999986</v>
      </c>
      <c r="M172" s="27">
        <v>0</v>
      </c>
      <c r="N172" s="27">
        <f t="shared" si="27"/>
        <v>93.208587956846586</v>
      </c>
    </row>
    <row r="173" spans="1:14" s="6" customFormat="1" ht="37.5" x14ac:dyDescent="0.2">
      <c r="A173" s="47" t="s">
        <v>15</v>
      </c>
      <c r="B173" s="48" t="s">
        <v>51</v>
      </c>
      <c r="C173" s="48" t="s">
        <v>41</v>
      </c>
      <c r="D173" s="48" t="s">
        <v>876</v>
      </c>
      <c r="E173" s="48" t="s">
        <v>16</v>
      </c>
      <c r="F173" s="20">
        <f>F174+F175+F176</f>
        <v>0</v>
      </c>
      <c r="G173" s="20">
        <f>G174+G175+G176</f>
        <v>177877</v>
      </c>
      <c r="H173" s="20">
        <f t="shared" si="23"/>
        <v>177877</v>
      </c>
      <c r="I173" s="20">
        <f>I174+I175+I176</f>
        <v>177877</v>
      </c>
      <c r="J173" s="20">
        <f t="shared" si="24"/>
        <v>0</v>
      </c>
      <c r="K173" s="20">
        <f>K174+K175+K176</f>
        <v>165796.64000000001</v>
      </c>
      <c r="L173" s="20">
        <f t="shared" si="25"/>
        <v>-12080.359999999986</v>
      </c>
      <c r="M173" s="27">
        <v>0</v>
      </c>
      <c r="N173" s="27">
        <f t="shared" si="27"/>
        <v>93.208587956846586</v>
      </c>
    </row>
    <row r="174" spans="1:14" s="6" customFormat="1" ht="37.5" x14ac:dyDescent="0.2">
      <c r="A174" s="47" t="s">
        <v>17</v>
      </c>
      <c r="B174" s="48" t="s">
        <v>51</v>
      </c>
      <c r="C174" s="48" t="s">
        <v>41</v>
      </c>
      <c r="D174" s="48" t="s">
        <v>876</v>
      </c>
      <c r="E174" s="48" t="s">
        <v>18</v>
      </c>
      <c r="F174" s="20">
        <v>0</v>
      </c>
      <c r="G174" s="20">
        <v>96618</v>
      </c>
      <c r="H174" s="20">
        <f t="shared" si="23"/>
        <v>96618</v>
      </c>
      <c r="I174" s="20">
        <v>96618</v>
      </c>
      <c r="J174" s="20">
        <f t="shared" si="24"/>
        <v>0</v>
      </c>
      <c r="K174" s="20">
        <v>96618</v>
      </c>
      <c r="L174" s="20">
        <f t="shared" si="25"/>
        <v>0</v>
      </c>
      <c r="M174" s="27">
        <v>0</v>
      </c>
      <c r="N174" s="27">
        <f t="shared" si="27"/>
        <v>100</v>
      </c>
    </row>
    <row r="175" spans="1:14" s="6" customFormat="1" ht="56.25" x14ac:dyDescent="0.2">
      <c r="A175" s="47" t="s">
        <v>19</v>
      </c>
      <c r="B175" s="48" t="s">
        <v>51</v>
      </c>
      <c r="C175" s="48" t="s">
        <v>41</v>
      </c>
      <c r="D175" s="48" t="s">
        <v>876</v>
      </c>
      <c r="E175" s="48" t="s">
        <v>20</v>
      </c>
      <c r="F175" s="20">
        <v>0</v>
      </c>
      <c r="G175" s="20">
        <v>40000</v>
      </c>
      <c r="H175" s="20">
        <f t="shared" si="23"/>
        <v>40000</v>
      </c>
      <c r="I175" s="20">
        <v>40000</v>
      </c>
      <c r="J175" s="20">
        <f t="shared" si="24"/>
        <v>0</v>
      </c>
      <c r="K175" s="20">
        <v>40000</v>
      </c>
      <c r="L175" s="20">
        <f t="shared" si="25"/>
        <v>0</v>
      </c>
      <c r="M175" s="27">
        <v>0</v>
      </c>
      <c r="N175" s="27">
        <f t="shared" si="27"/>
        <v>100</v>
      </c>
    </row>
    <row r="176" spans="1:14" s="6" customFormat="1" ht="75" x14ac:dyDescent="0.2">
      <c r="A176" s="47" t="s">
        <v>22</v>
      </c>
      <c r="B176" s="48" t="s">
        <v>51</v>
      </c>
      <c r="C176" s="48" t="s">
        <v>41</v>
      </c>
      <c r="D176" s="48" t="s">
        <v>876</v>
      </c>
      <c r="E176" s="48" t="s">
        <v>23</v>
      </c>
      <c r="F176" s="20">
        <v>0</v>
      </c>
      <c r="G176" s="20">
        <v>41259</v>
      </c>
      <c r="H176" s="20">
        <f t="shared" si="23"/>
        <v>41259</v>
      </c>
      <c r="I176" s="20">
        <v>41259</v>
      </c>
      <c r="J176" s="20">
        <f t="shared" si="24"/>
        <v>0</v>
      </c>
      <c r="K176" s="20">
        <v>29178.639999999999</v>
      </c>
      <c r="L176" s="20">
        <f t="shared" si="25"/>
        <v>-12080.36</v>
      </c>
      <c r="M176" s="27">
        <v>0</v>
      </c>
      <c r="N176" s="27">
        <f t="shared" si="27"/>
        <v>70.72066700598657</v>
      </c>
    </row>
    <row r="177" spans="1:14" s="6" customFormat="1" ht="37.5" x14ac:dyDescent="0.2">
      <c r="A177" s="22" t="s">
        <v>348</v>
      </c>
      <c r="B177" s="4" t="s">
        <v>51</v>
      </c>
      <c r="C177" s="4" t="s">
        <v>41</v>
      </c>
      <c r="D177" s="4" t="s">
        <v>511</v>
      </c>
      <c r="E177" s="4"/>
      <c r="F177" s="20">
        <f>F178+F184</f>
        <v>11123100</v>
      </c>
      <c r="G177" s="20">
        <f>G178+G184</f>
        <v>15228767</v>
      </c>
      <c r="H177" s="20">
        <f t="shared" si="23"/>
        <v>4105667</v>
      </c>
      <c r="I177" s="20">
        <f>I178+I184</f>
        <v>15228767</v>
      </c>
      <c r="J177" s="20">
        <f t="shared" si="24"/>
        <v>0</v>
      </c>
      <c r="K177" s="20">
        <f>K178+K184</f>
        <v>13371505.25</v>
      </c>
      <c r="L177" s="20">
        <f t="shared" si="25"/>
        <v>-1857261.75</v>
      </c>
      <c r="M177" s="27">
        <f t="shared" si="26"/>
        <v>120.21383652039449</v>
      </c>
      <c r="N177" s="27">
        <f t="shared" si="27"/>
        <v>87.804253949121431</v>
      </c>
    </row>
    <row r="178" spans="1:14" s="6" customFormat="1" ht="42.75" customHeight="1" x14ac:dyDescent="0.2">
      <c r="A178" s="22" t="s">
        <v>349</v>
      </c>
      <c r="B178" s="4" t="s">
        <v>51</v>
      </c>
      <c r="C178" s="4" t="s">
        <v>41</v>
      </c>
      <c r="D178" s="4" t="s">
        <v>512</v>
      </c>
      <c r="E178" s="4"/>
      <c r="F178" s="20">
        <f t="shared" ref="F178:K182" si="28">F179</f>
        <v>2950000</v>
      </c>
      <c r="G178" s="20">
        <f t="shared" si="28"/>
        <v>5950000</v>
      </c>
      <c r="H178" s="20">
        <f t="shared" si="23"/>
        <v>3000000</v>
      </c>
      <c r="I178" s="20">
        <f t="shared" si="28"/>
        <v>5950000</v>
      </c>
      <c r="J178" s="20">
        <f t="shared" si="24"/>
        <v>0</v>
      </c>
      <c r="K178" s="20">
        <f t="shared" si="28"/>
        <v>5750000</v>
      </c>
      <c r="L178" s="20">
        <f t="shared" si="25"/>
        <v>-200000</v>
      </c>
      <c r="M178" s="27">
        <f t="shared" si="26"/>
        <v>194.91525423728814</v>
      </c>
      <c r="N178" s="27">
        <f t="shared" si="27"/>
        <v>96.638655462184872</v>
      </c>
    </row>
    <row r="179" spans="1:14" s="6" customFormat="1" ht="59.25" customHeight="1" x14ac:dyDescent="0.2">
      <c r="A179" s="22" t="s">
        <v>88</v>
      </c>
      <c r="B179" s="4" t="s">
        <v>51</v>
      </c>
      <c r="C179" s="4" t="s">
        <v>41</v>
      </c>
      <c r="D179" s="4" t="s">
        <v>513</v>
      </c>
      <c r="E179" s="4"/>
      <c r="F179" s="20">
        <f t="shared" si="28"/>
        <v>2950000</v>
      </c>
      <c r="G179" s="20">
        <f t="shared" si="28"/>
        <v>5950000</v>
      </c>
      <c r="H179" s="20">
        <f t="shared" si="23"/>
        <v>3000000</v>
      </c>
      <c r="I179" s="20">
        <f t="shared" si="28"/>
        <v>5950000</v>
      </c>
      <c r="J179" s="20">
        <f t="shared" si="24"/>
        <v>0</v>
      </c>
      <c r="K179" s="20">
        <f t="shared" si="28"/>
        <v>5750000</v>
      </c>
      <c r="L179" s="20">
        <f t="shared" si="25"/>
        <v>-200000</v>
      </c>
      <c r="M179" s="27">
        <f t="shared" si="26"/>
        <v>194.91525423728814</v>
      </c>
      <c r="N179" s="27">
        <f t="shared" si="27"/>
        <v>96.638655462184872</v>
      </c>
    </row>
    <row r="180" spans="1:14" s="6" customFormat="1" ht="93.75" x14ac:dyDescent="0.2">
      <c r="A180" s="22" t="s">
        <v>350</v>
      </c>
      <c r="B180" s="4" t="s">
        <v>51</v>
      </c>
      <c r="C180" s="4" t="s">
        <v>41</v>
      </c>
      <c r="D180" s="4" t="s">
        <v>514</v>
      </c>
      <c r="E180" s="4"/>
      <c r="F180" s="20">
        <f t="shared" si="28"/>
        <v>2950000</v>
      </c>
      <c r="G180" s="20">
        <f t="shared" si="28"/>
        <v>5950000</v>
      </c>
      <c r="H180" s="20">
        <f t="shared" si="23"/>
        <v>3000000</v>
      </c>
      <c r="I180" s="20">
        <f t="shared" si="28"/>
        <v>5950000</v>
      </c>
      <c r="J180" s="20">
        <f t="shared" si="24"/>
        <v>0</v>
      </c>
      <c r="K180" s="20">
        <f t="shared" si="28"/>
        <v>5750000</v>
      </c>
      <c r="L180" s="20">
        <f t="shared" si="25"/>
        <v>-200000</v>
      </c>
      <c r="M180" s="27">
        <f t="shared" si="26"/>
        <v>194.91525423728814</v>
      </c>
      <c r="N180" s="27">
        <f t="shared" si="27"/>
        <v>96.638655462184872</v>
      </c>
    </row>
    <row r="181" spans="1:14" s="6" customFormat="1" ht="63" customHeight="1" x14ac:dyDescent="0.2">
      <c r="A181" s="22" t="s">
        <v>89</v>
      </c>
      <c r="B181" s="4" t="s">
        <v>51</v>
      </c>
      <c r="C181" s="4" t="s">
        <v>41</v>
      </c>
      <c r="D181" s="4" t="s">
        <v>514</v>
      </c>
      <c r="E181" s="4" t="s">
        <v>90</v>
      </c>
      <c r="F181" s="20">
        <f t="shared" si="28"/>
        <v>2950000</v>
      </c>
      <c r="G181" s="20">
        <f t="shared" si="28"/>
        <v>5950000</v>
      </c>
      <c r="H181" s="20">
        <f t="shared" si="23"/>
        <v>3000000</v>
      </c>
      <c r="I181" s="20">
        <f t="shared" si="28"/>
        <v>5950000</v>
      </c>
      <c r="J181" s="20">
        <f t="shared" si="24"/>
        <v>0</v>
      </c>
      <c r="K181" s="20">
        <f t="shared" si="28"/>
        <v>5750000</v>
      </c>
      <c r="L181" s="20">
        <f t="shared" si="25"/>
        <v>-200000</v>
      </c>
      <c r="M181" s="27">
        <f t="shared" si="26"/>
        <v>194.91525423728814</v>
      </c>
      <c r="N181" s="27">
        <f t="shared" si="27"/>
        <v>96.638655462184872</v>
      </c>
    </row>
    <row r="182" spans="1:14" s="6" customFormat="1" ht="93.75" x14ac:dyDescent="0.2">
      <c r="A182" s="22" t="s">
        <v>306</v>
      </c>
      <c r="B182" s="4" t="s">
        <v>51</v>
      </c>
      <c r="C182" s="4" t="s">
        <v>41</v>
      </c>
      <c r="D182" s="4" t="s">
        <v>514</v>
      </c>
      <c r="E182" s="4" t="s">
        <v>91</v>
      </c>
      <c r="F182" s="20">
        <f t="shared" si="28"/>
        <v>2950000</v>
      </c>
      <c r="G182" s="20">
        <f t="shared" si="28"/>
        <v>5950000</v>
      </c>
      <c r="H182" s="20">
        <f t="shared" si="23"/>
        <v>3000000</v>
      </c>
      <c r="I182" s="20">
        <f t="shared" si="28"/>
        <v>5950000</v>
      </c>
      <c r="J182" s="20">
        <f t="shared" si="24"/>
        <v>0</v>
      </c>
      <c r="K182" s="20">
        <f t="shared" si="28"/>
        <v>5750000</v>
      </c>
      <c r="L182" s="20">
        <f t="shared" si="25"/>
        <v>-200000</v>
      </c>
      <c r="M182" s="27">
        <f t="shared" si="26"/>
        <v>194.91525423728814</v>
      </c>
      <c r="N182" s="27">
        <f t="shared" si="27"/>
        <v>96.638655462184872</v>
      </c>
    </row>
    <row r="183" spans="1:14" s="6" customFormat="1" ht="37.5" x14ac:dyDescent="0.2">
      <c r="A183" s="22" t="s">
        <v>321</v>
      </c>
      <c r="B183" s="4" t="s">
        <v>51</v>
      </c>
      <c r="C183" s="4" t="s">
        <v>41</v>
      </c>
      <c r="D183" s="4" t="s">
        <v>514</v>
      </c>
      <c r="E183" s="4" t="s">
        <v>322</v>
      </c>
      <c r="F183" s="20">
        <v>2950000</v>
      </c>
      <c r="G183" s="20">
        <v>5950000</v>
      </c>
      <c r="H183" s="20">
        <f t="shared" si="23"/>
        <v>3000000</v>
      </c>
      <c r="I183" s="20">
        <v>5950000</v>
      </c>
      <c r="J183" s="20">
        <f t="shared" si="24"/>
        <v>0</v>
      </c>
      <c r="K183" s="20">
        <v>5750000</v>
      </c>
      <c r="L183" s="20">
        <f t="shared" si="25"/>
        <v>-200000</v>
      </c>
      <c r="M183" s="27">
        <f t="shared" si="26"/>
        <v>194.91525423728814</v>
      </c>
      <c r="N183" s="27">
        <f t="shared" si="27"/>
        <v>96.638655462184872</v>
      </c>
    </row>
    <row r="184" spans="1:14" s="6" customFormat="1" ht="82.5" customHeight="1" x14ac:dyDescent="0.2">
      <c r="A184" s="22" t="s">
        <v>86</v>
      </c>
      <c r="B184" s="4" t="s">
        <v>51</v>
      </c>
      <c r="C184" s="4" t="s">
        <v>41</v>
      </c>
      <c r="D184" s="4" t="s">
        <v>515</v>
      </c>
      <c r="E184" s="4"/>
      <c r="F184" s="20">
        <f>F185+F190</f>
        <v>8173100</v>
      </c>
      <c r="G184" s="20">
        <f>G185+G190</f>
        <v>9278767</v>
      </c>
      <c r="H184" s="20">
        <f t="shared" si="23"/>
        <v>1105667</v>
      </c>
      <c r="I184" s="20">
        <f>I185+I190</f>
        <v>9278767</v>
      </c>
      <c r="J184" s="20">
        <f t="shared" si="24"/>
        <v>0</v>
      </c>
      <c r="K184" s="20">
        <f>K185+K190</f>
        <v>7621505.25</v>
      </c>
      <c r="L184" s="20">
        <f t="shared" si="25"/>
        <v>-1657261.75</v>
      </c>
      <c r="M184" s="27">
        <f t="shared" si="26"/>
        <v>93.251095055731597</v>
      </c>
      <c r="N184" s="27">
        <f t="shared" si="27"/>
        <v>82.139202870381382</v>
      </c>
    </row>
    <row r="185" spans="1:14" s="6" customFormat="1" ht="78.75" customHeight="1" x14ac:dyDescent="0.2">
      <c r="A185" s="22" t="s">
        <v>87</v>
      </c>
      <c r="B185" s="4" t="s">
        <v>51</v>
      </c>
      <c r="C185" s="4" t="s">
        <v>41</v>
      </c>
      <c r="D185" s="4" t="s">
        <v>516</v>
      </c>
      <c r="E185" s="4"/>
      <c r="F185" s="20">
        <f t="shared" ref="F185:K188" si="29">F186</f>
        <v>8173100</v>
      </c>
      <c r="G185" s="20">
        <f>G186</f>
        <v>9046100</v>
      </c>
      <c r="H185" s="20">
        <f t="shared" si="23"/>
        <v>873000</v>
      </c>
      <c r="I185" s="20">
        <f>I186</f>
        <v>9046100</v>
      </c>
      <c r="J185" s="20">
        <f t="shared" si="24"/>
        <v>0</v>
      </c>
      <c r="K185" s="20">
        <f>K186</f>
        <v>7483105.25</v>
      </c>
      <c r="L185" s="20">
        <f t="shared" si="25"/>
        <v>-1562994.75</v>
      </c>
      <c r="M185" s="27">
        <f t="shared" si="26"/>
        <v>91.557735131100799</v>
      </c>
      <c r="N185" s="27">
        <f t="shared" si="27"/>
        <v>82.721893965355235</v>
      </c>
    </row>
    <row r="186" spans="1:14" s="6" customFormat="1" x14ac:dyDescent="0.2">
      <c r="A186" s="22" t="s">
        <v>64</v>
      </c>
      <c r="B186" s="4" t="s">
        <v>51</v>
      </c>
      <c r="C186" s="4" t="s">
        <v>41</v>
      </c>
      <c r="D186" s="4" t="s">
        <v>517</v>
      </c>
      <c r="E186" s="4"/>
      <c r="F186" s="20">
        <f t="shared" si="29"/>
        <v>8173100</v>
      </c>
      <c r="G186" s="20">
        <f t="shared" si="29"/>
        <v>9046100</v>
      </c>
      <c r="H186" s="20">
        <f t="shared" si="23"/>
        <v>873000</v>
      </c>
      <c r="I186" s="20">
        <f t="shared" si="29"/>
        <v>9046100</v>
      </c>
      <c r="J186" s="20">
        <f t="shared" si="24"/>
        <v>0</v>
      </c>
      <c r="K186" s="20">
        <f t="shared" si="29"/>
        <v>7483105.25</v>
      </c>
      <c r="L186" s="20">
        <f t="shared" si="25"/>
        <v>-1562994.75</v>
      </c>
      <c r="M186" s="27">
        <f t="shared" si="26"/>
        <v>91.557735131100799</v>
      </c>
      <c r="N186" s="27">
        <f t="shared" si="27"/>
        <v>82.721893965355235</v>
      </c>
    </row>
    <row r="187" spans="1:14" s="6" customFormat="1" ht="37.5" x14ac:dyDescent="0.2">
      <c r="A187" s="22" t="s">
        <v>24</v>
      </c>
      <c r="B187" s="4" t="s">
        <v>51</v>
      </c>
      <c r="C187" s="4" t="s">
        <v>41</v>
      </c>
      <c r="D187" s="4" t="s">
        <v>518</v>
      </c>
      <c r="E187" s="4" t="s">
        <v>25</v>
      </c>
      <c r="F187" s="20">
        <f t="shared" si="29"/>
        <v>8173100</v>
      </c>
      <c r="G187" s="20">
        <f t="shared" si="29"/>
        <v>9046100</v>
      </c>
      <c r="H187" s="20">
        <f t="shared" si="23"/>
        <v>873000</v>
      </c>
      <c r="I187" s="20">
        <f t="shared" si="29"/>
        <v>9046100</v>
      </c>
      <c r="J187" s="20">
        <f t="shared" si="24"/>
        <v>0</v>
      </c>
      <c r="K187" s="20">
        <f t="shared" si="29"/>
        <v>7483105.25</v>
      </c>
      <c r="L187" s="20">
        <f t="shared" si="25"/>
        <v>-1562994.75</v>
      </c>
      <c r="M187" s="27">
        <f t="shared" si="26"/>
        <v>91.557735131100799</v>
      </c>
      <c r="N187" s="27">
        <f t="shared" si="27"/>
        <v>82.721893965355235</v>
      </c>
    </row>
    <row r="188" spans="1:14" s="6" customFormat="1" ht="65.25" customHeight="1" x14ac:dyDescent="0.2">
      <c r="A188" s="22" t="s">
        <v>26</v>
      </c>
      <c r="B188" s="4" t="s">
        <v>51</v>
      </c>
      <c r="C188" s="4" t="s">
        <v>41</v>
      </c>
      <c r="D188" s="4" t="s">
        <v>518</v>
      </c>
      <c r="E188" s="4" t="s">
        <v>27</v>
      </c>
      <c r="F188" s="20">
        <f t="shared" si="29"/>
        <v>8173100</v>
      </c>
      <c r="G188" s="20">
        <f t="shared" si="29"/>
        <v>9046100</v>
      </c>
      <c r="H188" s="20">
        <f t="shared" si="23"/>
        <v>873000</v>
      </c>
      <c r="I188" s="20">
        <f t="shared" si="29"/>
        <v>9046100</v>
      </c>
      <c r="J188" s="20">
        <f t="shared" si="24"/>
        <v>0</v>
      </c>
      <c r="K188" s="20">
        <f t="shared" si="29"/>
        <v>7483105.25</v>
      </c>
      <c r="L188" s="20">
        <f t="shared" si="25"/>
        <v>-1562994.75</v>
      </c>
      <c r="M188" s="27">
        <f t="shared" si="26"/>
        <v>91.557735131100799</v>
      </c>
      <c r="N188" s="27">
        <f t="shared" si="27"/>
        <v>82.721893965355235</v>
      </c>
    </row>
    <row r="189" spans="1:14" s="6" customFormat="1" x14ac:dyDescent="0.2">
      <c r="A189" s="22" t="s">
        <v>28</v>
      </c>
      <c r="B189" s="4" t="s">
        <v>51</v>
      </c>
      <c r="C189" s="4" t="s">
        <v>41</v>
      </c>
      <c r="D189" s="4" t="s">
        <v>518</v>
      </c>
      <c r="E189" s="4" t="s">
        <v>29</v>
      </c>
      <c r="F189" s="20">
        <v>8173100</v>
      </c>
      <c r="G189" s="20">
        <v>9046100</v>
      </c>
      <c r="H189" s="20">
        <f t="shared" si="23"/>
        <v>873000</v>
      </c>
      <c r="I189" s="20">
        <v>9046100</v>
      </c>
      <c r="J189" s="20">
        <f t="shared" si="24"/>
        <v>0</v>
      </c>
      <c r="K189" s="20">
        <v>7483105.25</v>
      </c>
      <c r="L189" s="20">
        <f t="shared" si="25"/>
        <v>-1562994.75</v>
      </c>
      <c r="M189" s="27">
        <f t="shared" si="26"/>
        <v>91.557735131100799</v>
      </c>
      <c r="N189" s="27">
        <f t="shared" si="27"/>
        <v>82.721893965355235</v>
      </c>
    </row>
    <row r="190" spans="1:14" s="6" customFormat="1" ht="56.25" x14ac:dyDescent="0.2">
      <c r="A190" s="42" t="s">
        <v>871</v>
      </c>
      <c r="B190" s="30" t="s">
        <v>51</v>
      </c>
      <c r="C190" s="30" t="s">
        <v>41</v>
      </c>
      <c r="D190" s="30" t="s">
        <v>833</v>
      </c>
      <c r="E190" s="30"/>
      <c r="F190" s="20">
        <v>0</v>
      </c>
      <c r="G190" s="37">
        <f>G191</f>
        <v>232667</v>
      </c>
      <c r="H190" s="20">
        <f t="shared" si="23"/>
        <v>232667</v>
      </c>
      <c r="I190" s="37">
        <f>I191</f>
        <v>232667</v>
      </c>
      <c r="J190" s="20">
        <f t="shared" si="24"/>
        <v>0</v>
      </c>
      <c r="K190" s="50">
        <f>K191</f>
        <v>138400</v>
      </c>
      <c r="L190" s="20">
        <f t="shared" si="25"/>
        <v>-94267</v>
      </c>
      <c r="M190" s="27">
        <v>0</v>
      </c>
      <c r="N190" s="27">
        <f t="shared" si="27"/>
        <v>59.484155466825982</v>
      </c>
    </row>
    <row r="191" spans="1:14" s="6" customFormat="1" x14ac:dyDescent="0.2">
      <c r="A191" s="42" t="s">
        <v>64</v>
      </c>
      <c r="B191" s="30" t="s">
        <v>51</v>
      </c>
      <c r="C191" s="30" t="s">
        <v>41</v>
      </c>
      <c r="D191" s="30" t="s">
        <v>834</v>
      </c>
      <c r="E191" s="30"/>
      <c r="F191" s="20">
        <v>0</v>
      </c>
      <c r="G191" s="37">
        <f>G192</f>
        <v>232667</v>
      </c>
      <c r="H191" s="20">
        <f t="shared" si="23"/>
        <v>232667</v>
      </c>
      <c r="I191" s="37">
        <f>I192</f>
        <v>232667</v>
      </c>
      <c r="J191" s="20">
        <f t="shared" si="24"/>
        <v>0</v>
      </c>
      <c r="K191" s="50">
        <f>K192</f>
        <v>138400</v>
      </c>
      <c r="L191" s="20">
        <f t="shared" si="25"/>
        <v>-94267</v>
      </c>
      <c r="M191" s="27">
        <v>0</v>
      </c>
      <c r="N191" s="27">
        <f t="shared" si="27"/>
        <v>59.484155466825982</v>
      </c>
    </row>
    <row r="192" spans="1:14" s="6" customFormat="1" ht="37.5" x14ac:dyDescent="0.2">
      <c r="A192" s="42" t="s">
        <v>24</v>
      </c>
      <c r="B192" s="30" t="s">
        <v>51</v>
      </c>
      <c r="C192" s="30" t="s">
        <v>41</v>
      </c>
      <c r="D192" s="30" t="s">
        <v>834</v>
      </c>
      <c r="E192" s="30" t="s">
        <v>25</v>
      </c>
      <c r="F192" s="20">
        <v>0</v>
      </c>
      <c r="G192" s="37">
        <f>G193</f>
        <v>232667</v>
      </c>
      <c r="H192" s="20">
        <f t="shared" si="23"/>
        <v>232667</v>
      </c>
      <c r="I192" s="37">
        <f>I193</f>
        <v>232667</v>
      </c>
      <c r="J192" s="20">
        <f t="shared" si="24"/>
        <v>0</v>
      </c>
      <c r="K192" s="50">
        <f>K193</f>
        <v>138400</v>
      </c>
      <c r="L192" s="20">
        <f t="shared" si="25"/>
        <v>-94267</v>
      </c>
      <c r="M192" s="27">
        <v>0</v>
      </c>
      <c r="N192" s="27">
        <f t="shared" si="27"/>
        <v>59.484155466825982</v>
      </c>
    </row>
    <row r="193" spans="1:14" s="6" customFormat="1" ht="45" customHeight="1" x14ac:dyDescent="0.2">
      <c r="A193" s="42" t="s">
        <v>26</v>
      </c>
      <c r="B193" s="30" t="s">
        <v>51</v>
      </c>
      <c r="C193" s="30" t="s">
        <v>41</v>
      </c>
      <c r="D193" s="30" t="s">
        <v>834</v>
      </c>
      <c r="E193" s="30" t="s">
        <v>27</v>
      </c>
      <c r="F193" s="20">
        <v>0</v>
      </c>
      <c r="G193" s="37">
        <f>G194</f>
        <v>232667</v>
      </c>
      <c r="H193" s="20">
        <f t="shared" si="23"/>
        <v>232667</v>
      </c>
      <c r="I193" s="37">
        <f>I194</f>
        <v>232667</v>
      </c>
      <c r="J193" s="20">
        <f t="shared" si="24"/>
        <v>0</v>
      </c>
      <c r="K193" s="50">
        <f>K194</f>
        <v>138400</v>
      </c>
      <c r="L193" s="20">
        <f t="shared" si="25"/>
        <v>-94267</v>
      </c>
      <c r="M193" s="27">
        <v>0</v>
      </c>
      <c r="N193" s="27">
        <f t="shared" si="27"/>
        <v>59.484155466825982</v>
      </c>
    </row>
    <row r="194" spans="1:14" s="6" customFormat="1" x14ac:dyDescent="0.2">
      <c r="A194" s="42" t="s">
        <v>28</v>
      </c>
      <c r="B194" s="30" t="s">
        <v>51</v>
      </c>
      <c r="C194" s="30" t="s">
        <v>41</v>
      </c>
      <c r="D194" s="30" t="s">
        <v>834</v>
      </c>
      <c r="E194" s="30" t="s">
        <v>29</v>
      </c>
      <c r="F194" s="20">
        <v>0</v>
      </c>
      <c r="G194" s="37">
        <v>232667</v>
      </c>
      <c r="H194" s="20">
        <f t="shared" si="23"/>
        <v>232667</v>
      </c>
      <c r="I194" s="37">
        <v>232667</v>
      </c>
      <c r="J194" s="20">
        <f t="shared" si="24"/>
        <v>0</v>
      </c>
      <c r="K194" s="50">
        <v>138400</v>
      </c>
      <c r="L194" s="20">
        <f t="shared" si="25"/>
        <v>-94267</v>
      </c>
      <c r="M194" s="27">
        <v>0</v>
      </c>
      <c r="N194" s="27">
        <f t="shared" si="27"/>
        <v>59.484155466825982</v>
      </c>
    </row>
    <row r="195" spans="1:14" s="6" customFormat="1" ht="37.5" x14ac:dyDescent="0.2">
      <c r="A195" s="22" t="s">
        <v>341</v>
      </c>
      <c r="B195" s="4" t="s">
        <v>51</v>
      </c>
      <c r="C195" s="4" t="s">
        <v>92</v>
      </c>
      <c r="D195" s="4"/>
      <c r="E195" s="4"/>
      <c r="F195" s="20">
        <f>F196+F224+F232</f>
        <v>11390200</v>
      </c>
      <c r="G195" s="20">
        <f>G196+G224+G232</f>
        <v>13482217</v>
      </c>
      <c r="H195" s="20">
        <f t="shared" si="23"/>
        <v>2092017</v>
      </c>
      <c r="I195" s="20">
        <f>I196+I224+I232</f>
        <v>13482217</v>
      </c>
      <c r="J195" s="20">
        <f t="shared" si="24"/>
        <v>0</v>
      </c>
      <c r="K195" s="20">
        <f>K196+K224+K232</f>
        <v>9466068.5800000001</v>
      </c>
      <c r="L195" s="20">
        <f t="shared" si="25"/>
        <v>-4016148.42</v>
      </c>
      <c r="M195" s="27">
        <f t="shared" si="26"/>
        <v>83.107132271601898</v>
      </c>
      <c r="N195" s="27">
        <f t="shared" si="27"/>
        <v>70.211513284499134</v>
      </c>
    </row>
    <row r="196" spans="1:14" s="6" customFormat="1" x14ac:dyDescent="0.2">
      <c r="A196" s="22" t="s">
        <v>93</v>
      </c>
      <c r="B196" s="4" t="s">
        <v>51</v>
      </c>
      <c r="C196" s="4" t="s">
        <v>94</v>
      </c>
      <c r="D196" s="4"/>
      <c r="E196" s="4"/>
      <c r="F196" s="20">
        <f t="shared" ref="F196:K198" si="30">F197</f>
        <v>11192600</v>
      </c>
      <c r="G196" s="20">
        <f t="shared" si="30"/>
        <v>13258617</v>
      </c>
      <c r="H196" s="20">
        <f t="shared" si="23"/>
        <v>2066017</v>
      </c>
      <c r="I196" s="20">
        <f t="shared" si="30"/>
        <v>13258617</v>
      </c>
      <c r="J196" s="20">
        <f t="shared" si="24"/>
        <v>0</v>
      </c>
      <c r="K196" s="20">
        <f t="shared" si="30"/>
        <v>9342174.3800000008</v>
      </c>
      <c r="L196" s="20">
        <f t="shared" si="25"/>
        <v>-3916442.6199999992</v>
      </c>
      <c r="M196" s="27">
        <f t="shared" si="26"/>
        <v>83.467419366367068</v>
      </c>
      <c r="N196" s="27">
        <f t="shared" si="27"/>
        <v>70.461152773324713</v>
      </c>
    </row>
    <row r="197" spans="1:14" s="6" customFormat="1" ht="37.5" x14ac:dyDescent="0.2">
      <c r="A197" s="22" t="s">
        <v>65</v>
      </c>
      <c r="B197" s="4" t="s">
        <v>51</v>
      </c>
      <c r="C197" s="4" t="s">
        <v>94</v>
      </c>
      <c r="D197" s="4" t="s">
        <v>498</v>
      </c>
      <c r="E197" s="4"/>
      <c r="F197" s="20">
        <f t="shared" si="30"/>
        <v>11192600</v>
      </c>
      <c r="G197" s="20">
        <f t="shared" si="30"/>
        <v>13258617</v>
      </c>
      <c r="H197" s="20">
        <f t="shared" si="23"/>
        <v>2066017</v>
      </c>
      <c r="I197" s="20">
        <f t="shared" si="30"/>
        <v>13258617</v>
      </c>
      <c r="J197" s="20">
        <f t="shared" si="24"/>
        <v>0</v>
      </c>
      <c r="K197" s="20">
        <f t="shared" si="30"/>
        <v>9342174.3800000008</v>
      </c>
      <c r="L197" s="20">
        <f t="shared" si="25"/>
        <v>-3916442.6199999992</v>
      </c>
      <c r="M197" s="27">
        <f t="shared" si="26"/>
        <v>83.467419366367068</v>
      </c>
      <c r="N197" s="27">
        <f t="shared" si="27"/>
        <v>70.461152773324713</v>
      </c>
    </row>
    <row r="198" spans="1:14" s="6" customFormat="1" ht="37.5" x14ac:dyDescent="0.2">
      <c r="A198" s="22" t="s">
        <v>74</v>
      </c>
      <c r="B198" s="4" t="s">
        <v>51</v>
      </c>
      <c r="C198" s="4" t="s">
        <v>94</v>
      </c>
      <c r="D198" s="4" t="s">
        <v>502</v>
      </c>
      <c r="E198" s="4"/>
      <c r="F198" s="20">
        <f t="shared" si="30"/>
        <v>11192600</v>
      </c>
      <c r="G198" s="20">
        <f t="shared" si="30"/>
        <v>13258617</v>
      </c>
      <c r="H198" s="20">
        <f t="shared" si="23"/>
        <v>2066017</v>
      </c>
      <c r="I198" s="20">
        <f t="shared" si="30"/>
        <v>13258617</v>
      </c>
      <c r="J198" s="20">
        <f t="shared" si="24"/>
        <v>0</v>
      </c>
      <c r="K198" s="20">
        <f t="shared" si="30"/>
        <v>9342174.3800000008</v>
      </c>
      <c r="L198" s="20">
        <f t="shared" si="25"/>
        <v>-3916442.6199999992</v>
      </c>
      <c r="M198" s="27">
        <f t="shared" si="26"/>
        <v>83.467419366367068</v>
      </c>
      <c r="N198" s="27">
        <f t="shared" si="27"/>
        <v>70.461152773324713</v>
      </c>
    </row>
    <row r="199" spans="1:14" s="6" customFormat="1" ht="75" x14ac:dyDescent="0.2">
      <c r="A199" s="22" t="s">
        <v>85</v>
      </c>
      <c r="B199" s="4" t="s">
        <v>51</v>
      </c>
      <c r="C199" s="4" t="s">
        <v>94</v>
      </c>
      <c r="D199" s="4" t="s">
        <v>508</v>
      </c>
      <c r="E199" s="4"/>
      <c r="F199" s="20">
        <f>F200+F205+F215</f>
        <v>11192600</v>
      </c>
      <c r="G199" s="20">
        <f>G200+G205+G215</f>
        <v>13258617</v>
      </c>
      <c r="H199" s="20">
        <f t="shared" si="23"/>
        <v>2066017</v>
      </c>
      <c r="I199" s="20">
        <f>I200+I205+I215</f>
        <v>13258617</v>
      </c>
      <c r="J199" s="20">
        <f t="shared" si="24"/>
        <v>0</v>
      </c>
      <c r="K199" s="20">
        <f>K200+K205+K215</f>
        <v>9342174.3800000008</v>
      </c>
      <c r="L199" s="20">
        <f t="shared" si="25"/>
        <v>-3916442.6199999992</v>
      </c>
      <c r="M199" s="27">
        <f t="shared" si="26"/>
        <v>83.467419366367068</v>
      </c>
      <c r="N199" s="27">
        <f t="shared" si="27"/>
        <v>70.461152773324713</v>
      </c>
    </row>
    <row r="200" spans="1:14" s="6" customFormat="1" ht="75" x14ac:dyDescent="0.2">
      <c r="A200" s="22" t="s">
        <v>453</v>
      </c>
      <c r="B200" s="4" t="s">
        <v>51</v>
      </c>
      <c r="C200" s="4" t="s">
        <v>94</v>
      </c>
      <c r="D200" s="4" t="s">
        <v>519</v>
      </c>
      <c r="E200" s="4"/>
      <c r="F200" s="20">
        <f>F201</f>
        <v>8578600</v>
      </c>
      <c r="G200" s="20">
        <f>G201</f>
        <v>8578600</v>
      </c>
      <c r="H200" s="20">
        <f t="shared" si="23"/>
        <v>0</v>
      </c>
      <c r="I200" s="20">
        <f>I201</f>
        <v>8578600</v>
      </c>
      <c r="J200" s="20">
        <f t="shared" si="24"/>
        <v>0</v>
      </c>
      <c r="K200" s="20">
        <f>K201</f>
        <v>6399999.4299999997</v>
      </c>
      <c r="L200" s="20">
        <f t="shared" si="25"/>
        <v>-2178600.5700000003</v>
      </c>
      <c r="M200" s="27">
        <f t="shared" si="26"/>
        <v>74.604241134917118</v>
      </c>
      <c r="N200" s="27">
        <f t="shared" si="27"/>
        <v>74.604241134917118</v>
      </c>
    </row>
    <row r="201" spans="1:14" s="6" customFormat="1" ht="93.75" x14ac:dyDescent="0.2">
      <c r="A201" s="22" t="s">
        <v>13</v>
      </c>
      <c r="B201" s="4" t="s">
        <v>51</v>
      </c>
      <c r="C201" s="4" t="s">
        <v>94</v>
      </c>
      <c r="D201" s="4" t="s">
        <v>519</v>
      </c>
      <c r="E201" s="4" t="s">
        <v>14</v>
      </c>
      <c r="F201" s="20">
        <f>F202</f>
        <v>8578600</v>
      </c>
      <c r="G201" s="20">
        <f>G202</f>
        <v>8578600</v>
      </c>
      <c r="H201" s="20">
        <f t="shared" si="23"/>
        <v>0</v>
      </c>
      <c r="I201" s="20">
        <f>I202</f>
        <v>8578600</v>
      </c>
      <c r="J201" s="20">
        <f t="shared" si="24"/>
        <v>0</v>
      </c>
      <c r="K201" s="20">
        <f>K202</f>
        <v>6399999.4299999997</v>
      </c>
      <c r="L201" s="20">
        <f t="shared" si="25"/>
        <v>-2178600.5700000003</v>
      </c>
      <c r="M201" s="27">
        <f t="shared" si="26"/>
        <v>74.604241134917118</v>
      </c>
      <c r="N201" s="27">
        <f t="shared" si="27"/>
        <v>74.604241134917118</v>
      </c>
    </row>
    <row r="202" spans="1:14" s="6" customFormat="1" ht="37.5" x14ac:dyDescent="0.2">
      <c r="A202" s="22" t="s">
        <v>15</v>
      </c>
      <c r="B202" s="4" t="s">
        <v>51</v>
      </c>
      <c r="C202" s="4" t="s">
        <v>94</v>
      </c>
      <c r="D202" s="4" t="s">
        <v>519</v>
      </c>
      <c r="E202" s="4" t="s">
        <v>16</v>
      </c>
      <c r="F202" s="20">
        <f>F203+F204</f>
        <v>8578600</v>
      </c>
      <c r="G202" s="20">
        <f>G203+G204</f>
        <v>8578600</v>
      </c>
      <c r="H202" s="20">
        <f t="shared" si="23"/>
        <v>0</v>
      </c>
      <c r="I202" s="20">
        <f>I203+I204</f>
        <v>8578600</v>
      </c>
      <c r="J202" s="20">
        <f t="shared" si="24"/>
        <v>0</v>
      </c>
      <c r="K202" s="20">
        <f>K203+K204</f>
        <v>6399999.4299999997</v>
      </c>
      <c r="L202" s="20">
        <f t="shared" si="25"/>
        <v>-2178600.5700000003</v>
      </c>
      <c r="M202" s="27">
        <f t="shared" si="26"/>
        <v>74.604241134917118</v>
      </c>
      <c r="N202" s="27">
        <f t="shared" si="27"/>
        <v>74.604241134917118</v>
      </c>
    </row>
    <row r="203" spans="1:14" s="6" customFormat="1" ht="37.5" x14ac:dyDescent="0.2">
      <c r="A203" s="22" t="s">
        <v>17</v>
      </c>
      <c r="B203" s="4" t="s">
        <v>51</v>
      </c>
      <c r="C203" s="4" t="s">
        <v>94</v>
      </c>
      <c r="D203" s="4" t="s">
        <v>519</v>
      </c>
      <c r="E203" s="4" t="s">
        <v>18</v>
      </c>
      <c r="F203" s="20">
        <v>7687800</v>
      </c>
      <c r="G203" s="20">
        <v>7687800</v>
      </c>
      <c r="H203" s="20">
        <f t="shared" si="23"/>
        <v>0</v>
      </c>
      <c r="I203" s="20">
        <v>7687800</v>
      </c>
      <c r="J203" s="20">
        <f t="shared" si="24"/>
        <v>0</v>
      </c>
      <c r="K203" s="20">
        <v>5803399.4299999997</v>
      </c>
      <c r="L203" s="20">
        <f t="shared" si="25"/>
        <v>-1884400.5700000003</v>
      </c>
      <c r="M203" s="27">
        <f t="shared" si="26"/>
        <v>75.48842880928224</v>
      </c>
      <c r="N203" s="27">
        <f t="shared" si="27"/>
        <v>75.48842880928224</v>
      </c>
    </row>
    <row r="204" spans="1:14" s="6" customFormat="1" ht="75" x14ac:dyDescent="0.2">
      <c r="A204" s="22" t="s">
        <v>22</v>
      </c>
      <c r="B204" s="4" t="s">
        <v>51</v>
      </c>
      <c r="C204" s="4" t="s">
        <v>94</v>
      </c>
      <c r="D204" s="4" t="s">
        <v>519</v>
      </c>
      <c r="E204" s="4" t="s">
        <v>23</v>
      </c>
      <c r="F204" s="20">
        <v>890800</v>
      </c>
      <c r="G204" s="20">
        <v>890800</v>
      </c>
      <c r="H204" s="20">
        <f t="shared" ref="H204:H267" si="31">G204-F204</f>
        <v>0</v>
      </c>
      <c r="I204" s="20">
        <v>890800</v>
      </c>
      <c r="J204" s="20">
        <f t="shared" ref="J204:J267" si="32">I204-G204</f>
        <v>0</v>
      </c>
      <c r="K204" s="20">
        <v>596600</v>
      </c>
      <c r="L204" s="20">
        <f t="shared" ref="L204:L267" si="33">K204-I204</f>
        <v>-294200</v>
      </c>
      <c r="M204" s="27">
        <f t="shared" ref="M204:M267" si="34">K204/F204*100</f>
        <v>66.97350696003592</v>
      </c>
      <c r="N204" s="27">
        <f t="shared" ref="N204:N267" si="35">K204/I204*100</f>
        <v>66.97350696003592</v>
      </c>
    </row>
    <row r="205" spans="1:14" s="6" customFormat="1" ht="75" x14ac:dyDescent="0.2">
      <c r="A205" s="22" t="s">
        <v>454</v>
      </c>
      <c r="B205" s="4" t="s">
        <v>51</v>
      </c>
      <c r="C205" s="4" t="s">
        <v>94</v>
      </c>
      <c r="D205" s="4" t="s">
        <v>520</v>
      </c>
      <c r="E205" s="4"/>
      <c r="F205" s="20">
        <f>F206+F211</f>
        <v>2432000</v>
      </c>
      <c r="G205" s="20">
        <f>G206+G211</f>
        <v>3917700</v>
      </c>
      <c r="H205" s="20">
        <f t="shared" si="31"/>
        <v>1485700</v>
      </c>
      <c r="I205" s="20">
        <f>I206+I211</f>
        <v>3917700</v>
      </c>
      <c r="J205" s="20">
        <f t="shared" si="32"/>
        <v>0</v>
      </c>
      <c r="K205" s="20">
        <f>K206+K211</f>
        <v>2489443.5499999998</v>
      </c>
      <c r="L205" s="20">
        <f t="shared" si="33"/>
        <v>-1428256.4500000002</v>
      </c>
      <c r="M205" s="27">
        <f t="shared" si="34"/>
        <v>102.36198807565788</v>
      </c>
      <c r="N205" s="27">
        <f t="shared" si="35"/>
        <v>63.543496183985496</v>
      </c>
    </row>
    <row r="206" spans="1:14" s="6" customFormat="1" ht="93.75" x14ac:dyDescent="0.2">
      <c r="A206" s="22" t="s">
        <v>13</v>
      </c>
      <c r="B206" s="4" t="s">
        <v>51</v>
      </c>
      <c r="C206" s="4" t="s">
        <v>94</v>
      </c>
      <c r="D206" s="4" t="s">
        <v>520</v>
      </c>
      <c r="E206" s="4" t="s">
        <v>14</v>
      </c>
      <c r="F206" s="20">
        <f>F207</f>
        <v>1505700</v>
      </c>
      <c r="G206" s="20">
        <f>G207</f>
        <v>3087715</v>
      </c>
      <c r="H206" s="20">
        <f t="shared" si="31"/>
        <v>1582015</v>
      </c>
      <c r="I206" s="20">
        <f>I207</f>
        <v>3087715</v>
      </c>
      <c r="J206" s="20">
        <f t="shared" si="32"/>
        <v>0</v>
      </c>
      <c r="K206" s="20">
        <f>K207</f>
        <v>1986182.41</v>
      </c>
      <c r="L206" s="20">
        <f t="shared" si="33"/>
        <v>-1101532.5900000001</v>
      </c>
      <c r="M206" s="27">
        <f t="shared" si="34"/>
        <v>131.91089924951848</v>
      </c>
      <c r="N206" s="27">
        <f t="shared" si="35"/>
        <v>64.325315322171889</v>
      </c>
    </row>
    <row r="207" spans="1:14" s="6" customFormat="1" ht="37.5" x14ac:dyDescent="0.2">
      <c r="A207" s="22" t="s">
        <v>15</v>
      </c>
      <c r="B207" s="4" t="s">
        <v>51</v>
      </c>
      <c r="C207" s="4" t="s">
        <v>94</v>
      </c>
      <c r="D207" s="4" t="s">
        <v>520</v>
      </c>
      <c r="E207" s="4" t="s">
        <v>16</v>
      </c>
      <c r="F207" s="20">
        <f>F209+F210</f>
        <v>1505700</v>
      </c>
      <c r="G207" s="20">
        <f>G209+G210+G208</f>
        <v>3087715</v>
      </c>
      <c r="H207" s="20">
        <f t="shared" si="31"/>
        <v>1582015</v>
      </c>
      <c r="I207" s="20">
        <f>I209+I210+I208</f>
        <v>3087715</v>
      </c>
      <c r="J207" s="20">
        <f t="shared" si="32"/>
        <v>0</v>
      </c>
      <c r="K207" s="20">
        <f>K209+K210+K208</f>
        <v>1986182.41</v>
      </c>
      <c r="L207" s="20">
        <f t="shared" si="33"/>
        <v>-1101532.5900000001</v>
      </c>
      <c r="M207" s="27">
        <f t="shared" si="34"/>
        <v>131.91089924951848</v>
      </c>
      <c r="N207" s="27">
        <f t="shared" si="35"/>
        <v>64.325315322171889</v>
      </c>
    </row>
    <row r="208" spans="1:14" s="6" customFormat="1" ht="37.5" x14ac:dyDescent="0.2">
      <c r="A208" s="42" t="s">
        <v>17</v>
      </c>
      <c r="B208" s="30" t="s">
        <v>51</v>
      </c>
      <c r="C208" s="30" t="s">
        <v>94</v>
      </c>
      <c r="D208" s="30" t="s">
        <v>520</v>
      </c>
      <c r="E208" s="30" t="s">
        <v>18</v>
      </c>
      <c r="F208" s="37">
        <v>0</v>
      </c>
      <c r="G208" s="20">
        <v>1031500</v>
      </c>
      <c r="H208" s="20">
        <f t="shared" si="31"/>
        <v>1031500</v>
      </c>
      <c r="I208" s="20">
        <v>1031500</v>
      </c>
      <c r="J208" s="20">
        <f t="shared" si="32"/>
        <v>0</v>
      </c>
      <c r="K208" s="20">
        <v>474446.77</v>
      </c>
      <c r="L208" s="20">
        <f t="shared" si="33"/>
        <v>-557053.23</v>
      </c>
      <c r="M208" s="27">
        <v>0</v>
      </c>
      <c r="N208" s="27">
        <f t="shared" si="35"/>
        <v>45.995809015996123</v>
      </c>
    </row>
    <row r="209" spans="1:14" s="6" customFormat="1" ht="56.25" x14ac:dyDescent="0.2">
      <c r="A209" s="22" t="s">
        <v>19</v>
      </c>
      <c r="B209" s="4" t="s">
        <v>51</v>
      </c>
      <c r="C209" s="4" t="s">
        <v>94</v>
      </c>
      <c r="D209" s="4" t="s">
        <v>520</v>
      </c>
      <c r="E209" s="4" t="s">
        <v>20</v>
      </c>
      <c r="F209" s="20">
        <v>238000</v>
      </c>
      <c r="G209" s="20">
        <v>334315</v>
      </c>
      <c r="H209" s="20">
        <f t="shared" si="31"/>
        <v>96315</v>
      </c>
      <c r="I209" s="20">
        <v>334315</v>
      </c>
      <c r="J209" s="20">
        <f t="shared" si="32"/>
        <v>0</v>
      </c>
      <c r="K209" s="20">
        <v>334315</v>
      </c>
      <c r="L209" s="20">
        <f t="shared" si="33"/>
        <v>0</v>
      </c>
      <c r="M209" s="27">
        <f t="shared" si="34"/>
        <v>140.46848739495798</v>
      </c>
      <c r="N209" s="27">
        <f t="shared" si="35"/>
        <v>100</v>
      </c>
    </row>
    <row r="210" spans="1:14" s="6" customFormat="1" ht="75" x14ac:dyDescent="0.2">
      <c r="A210" s="22" t="s">
        <v>22</v>
      </c>
      <c r="B210" s="4" t="s">
        <v>51</v>
      </c>
      <c r="C210" s="4" t="s">
        <v>94</v>
      </c>
      <c r="D210" s="4" t="s">
        <v>520</v>
      </c>
      <c r="E210" s="4" t="s">
        <v>23</v>
      </c>
      <c r="F210" s="20">
        <v>1267700</v>
      </c>
      <c r="G210" s="20">
        <v>1721900</v>
      </c>
      <c r="H210" s="20">
        <f t="shared" si="31"/>
        <v>454200</v>
      </c>
      <c r="I210" s="20">
        <v>1721900</v>
      </c>
      <c r="J210" s="20">
        <f t="shared" si="32"/>
        <v>0</v>
      </c>
      <c r="K210" s="20">
        <v>1177420.6399999999</v>
      </c>
      <c r="L210" s="20">
        <f t="shared" si="33"/>
        <v>-544479.3600000001</v>
      </c>
      <c r="M210" s="27">
        <f t="shared" si="34"/>
        <v>92.87849175672477</v>
      </c>
      <c r="N210" s="27">
        <f t="shared" si="35"/>
        <v>68.379153260932696</v>
      </c>
    </row>
    <row r="211" spans="1:14" s="6" customFormat="1" ht="37.5" x14ac:dyDescent="0.2">
      <c r="A211" s="22" t="s">
        <v>24</v>
      </c>
      <c r="B211" s="4" t="s">
        <v>51</v>
      </c>
      <c r="C211" s="4" t="s">
        <v>94</v>
      </c>
      <c r="D211" s="4" t="s">
        <v>520</v>
      </c>
      <c r="E211" s="4" t="s">
        <v>25</v>
      </c>
      <c r="F211" s="20">
        <f>F212</f>
        <v>926300</v>
      </c>
      <c r="G211" s="20">
        <f>G212</f>
        <v>829985</v>
      </c>
      <c r="H211" s="20">
        <f t="shared" si="31"/>
        <v>-96315</v>
      </c>
      <c r="I211" s="20">
        <f>I212</f>
        <v>829985</v>
      </c>
      <c r="J211" s="20">
        <f t="shared" si="32"/>
        <v>0</v>
      </c>
      <c r="K211" s="20">
        <f>K212</f>
        <v>503261.14</v>
      </c>
      <c r="L211" s="20">
        <f t="shared" si="33"/>
        <v>-326723.86</v>
      </c>
      <c r="M211" s="27">
        <f t="shared" si="34"/>
        <v>54.330253697506215</v>
      </c>
      <c r="N211" s="27">
        <f t="shared" si="35"/>
        <v>60.634968101833167</v>
      </c>
    </row>
    <row r="212" spans="1:14" s="6" customFormat="1" ht="60.75" customHeight="1" x14ac:dyDescent="0.2">
      <c r="A212" s="22" t="s">
        <v>26</v>
      </c>
      <c r="B212" s="4" t="s">
        <v>51</v>
      </c>
      <c r="C212" s="4" t="s">
        <v>94</v>
      </c>
      <c r="D212" s="4" t="s">
        <v>520</v>
      </c>
      <c r="E212" s="4" t="s">
        <v>27</v>
      </c>
      <c r="F212" s="20">
        <f>F213+F214</f>
        <v>926300</v>
      </c>
      <c r="G212" s="20">
        <f>G213+G214</f>
        <v>829985</v>
      </c>
      <c r="H212" s="20">
        <f t="shared" si="31"/>
        <v>-96315</v>
      </c>
      <c r="I212" s="20">
        <f>I213+I214</f>
        <v>829985</v>
      </c>
      <c r="J212" s="20">
        <f t="shared" si="32"/>
        <v>0</v>
      </c>
      <c r="K212" s="20">
        <f>K213+K214</f>
        <v>503261.14</v>
      </c>
      <c r="L212" s="20">
        <f t="shared" si="33"/>
        <v>-326723.86</v>
      </c>
      <c r="M212" s="27">
        <f t="shared" si="34"/>
        <v>54.330253697506215</v>
      </c>
      <c r="N212" s="27">
        <f t="shared" si="35"/>
        <v>60.634968101833167</v>
      </c>
    </row>
    <row r="213" spans="1:14" s="6" customFormat="1" x14ac:dyDescent="0.2">
      <c r="A213" s="22" t="s">
        <v>28</v>
      </c>
      <c r="B213" s="4" t="s">
        <v>51</v>
      </c>
      <c r="C213" s="4" t="s">
        <v>94</v>
      </c>
      <c r="D213" s="4" t="s">
        <v>520</v>
      </c>
      <c r="E213" s="4" t="s">
        <v>29</v>
      </c>
      <c r="F213" s="20">
        <v>528300</v>
      </c>
      <c r="G213" s="20">
        <v>424491</v>
      </c>
      <c r="H213" s="20">
        <f t="shared" si="31"/>
        <v>-103809</v>
      </c>
      <c r="I213" s="20">
        <v>424491</v>
      </c>
      <c r="J213" s="20">
        <f t="shared" si="32"/>
        <v>0</v>
      </c>
      <c r="K213" s="20">
        <v>276764.88</v>
      </c>
      <c r="L213" s="20">
        <f t="shared" si="33"/>
        <v>-147726.12</v>
      </c>
      <c r="M213" s="27">
        <f t="shared" si="34"/>
        <v>52.387825099375348</v>
      </c>
      <c r="N213" s="27">
        <f t="shared" si="35"/>
        <v>65.199233906019202</v>
      </c>
    </row>
    <row r="214" spans="1:14" s="6" customFormat="1" x14ac:dyDescent="0.2">
      <c r="A214" s="22" t="s">
        <v>303</v>
      </c>
      <c r="B214" s="4" t="s">
        <v>51</v>
      </c>
      <c r="C214" s="4" t="s">
        <v>94</v>
      </c>
      <c r="D214" s="4" t="s">
        <v>520</v>
      </c>
      <c r="E214" s="4" t="s">
        <v>304</v>
      </c>
      <c r="F214" s="20">
        <v>398000</v>
      </c>
      <c r="G214" s="20">
        <v>405494</v>
      </c>
      <c r="H214" s="20">
        <f t="shared" si="31"/>
        <v>7494</v>
      </c>
      <c r="I214" s="20">
        <v>405494</v>
      </c>
      <c r="J214" s="20">
        <f t="shared" si="32"/>
        <v>0</v>
      </c>
      <c r="K214" s="20">
        <v>226496.26</v>
      </c>
      <c r="L214" s="20">
        <f t="shared" si="33"/>
        <v>-178997.74</v>
      </c>
      <c r="M214" s="27">
        <f t="shared" si="34"/>
        <v>56.908608040201003</v>
      </c>
      <c r="N214" s="27">
        <f t="shared" si="35"/>
        <v>55.856870878484024</v>
      </c>
    </row>
    <row r="215" spans="1:14" s="6" customFormat="1" ht="56.25" x14ac:dyDescent="0.2">
      <c r="A215" s="22" t="s">
        <v>323</v>
      </c>
      <c r="B215" s="4" t="s">
        <v>51</v>
      </c>
      <c r="C215" s="4" t="s">
        <v>94</v>
      </c>
      <c r="D215" s="4" t="s">
        <v>521</v>
      </c>
      <c r="E215" s="4"/>
      <c r="F215" s="20">
        <f>F221</f>
        <v>182000</v>
      </c>
      <c r="G215" s="20">
        <f>G216+G221</f>
        <v>762317</v>
      </c>
      <c r="H215" s="20">
        <f t="shared" si="31"/>
        <v>580317</v>
      </c>
      <c r="I215" s="20">
        <f>I216+I221</f>
        <v>762317</v>
      </c>
      <c r="J215" s="20">
        <f t="shared" si="32"/>
        <v>0</v>
      </c>
      <c r="K215" s="20">
        <f>K216+K221</f>
        <v>452731.4</v>
      </c>
      <c r="L215" s="20">
        <f t="shared" si="33"/>
        <v>-309585.59999999998</v>
      </c>
      <c r="M215" s="27">
        <f t="shared" si="34"/>
        <v>248.75351648351648</v>
      </c>
      <c r="N215" s="27">
        <f t="shared" si="35"/>
        <v>59.388863163224748</v>
      </c>
    </row>
    <row r="216" spans="1:14" s="6" customFormat="1" ht="93.75" x14ac:dyDescent="0.2">
      <c r="A216" s="23" t="s">
        <v>13</v>
      </c>
      <c r="B216" s="7" t="s">
        <v>51</v>
      </c>
      <c r="C216" s="7" t="s">
        <v>94</v>
      </c>
      <c r="D216" s="7" t="s">
        <v>521</v>
      </c>
      <c r="E216" s="7" t="s">
        <v>14</v>
      </c>
      <c r="F216" s="12">
        <v>0</v>
      </c>
      <c r="G216" s="12">
        <f>G217</f>
        <v>420383</v>
      </c>
      <c r="H216" s="20">
        <f t="shared" si="31"/>
        <v>420383</v>
      </c>
      <c r="I216" s="12">
        <f>I217</f>
        <v>420383</v>
      </c>
      <c r="J216" s="20">
        <f t="shared" si="32"/>
        <v>0</v>
      </c>
      <c r="K216" s="12">
        <f>K217</f>
        <v>420381.80000000005</v>
      </c>
      <c r="L216" s="20">
        <f t="shared" si="33"/>
        <v>-1.1999999999534339</v>
      </c>
      <c r="M216" s="27">
        <v>0</v>
      </c>
      <c r="N216" s="27">
        <f t="shared" si="35"/>
        <v>99.999714546021139</v>
      </c>
    </row>
    <row r="217" spans="1:14" s="6" customFormat="1" ht="37.5" x14ac:dyDescent="0.2">
      <c r="A217" s="23" t="s">
        <v>15</v>
      </c>
      <c r="B217" s="7" t="s">
        <v>51</v>
      </c>
      <c r="C217" s="7" t="s">
        <v>94</v>
      </c>
      <c r="D217" s="7" t="s">
        <v>521</v>
      </c>
      <c r="E217" s="7" t="s">
        <v>16</v>
      </c>
      <c r="F217" s="12">
        <v>0</v>
      </c>
      <c r="G217" s="12">
        <f>G218+G219+G220</f>
        <v>420383</v>
      </c>
      <c r="H217" s="20">
        <f t="shared" si="31"/>
        <v>420383</v>
      </c>
      <c r="I217" s="12">
        <f>I218+I219+I220</f>
        <v>420383</v>
      </c>
      <c r="J217" s="20">
        <f t="shared" si="32"/>
        <v>0</v>
      </c>
      <c r="K217" s="12">
        <f>K218+K219+K220</f>
        <v>420381.80000000005</v>
      </c>
      <c r="L217" s="20">
        <f t="shared" si="33"/>
        <v>-1.1999999999534339</v>
      </c>
      <c r="M217" s="27">
        <v>0</v>
      </c>
      <c r="N217" s="27">
        <f t="shared" si="35"/>
        <v>99.999714546021139</v>
      </c>
    </row>
    <row r="218" spans="1:14" s="6" customFormat="1" ht="37.5" x14ac:dyDescent="0.2">
      <c r="A218" s="23" t="s">
        <v>17</v>
      </c>
      <c r="B218" s="7" t="s">
        <v>51</v>
      </c>
      <c r="C218" s="7" t="s">
        <v>94</v>
      </c>
      <c r="D218" s="7" t="s">
        <v>521</v>
      </c>
      <c r="E218" s="7" t="s">
        <v>18</v>
      </c>
      <c r="F218" s="12">
        <v>0</v>
      </c>
      <c r="G218" s="12">
        <v>242874</v>
      </c>
      <c r="H218" s="20">
        <f t="shared" si="31"/>
        <v>242874</v>
      </c>
      <c r="I218" s="12">
        <v>242874</v>
      </c>
      <c r="J218" s="20">
        <f t="shared" si="32"/>
        <v>0</v>
      </c>
      <c r="K218" s="12">
        <v>242873.9</v>
      </c>
      <c r="L218" s="20">
        <f t="shared" si="33"/>
        <v>-0.10000000000582077</v>
      </c>
      <c r="M218" s="27">
        <v>0</v>
      </c>
      <c r="N218" s="27">
        <f t="shared" si="35"/>
        <v>99.999958826387342</v>
      </c>
    </row>
    <row r="219" spans="1:14" s="6" customFormat="1" ht="56.25" x14ac:dyDescent="0.2">
      <c r="A219" s="23" t="s">
        <v>19</v>
      </c>
      <c r="B219" s="7" t="s">
        <v>51</v>
      </c>
      <c r="C219" s="7" t="s">
        <v>94</v>
      </c>
      <c r="D219" s="7" t="s">
        <v>521</v>
      </c>
      <c r="E219" s="7" t="s">
        <v>20</v>
      </c>
      <c r="F219" s="12">
        <v>0</v>
      </c>
      <c r="G219" s="12">
        <v>80000</v>
      </c>
      <c r="H219" s="20">
        <f t="shared" si="31"/>
        <v>80000</v>
      </c>
      <c r="I219" s="12">
        <v>80000</v>
      </c>
      <c r="J219" s="20">
        <f t="shared" si="32"/>
        <v>0</v>
      </c>
      <c r="K219" s="12">
        <v>80000</v>
      </c>
      <c r="L219" s="20">
        <f t="shared" si="33"/>
        <v>0</v>
      </c>
      <c r="M219" s="27">
        <v>0</v>
      </c>
      <c r="N219" s="27">
        <f t="shared" si="35"/>
        <v>100</v>
      </c>
    </row>
    <row r="220" spans="1:14" s="6" customFormat="1" ht="75" x14ac:dyDescent="0.2">
      <c r="A220" s="23" t="s">
        <v>22</v>
      </c>
      <c r="B220" s="7" t="s">
        <v>51</v>
      </c>
      <c r="C220" s="7" t="s">
        <v>94</v>
      </c>
      <c r="D220" s="7" t="s">
        <v>521</v>
      </c>
      <c r="E220" s="7" t="s">
        <v>23</v>
      </c>
      <c r="F220" s="12">
        <v>0</v>
      </c>
      <c r="G220" s="12">
        <v>97509</v>
      </c>
      <c r="H220" s="20">
        <f t="shared" si="31"/>
        <v>97509</v>
      </c>
      <c r="I220" s="12">
        <v>97509</v>
      </c>
      <c r="J220" s="20">
        <f t="shared" si="32"/>
        <v>0</v>
      </c>
      <c r="K220" s="12">
        <v>97507.9</v>
      </c>
      <c r="L220" s="20">
        <f t="shared" si="33"/>
        <v>-1.1000000000058208</v>
      </c>
      <c r="M220" s="27">
        <v>0</v>
      </c>
      <c r="N220" s="27">
        <f t="shared" si="35"/>
        <v>99.9988718990042</v>
      </c>
    </row>
    <row r="221" spans="1:14" s="6" customFormat="1" ht="37.5" x14ac:dyDescent="0.2">
      <c r="A221" s="22" t="s">
        <v>24</v>
      </c>
      <c r="B221" s="4" t="s">
        <v>51</v>
      </c>
      <c r="C221" s="4" t="s">
        <v>94</v>
      </c>
      <c r="D221" s="4" t="s">
        <v>521</v>
      </c>
      <c r="E221" s="4" t="s">
        <v>25</v>
      </c>
      <c r="F221" s="20">
        <f>F222</f>
        <v>182000</v>
      </c>
      <c r="G221" s="20">
        <f>G222</f>
        <v>341934</v>
      </c>
      <c r="H221" s="20">
        <f t="shared" si="31"/>
        <v>159934</v>
      </c>
      <c r="I221" s="20">
        <f>I222</f>
        <v>341934</v>
      </c>
      <c r="J221" s="20">
        <f t="shared" si="32"/>
        <v>0</v>
      </c>
      <c r="K221" s="20">
        <f>K222</f>
        <v>32349.599999999999</v>
      </c>
      <c r="L221" s="20">
        <f t="shared" si="33"/>
        <v>-309584.40000000002</v>
      </c>
      <c r="M221" s="27">
        <f t="shared" si="34"/>
        <v>17.774505494505494</v>
      </c>
      <c r="N221" s="27">
        <f t="shared" si="35"/>
        <v>9.4607731316569854</v>
      </c>
    </row>
    <row r="222" spans="1:14" s="6" customFormat="1" ht="59.25" customHeight="1" x14ac:dyDescent="0.2">
      <c r="A222" s="22" t="s">
        <v>26</v>
      </c>
      <c r="B222" s="4" t="s">
        <v>51</v>
      </c>
      <c r="C222" s="4" t="s">
        <v>94</v>
      </c>
      <c r="D222" s="4" t="s">
        <v>521</v>
      </c>
      <c r="E222" s="4" t="s">
        <v>27</v>
      </c>
      <c r="F222" s="20">
        <f>F223</f>
        <v>182000</v>
      </c>
      <c r="G222" s="20">
        <f>G223</f>
        <v>341934</v>
      </c>
      <c r="H222" s="20">
        <f t="shared" si="31"/>
        <v>159934</v>
      </c>
      <c r="I222" s="20">
        <f>I223</f>
        <v>341934</v>
      </c>
      <c r="J222" s="20">
        <f t="shared" si="32"/>
        <v>0</v>
      </c>
      <c r="K222" s="20">
        <f>K223</f>
        <v>32349.599999999999</v>
      </c>
      <c r="L222" s="20">
        <f t="shared" si="33"/>
        <v>-309584.40000000002</v>
      </c>
      <c r="M222" s="27">
        <f t="shared" si="34"/>
        <v>17.774505494505494</v>
      </c>
      <c r="N222" s="27">
        <f t="shared" si="35"/>
        <v>9.4607731316569854</v>
      </c>
    </row>
    <row r="223" spans="1:14" s="6" customFormat="1" x14ac:dyDescent="0.2">
      <c r="A223" s="22" t="s">
        <v>28</v>
      </c>
      <c r="B223" s="4" t="s">
        <v>51</v>
      </c>
      <c r="C223" s="4" t="s">
        <v>94</v>
      </c>
      <c r="D223" s="4" t="s">
        <v>521</v>
      </c>
      <c r="E223" s="4" t="s">
        <v>29</v>
      </c>
      <c r="F223" s="20">
        <v>182000</v>
      </c>
      <c r="G223" s="20">
        <v>341934</v>
      </c>
      <c r="H223" s="20">
        <f t="shared" si="31"/>
        <v>159934</v>
      </c>
      <c r="I223" s="20">
        <v>341934</v>
      </c>
      <c r="J223" s="20">
        <f t="shared" si="32"/>
        <v>0</v>
      </c>
      <c r="K223" s="20">
        <v>32349.599999999999</v>
      </c>
      <c r="L223" s="20">
        <f t="shared" si="33"/>
        <v>-309584.40000000002</v>
      </c>
      <c r="M223" s="27">
        <f t="shared" si="34"/>
        <v>17.774505494505494</v>
      </c>
      <c r="N223" s="27">
        <f t="shared" si="35"/>
        <v>9.4607731316569854</v>
      </c>
    </row>
    <row r="224" spans="1:14" s="6" customFormat="1" ht="56.25" x14ac:dyDescent="0.2">
      <c r="A224" s="22" t="s">
        <v>307</v>
      </c>
      <c r="B224" s="4" t="s">
        <v>51</v>
      </c>
      <c r="C224" s="4" t="s">
        <v>308</v>
      </c>
      <c r="D224" s="4"/>
      <c r="E224" s="4"/>
      <c r="F224" s="20">
        <f t="shared" ref="F224:F230" si="36">F225</f>
        <v>60000</v>
      </c>
      <c r="G224" s="20">
        <f t="shared" ref="G224:K230" si="37">G225</f>
        <v>60000</v>
      </c>
      <c r="H224" s="20">
        <f t="shared" si="31"/>
        <v>0</v>
      </c>
      <c r="I224" s="20">
        <f t="shared" si="37"/>
        <v>60000</v>
      </c>
      <c r="J224" s="20">
        <f t="shared" si="32"/>
        <v>0</v>
      </c>
      <c r="K224" s="20">
        <f t="shared" si="37"/>
        <v>59998.2</v>
      </c>
      <c r="L224" s="20">
        <f t="shared" si="33"/>
        <v>-1.8000000000029104</v>
      </c>
      <c r="M224" s="27">
        <f t="shared" si="34"/>
        <v>99.996999999999986</v>
      </c>
      <c r="N224" s="27">
        <f t="shared" si="35"/>
        <v>99.996999999999986</v>
      </c>
    </row>
    <row r="225" spans="1:14" s="6" customFormat="1" ht="75" x14ac:dyDescent="0.2">
      <c r="A225" s="22" t="s">
        <v>61</v>
      </c>
      <c r="B225" s="4" t="s">
        <v>51</v>
      </c>
      <c r="C225" s="4" t="s">
        <v>308</v>
      </c>
      <c r="D225" s="4" t="s">
        <v>494</v>
      </c>
      <c r="E225" s="4"/>
      <c r="F225" s="20">
        <f t="shared" si="36"/>
        <v>60000</v>
      </c>
      <c r="G225" s="20">
        <f t="shared" si="37"/>
        <v>60000</v>
      </c>
      <c r="H225" s="20">
        <f t="shared" si="31"/>
        <v>0</v>
      </c>
      <c r="I225" s="20">
        <f t="shared" si="37"/>
        <v>60000</v>
      </c>
      <c r="J225" s="20">
        <f t="shared" si="32"/>
        <v>0</v>
      </c>
      <c r="K225" s="20">
        <f t="shared" si="37"/>
        <v>59998.2</v>
      </c>
      <c r="L225" s="20">
        <f t="shared" si="33"/>
        <v>-1.8000000000029104</v>
      </c>
      <c r="M225" s="27">
        <f t="shared" si="34"/>
        <v>99.996999999999986</v>
      </c>
      <c r="N225" s="27">
        <f t="shared" si="35"/>
        <v>99.996999999999986</v>
      </c>
    </row>
    <row r="226" spans="1:14" s="6" customFormat="1" ht="75" x14ac:dyDescent="0.2">
      <c r="A226" s="22" t="s">
        <v>95</v>
      </c>
      <c r="B226" s="4" t="s">
        <v>51</v>
      </c>
      <c r="C226" s="4" t="s">
        <v>308</v>
      </c>
      <c r="D226" s="4" t="s">
        <v>522</v>
      </c>
      <c r="E226" s="4"/>
      <c r="F226" s="20">
        <f t="shared" si="36"/>
        <v>60000</v>
      </c>
      <c r="G226" s="20">
        <f t="shared" si="37"/>
        <v>60000</v>
      </c>
      <c r="H226" s="20">
        <f t="shared" si="31"/>
        <v>0</v>
      </c>
      <c r="I226" s="20">
        <f t="shared" si="37"/>
        <v>60000</v>
      </c>
      <c r="J226" s="20">
        <f t="shared" si="32"/>
        <v>0</v>
      </c>
      <c r="K226" s="20">
        <f t="shared" si="37"/>
        <v>59998.2</v>
      </c>
      <c r="L226" s="20">
        <f t="shared" si="33"/>
        <v>-1.8000000000029104</v>
      </c>
      <c r="M226" s="27">
        <f t="shared" si="34"/>
        <v>99.996999999999986</v>
      </c>
      <c r="N226" s="27">
        <f t="shared" si="35"/>
        <v>99.996999999999986</v>
      </c>
    </row>
    <row r="227" spans="1:14" s="6" customFormat="1" ht="81" customHeight="1" x14ac:dyDescent="0.2">
      <c r="A227" s="22" t="s">
        <v>96</v>
      </c>
      <c r="B227" s="4" t="s">
        <v>51</v>
      </c>
      <c r="C227" s="4" t="s">
        <v>308</v>
      </c>
      <c r="D227" s="4" t="s">
        <v>523</v>
      </c>
      <c r="E227" s="4"/>
      <c r="F227" s="20">
        <f t="shared" si="36"/>
        <v>60000</v>
      </c>
      <c r="G227" s="20">
        <f t="shared" si="37"/>
        <v>60000</v>
      </c>
      <c r="H227" s="20">
        <f t="shared" si="31"/>
        <v>0</v>
      </c>
      <c r="I227" s="20">
        <f t="shared" si="37"/>
        <v>60000</v>
      </c>
      <c r="J227" s="20">
        <f t="shared" si="32"/>
        <v>0</v>
      </c>
      <c r="K227" s="20">
        <f t="shared" si="37"/>
        <v>59998.2</v>
      </c>
      <c r="L227" s="20">
        <f t="shared" si="33"/>
        <v>-1.8000000000029104</v>
      </c>
      <c r="M227" s="27">
        <f t="shared" si="34"/>
        <v>99.996999999999986</v>
      </c>
      <c r="N227" s="27">
        <f t="shared" si="35"/>
        <v>99.996999999999986</v>
      </c>
    </row>
    <row r="228" spans="1:14" s="6" customFormat="1" x14ac:dyDescent="0.2">
      <c r="A228" s="22" t="s">
        <v>64</v>
      </c>
      <c r="B228" s="4" t="s">
        <v>51</v>
      </c>
      <c r="C228" s="4" t="s">
        <v>308</v>
      </c>
      <c r="D228" s="4" t="s">
        <v>524</v>
      </c>
      <c r="E228" s="4"/>
      <c r="F228" s="20">
        <f t="shared" si="36"/>
        <v>60000</v>
      </c>
      <c r="G228" s="20">
        <f t="shared" si="37"/>
        <v>60000</v>
      </c>
      <c r="H228" s="20">
        <f t="shared" si="31"/>
        <v>0</v>
      </c>
      <c r="I228" s="20">
        <f t="shared" si="37"/>
        <v>60000</v>
      </c>
      <c r="J228" s="20">
        <f t="shared" si="32"/>
        <v>0</v>
      </c>
      <c r="K228" s="20">
        <f t="shared" si="37"/>
        <v>59998.2</v>
      </c>
      <c r="L228" s="20">
        <f t="shared" si="33"/>
        <v>-1.8000000000029104</v>
      </c>
      <c r="M228" s="27">
        <f t="shared" si="34"/>
        <v>99.996999999999986</v>
      </c>
      <c r="N228" s="27">
        <f t="shared" si="35"/>
        <v>99.996999999999986</v>
      </c>
    </row>
    <row r="229" spans="1:14" s="6" customFormat="1" ht="37.5" x14ac:dyDescent="0.2">
      <c r="A229" s="22" t="s">
        <v>24</v>
      </c>
      <c r="B229" s="4" t="s">
        <v>51</v>
      </c>
      <c r="C229" s="4" t="s">
        <v>308</v>
      </c>
      <c r="D229" s="4" t="s">
        <v>524</v>
      </c>
      <c r="E229" s="4" t="s">
        <v>25</v>
      </c>
      <c r="F229" s="20">
        <f t="shared" si="36"/>
        <v>60000</v>
      </c>
      <c r="G229" s="20">
        <f t="shared" si="37"/>
        <v>60000</v>
      </c>
      <c r="H229" s="20">
        <f t="shared" si="31"/>
        <v>0</v>
      </c>
      <c r="I229" s="20">
        <f t="shared" si="37"/>
        <v>60000</v>
      </c>
      <c r="J229" s="20">
        <f t="shared" si="32"/>
        <v>0</v>
      </c>
      <c r="K229" s="20">
        <f t="shared" si="37"/>
        <v>59998.2</v>
      </c>
      <c r="L229" s="20">
        <f t="shared" si="33"/>
        <v>-1.8000000000029104</v>
      </c>
      <c r="M229" s="27">
        <f t="shared" si="34"/>
        <v>99.996999999999986</v>
      </c>
      <c r="N229" s="27">
        <f t="shared" si="35"/>
        <v>99.996999999999986</v>
      </c>
    </row>
    <row r="230" spans="1:14" s="6" customFormat="1" ht="65.25" customHeight="1" x14ac:dyDescent="0.2">
      <c r="A230" s="22" t="s">
        <v>26</v>
      </c>
      <c r="B230" s="4" t="s">
        <v>51</v>
      </c>
      <c r="C230" s="4" t="s">
        <v>308</v>
      </c>
      <c r="D230" s="4" t="s">
        <v>524</v>
      </c>
      <c r="E230" s="4" t="s">
        <v>27</v>
      </c>
      <c r="F230" s="20">
        <f t="shared" si="36"/>
        <v>60000</v>
      </c>
      <c r="G230" s="20">
        <f t="shared" si="37"/>
        <v>60000</v>
      </c>
      <c r="H230" s="20">
        <f t="shared" si="31"/>
        <v>0</v>
      </c>
      <c r="I230" s="20">
        <f t="shared" si="37"/>
        <v>60000</v>
      </c>
      <c r="J230" s="20">
        <f t="shared" si="32"/>
        <v>0</v>
      </c>
      <c r="K230" s="20">
        <f t="shared" si="37"/>
        <v>59998.2</v>
      </c>
      <c r="L230" s="20">
        <f t="shared" si="33"/>
        <v>-1.8000000000029104</v>
      </c>
      <c r="M230" s="27">
        <f t="shared" si="34"/>
        <v>99.996999999999986</v>
      </c>
      <c r="N230" s="27">
        <f t="shared" si="35"/>
        <v>99.996999999999986</v>
      </c>
    </row>
    <row r="231" spans="1:14" s="6" customFormat="1" x14ac:dyDescent="0.2">
      <c r="A231" s="22" t="s">
        <v>28</v>
      </c>
      <c r="B231" s="4" t="s">
        <v>51</v>
      </c>
      <c r="C231" s="4" t="s">
        <v>308</v>
      </c>
      <c r="D231" s="4" t="s">
        <v>524</v>
      </c>
      <c r="E231" s="4" t="s">
        <v>29</v>
      </c>
      <c r="F231" s="20">
        <v>60000</v>
      </c>
      <c r="G231" s="20">
        <v>60000</v>
      </c>
      <c r="H231" s="20">
        <f t="shared" si="31"/>
        <v>0</v>
      </c>
      <c r="I231" s="20">
        <v>60000</v>
      </c>
      <c r="J231" s="20">
        <f t="shared" si="32"/>
        <v>0</v>
      </c>
      <c r="K231" s="20">
        <v>59998.2</v>
      </c>
      <c r="L231" s="20">
        <f t="shared" si="33"/>
        <v>-1.8000000000029104</v>
      </c>
      <c r="M231" s="27">
        <f t="shared" si="34"/>
        <v>99.996999999999986</v>
      </c>
      <c r="N231" s="27">
        <f t="shared" si="35"/>
        <v>99.996999999999986</v>
      </c>
    </row>
    <row r="232" spans="1:14" s="6" customFormat="1" ht="45" customHeight="1" x14ac:dyDescent="0.2">
      <c r="A232" s="22" t="s">
        <v>97</v>
      </c>
      <c r="B232" s="4" t="s">
        <v>51</v>
      </c>
      <c r="C232" s="4" t="s">
        <v>98</v>
      </c>
      <c r="D232" s="4"/>
      <c r="E232" s="4"/>
      <c r="F232" s="20">
        <f t="shared" ref="F232:K234" si="38">F233</f>
        <v>137600</v>
      </c>
      <c r="G232" s="20">
        <f t="shared" si="38"/>
        <v>163600</v>
      </c>
      <c r="H232" s="20">
        <f t="shared" si="31"/>
        <v>26000</v>
      </c>
      <c r="I232" s="20">
        <f t="shared" si="38"/>
        <v>163600</v>
      </c>
      <c r="J232" s="20">
        <f t="shared" si="32"/>
        <v>0</v>
      </c>
      <c r="K232" s="20">
        <f t="shared" si="38"/>
        <v>63896</v>
      </c>
      <c r="L232" s="20">
        <f t="shared" si="33"/>
        <v>-99704</v>
      </c>
      <c r="M232" s="27">
        <f t="shared" si="34"/>
        <v>46.436046511627907</v>
      </c>
      <c r="N232" s="27">
        <f t="shared" si="35"/>
        <v>39.056234718826403</v>
      </c>
    </row>
    <row r="233" spans="1:14" s="6" customFormat="1" ht="93.75" x14ac:dyDescent="0.2">
      <c r="A233" s="22" t="s">
        <v>99</v>
      </c>
      <c r="B233" s="4" t="s">
        <v>51</v>
      </c>
      <c r="C233" s="4" t="s">
        <v>98</v>
      </c>
      <c r="D233" s="4" t="s">
        <v>525</v>
      </c>
      <c r="E233" s="4"/>
      <c r="F233" s="20">
        <f>F234+F250</f>
        <v>137600</v>
      </c>
      <c r="G233" s="20">
        <f>G234+G250</f>
        <v>163600</v>
      </c>
      <c r="H233" s="20">
        <f t="shared" si="31"/>
        <v>26000</v>
      </c>
      <c r="I233" s="20">
        <f>I234+I250</f>
        <v>163600</v>
      </c>
      <c r="J233" s="20">
        <f t="shared" si="32"/>
        <v>0</v>
      </c>
      <c r="K233" s="20">
        <f>K234+K250</f>
        <v>63896</v>
      </c>
      <c r="L233" s="20">
        <f t="shared" si="33"/>
        <v>-99704</v>
      </c>
      <c r="M233" s="27">
        <f t="shared" si="34"/>
        <v>46.436046511627907</v>
      </c>
      <c r="N233" s="27">
        <f t="shared" si="35"/>
        <v>39.056234718826403</v>
      </c>
    </row>
    <row r="234" spans="1:14" s="6" customFormat="1" ht="37.5" x14ac:dyDescent="0.2">
      <c r="A234" s="22" t="s">
        <v>100</v>
      </c>
      <c r="B234" s="4" t="s">
        <v>51</v>
      </c>
      <c r="C234" s="4" t="s">
        <v>98</v>
      </c>
      <c r="D234" s="4" t="s">
        <v>526</v>
      </c>
      <c r="E234" s="4"/>
      <c r="F234" s="20">
        <f t="shared" si="38"/>
        <v>137600</v>
      </c>
      <c r="G234" s="20">
        <f t="shared" si="38"/>
        <v>137600</v>
      </c>
      <c r="H234" s="20">
        <f t="shared" si="31"/>
        <v>0</v>
      </c>
      <c r="I234" s="20">
        <f t="shared" si="38"/>
        <v>137600</v>
      </c>
      <c r="J234" s="20">
        <f t="shared" si="32"/>
        <v>0</v>
      </c>
      <c r="K234" s="20">
        <f t="shared" si="38"/>
        <v>63896</v>
      </c>
      <c r="L234" s="20">
        <f t="shared" si="33"/>
        <v>-73704</v>
      </c>
      <c r="M234" s="27">
        <f t="shared" si="34"/>
        <v>46.436046511627907</v>
      </c>
      <c r="N234" s="27">
        <f t="shared" si="35"/>
        <v>46.436046511627907</v>
      </c>
    </row>
    <row r="235" spans="1:14" s="6" customFormat="1" ht="37.5" x14ac:dyDescent="0.2">
      <c r="A235" s="22" t="s">
        <v>101</v>
      </c>
      <c r="B235" s="4" t="s">
        <v>51</v>
      </c>
      <c r="C235" s="4" t="s">
        <v>98</v>
      </c>
      <c r="D235" s="4" t="s">
        <v>527</v>
      </c>
      <c r="E235" s="4"/>
      <c r="F235" s="20">
        <f>F236+F243</f>
        <v>137600</v>
      </c>
      <c r="G235" s="20">
        <f>G236+G243</f>
        <v>137600</v>
      </c>
      <c r="H235" s="20">
        <f t="shared" si="31"/>
        <v>0</v>
      </c>
      <c r="I235" s="20">
        <f>I236+I243</f>
        <v>137600</v>
      </c>
      <c r="J235" s="20">
        <f t="shared" si="32"/>
        <v>0</v>
      </c>
      <c r="K235" s="20">
        <f>K236+K243</f>
        <v>63896</v>
      </c>
      <c r="L235" s="20">
        <f t="shared" si="33"/>
        <v>-73704</v>
      </c>
      <c r="M235" s="27">
        <f t="shared" si="34"/>
        <v>46.436046511627907</v>
      </c>
      <c r="N235" s="27">
        <f t="shared" si="35"/>
        <v>46.436046511627907</v>
      </c>
    </row>
    <row r="236" spans="1:14" s="6" customFormat="1" ht="57" customHeight="1" x14ac:dyDescent="0.2">
      <c r="A236" s="22" t="s">
        <v>455</v>
      </c>
      <c r="B236" s="4" t="s">
        <v>51</v>
      </c>
      <c r="C236" s="4" t="s">
        <v>98</v>
      </c>
      <c r="D236" s="4" t="s">
        <v>528</v>
      </c>
      <c r="E236" s="4"/>
      <c r="F236" s="20">
        <f>F237+F240</f>
        <v>68800</v>
      </c>
      <c r="G236" s="20">
        <f>G237+G240</f>
        <v>68800</v>
      </c>
      <c r="H236" s="20">
        <f t="shared" si="31"/>
        <v>0</v>
      </c>
      <c r="I236" s="20">
        <f>I237+I240</f>
        <v>68800</v>
      </c>
      <c r="J236" s="20">
        <f t="shared" si="32"/>
        <v>0</v>
      </c>
      <c r="K236" s="20">
        <f>K237+K240</f>
        <v>31948</v>
      </c>
      <c r="L236" s="20">
        <f t="shared" si="33"/>
        <v>-36852</v>
      </c>
      <c r="M236" s="27">
        <f t="shared" si="34"/>
        <v>46.436046511627907</v>
      </c>
      <c r="N236" s="27">
        <f t="shared" si="35"/>
        <v>46.436046511627907</v>
      </c>
    </row>
    <row r="237" spans="1:14" s="6" customFormat="1" ht="93.75" x14ac:dyDescent="0.2">
      <c r="A237" s="22" t="s">
        <v>13</v>
      </c>
      <c r="B237" s="4" t="s">
        <v>51</v>
      </c>
      <c r="C237" s="4" t="s">
        <v>98</v>
      </c>
      <c r="D237" s="4" t="s">
        <v>529</v>
      </c>
      <c r="E237" s="4" t="s">
        <v>14</v>
      </c>
      <c r="F237" s="20">
        <f>F238</f>
        <v>63900</v>
      </c>
      <c r="G237" s="20">
        <f>G238</f>
        <v>63900</v>
      </c>
      <c r="H237" s="20">
        <f t="shared" si="31"/>
        <v>0</v>
      </c>
      <c r="I237" s="20">
        <f>I238</f>
        <v>63900</v>
      </c>
      <c r="J237" s="20">
        <f t="shared" si="32"/>
        <v>0</v>
      </c>
      <c r="K237" s="20">
        <f>K238</f>
        <v>31948</v>
      </c>
      <c r="L237" s="20">
        <f t="shared" si="33"/>
        <v>-31952</v>
      </c>
      <c r="M237" s="27">
        <f t="shared" si="34"/>
        <v>49.996870109546165</v>
      </c>
      <c r="N237" s="27">
        <f t="shared" si="35"/>
        <v>49.996870109546165</v>
      </c>
    </row>
    <row r="238" spans="1:14" s="6" customFormat="1" ht="37.5" x14ac:dyDescent="0.2">
      <c r="A238" s="22" t="s">
        <v>15</v>
      </c>
      <c r="B238" s="4" t="s">
        <v>51</v>
      </c>
      <c r="C238" s="4" t="s">
        <v>98</v>
      </c>
      <c r="D238" s="4" t="s">
        <v>528</v>
      </c>
      <c r="E238" s="4" t="s">
        <v>16</v>
      </c>
      <c r="F238" s="20">
        <f>F239</f>
        <v>63900</v>
      </c>
      <c r="G238" s="20">
        <f>G239</f>
        <v>63900</v>
      </c>
      <c r="H238" s="20">
        <f t="shared" si="31"/>
        <v>0</v>
      </c>
      <c r="I238" s="20">
        <f>I239</f>
        <v>63900</v>
      </c>
      <c r="J238" s="20">
        <f t="shared" si="32"/>
        <v>0</v>
      </c>
      <c r="K238" s="20">
        <f>K239</f>
        <v>31948</v>
      </c>
      <c r="L238" s="20">
        <f t="shared" si="33"/>
        <v>-31952</v>
      </c>
      <c r="M238" s="27">
        <f t="shared" si="34"/>
        <v>49.996870109546165</v>
      </c>
      <c r="N238" s="27">
        <f t="shared" si="35"/>
        <v>49.996870109546165</v>
      </c>
    </row>
    <row r="239" spans="1:14" s="6" customFormat="1" ht="37.5" x14ac:dyDescent="0.2">
      <c r="A239" s="22" t="s">
        <v>320</v>
      </c>
      <c r="B239" s="4" t="s">
        <v>51</v>
      </c>
      <c r="C239" s="4" t="s">
        <v>98</v>
      </c>
      <c r="D239" s="4" t="s">
        <v>528</v>
      </c>
      <c r="E239" s="4" t="s">
        <v>21</v>
      </c>
      <c r="F239" s="20">
        <v>63900</v>
      </c>
      <c r="G239" s="20">
        <v>63900</v>
      </c>
      <c r="H239" s="20">
        <f t="shared" si="31"/>
        <v>0</v>
      </c>
      <c r="I239" s="20">
        <v>63900</v>
      </c>
      <c r="J239" s="20">
        <f t="shared" si="32"/>
        <v>0</v>
      </c>
      <c r="K239" s="20">
        <v>31948</v>
      </c>
      <c r="L239" s="20">
        <f t="shared" si="33"/>
        <v>-31952</v>
      </c>
      <c r="M239" s="27">
        <f t="shared" si="34"/>
        <v>49.996870109546165</v>
      </c>
      <c r="N239" s="27">
        <f t="shared" si="35"/>
        <v>49.996870109546165</v>
      </c>
    </row>
    <row r="240" spans="1:14" s="6" customFormat="1" ht="37.5" x14ac:dyDescent="0.2">
      <c r="A240" s="22" t="s">
        <v>24</v>
      </c>
      <c r="B240" s="4" t="s">
        <v>51</v>
      </c>
      <c r="C240" s="4" t="s">
        <v>98</v>
      </c>
      <c r="D240" s="4" t="s">
        <v>528</v>
      </c>
      <c r="E240" s="4" t="s">
        <v>25</v>
      </c>
      <c r="F240" s="20">
        <f>F241</f>
        <v>4900</v>
      </c>
      <c r="G240" s="20">
        <f>G241</f>
        <v>4900</v>
      </c>
      <c r="H240" s="20">
        <f t="shared" si="31"/>
        <v>0</v>
      </c>
      <c r="I240" s="20">
        <f>I241</f>
        <v>4900</v>
      </c>
      <c r="J240" s="20">
        <f t="shared" si="32"/>
        <v>0</v>
      </c>
      <c r="K240" s="20">
        <f>K241</f>
        <v>0</v>
      </c>
      <c r="L240" s="20">
        <f t="shared" si="33"/>
        <v>-4900</v>
      </c>
      <c r="M240" s="27">
        <f t="shared" si="34"/>
        <v>0</v>
      </c>
      <c r="N240" s="27">
        <f t="shared" si="35"/>
        <v>0</v>
      </c>
    </row>
    <row r="241" spans="1:14" s="6" customFormat="1" ht="54.75" customHeight="1" x14ac:dyDescent="0.2">
      <c r="A241" s="22" t="s">
        <v>26</v>
      </c>
      <c r="B241" s="4" t="s">
        <v>51</v>
      </c>
      <c r="C241" s="4" t="s">
        <v>98</v>
      </c>
      <c r="D241" s="4" t="s">
        <v>528</v>
      </c>
      <c r="E241" s="4" t="s">
        <v>27</v>
      </c>
      <c r="F241" s="20">
        <f>F242</f>
        <v>4900</v>
      </c>
      <c r="G241" s="20">
        <f>G242</f>
        <v>4900</v>
      </c>
      <c r="H241" s="20">
        <f t="shared" si="31"/>
        <v>0</v>
      </c>
      <c r="I241" s="20">
        <f>I242</f>
        <v>4900</v>
      </c>
      <c r="J241" s="20">
        <f t="shared" si="32"/>
        <v>0</v>
      </c>
      <c r="K241" s="20">
        <f>K242</f>
        <v>0</v>
      </c>
      <c r="L241" s="20">
        <f t="shared" si="33"/>
        <v>-4900</v>
      </c>
      <c r="M241" s="27">
        <f t="shared" si="34"/>
        <v>0</v>
      </c>
      <c r="N241" s="27">
        <f t="shared" si="35"/>
        <v>0</v>
      </c>
    </row>
    <row r="242" spans="1:14" s="6" customFormat="1" x14ac:dyDescent="0.2">
      <c r="A242" s="22" t="s">
        <v>28</v>
      </c>
      <c r="B242" s="4" t="s">
        <v>51</v>
      </c>
      <c r="C242" s="4" t="s">
        <v>98</v>
      </c>
      <c r="D242" s="4" t="s">
        <v>528</v>
      </c>
      <c r="E242" s="4" t="s">
        <v>29</v>
      </c>
      <c r="F242" s="20">
        <v>4900</v>
      </c>
      <c r="G242" s="20">
        <v>4900</v>
      </c>
      <c r="H242" s="20">
        <f t="shared" si="31"/>
        <v>0</v>
      </c>
      <c r="I242" s="20">
        <v>4900</v>
      </c>
      <c r="J242" s="20">
        <f t="shared" si="32"/>
        <v>0</v>
      </c>
      <c r="K242" s="20">
        <v>0</v>
      </c>
      <c r="L242" s="20">
        <f t="shared" si="33"/>
        <v>-4900</v>
      </c>
      <c r="M242" s="27">
        <f t="shared" si="34"/>
        <v>0</v>
      </c>
      <c r="N242" s="27">
        <f t="shared" si="35"/>
        <v>0</v>
      </c>
    </row>
    <row r="243" spans="1:14" s="6" customFormat="1" ht="38.25" customHeight="1" x14ac:dyDescent="0.2">
      <c r="A243" s="22" t="s">
        <v>102</v>
      </c>
      <c r="B243" s="4" t="s">
        <v>51</v>
      </c>
      <c r="C243" s="4" t="s">
        <v>98</v>
      </c>
      <c r="D243" s="4" t="s">
        <v>530</v>
      </c>
      <c r="E243" s="4"/>
      <c r="F243" s="20">
        <f>F244+F247</f>
        <v>68800</v>
      </c>
      <c r="G243" s="20">
        <f>G244+G247</f>
        <v>68800</v>
      </c>
      <c r="H243" s="20">
        <f t="shared" si="31"/>
        <v>0</v>
      </c>
      <c r="I243" s="20">
        <f>I244+I247</f>
        <v>68800</v>
      </c>
      <c r="J243" s="20">
        <f t="shared" si="32"/>
        <v>0</v>
      </c>
      <c r="K243" s="20">
        <f>K244+K247</f>
        <v>31948</v>
      </c>
      <c r="L243" s="20">
        <f t="shared" si="33"/>
        <v>-36852</v>
      </c>
      <c r="M243" s="27">
        <f t="shared" si="34"/>
        <v>46.436046511627907</v>
      </c>
      <c r="N243" s="27">
        <f t="shared" si="35"/>
        <v>46.436046511627907</v>
      </c>
    </row>
    <row r="244" spans="1:14" s="6" customFormat="1" ht="93.75" x14ac:dyDescent="0.2">
      <c r="A244" s="22" t="s">
        <v>13</v>
      </c>
      <c r="B244" s="4" t="s">
        <v>51</v>
      </c>
      <c r="C244" s="4" t="s">
        <v>98</v>
      </c>
      <c r="D244" s="4" t="s">
        <v>530</v>
      </c>
      <c r="E244" s="4" t="s">
        <v>14</v>
      </c>
      <c r="F244" s="20">
        <f>F245</f>
        <v>63900</v>
      </c>
      <c r="G244" s="20">
        <f>G245</f>
        <v>63900</v>
      </c>
      <c r="H244" s="20">
        <f t="shared" si="31"/>
        <v>0</v>
      </c>
      <c r="I244" s="20">
        <f>I245</f>
        <v>63900</v>
      </c>
      <c r="J244" s="20">
        <f t="shared" si="32"/>
        <v>0</v>
      </c>
      <c r="K244" s="20">
        <f>K245</f>
        <v>31948</v>
      </c>
      <c r="L244" s="20">
        <f t="shared" si="33"/>
        <v>-31952</v>
      </c>
      <c r="M244" s="27">
        <f t="shared" si="34"/>
        <v>49.996870109546165</v>
      </c>
      <c r="N244" s="27">
        <f t="shared" si="35"/>
        <v>49.996870109546165</v>
      </c>
    </row>
    <row r="245" spans="1:14" s="6" customFormat="1" ht="37.5" x14ac:dyDescent="0.2">
      <c r="A245" s="22" t="s">
        <v>15</v>
      </c>
      <c r="B245" s="4" t="s">
        <v>51</v>
      </c>
      <c r="C245" s="4" t="s">
        <v>98</v>
      </c>
      <c r="D245" s="4" t="s">
        <v>530</v>
      </c>
      <c r="E245" s="4" t="s">
        <v>16</v>
      </c>
      <c r="F245" s="20">
        <f>F246</f>
        <v>63900</v>
      </c>
      <c r="G245" s="20">
        <f>G246</f>
        <v>63900</v>
      </c>
      <c r="H245" s="20">
        <f t="shared" si="31"/>
        <v>0</v>
      </c>
      <c r="I245" s="20">
        <f>I246</f>
        <v>63900</v>
      </c>
      <c r="J245" s="20">
        <f t="shared" si="32"/>
        <v>0</v>
      </c>
      <c r="K245" s="20">
        <f>K246</f>
        <v>31948</v>
      </c>
      <c r="L245" s="20">
        <f t="shared" si="33"/>
        <v>-31952</v>
      </c>
      <c r="M245" s="27">
        <f t="shared" si="34"/>
        <v>49.996870109546165</v>
      </c>
      <c r="N245" s="27">
        <f t="shared" si="35"/>
        <v>49.996870109546165</v>
      </c>
    </row>
    <row r="246" spans="1:14" s="6" customFormat="1" ht="37.5" x14ac:dyDescent="0.2">
      <c r="A246" s="22" t="s">
        <v>320</v>
      </c>
      <c r="B246" s="4" t="s">
        <v>51</v>
      </c>
      <c r="C246" s="4" t="s">
        <v>98</v>
      </c>
      <c r="D246" s="4" t="s">
        <v>530</v>
      </c>
      <c r="E246" s="4" t="s">
        <v>21</v>
      </c>
      <c r="F246" s="20">
        <v>63900</v>
      </c>
      <c r="G246" s="20">
        <v>63900</v>
      </c>
      <c r="H246" s="20">
        <f t="shared" si="31"/>
        <v>0</v>
      </c>
      <c r="I246" s="20">
        <v>63900</v>
      </c>
      <c r="J246" s="20">
        <f t="shared" si="32"/>
        <v>0</v>
      </c>
      <c r="K246" s="20">
        <v>31948</v>
      </c>
      <c r="L246" s="20">
        <f t="shared" si="33"/>
        <v>-31952</v>
      </c>
      <c r="M246" s="27">
        <f t="shared" si="34"/>
        <v>49.996870109546165</v>
      </c>
      <c r="N246" s="27">
        <f t="shared" si="35"/>
        <v>49.996870109546165</v>
      </c>
    </row>
    <row r="247" spans="1:14" s="6" customFormat="1" ht="37.5" x14ac:dyDescent="0.2">
      <c r="A247" s="22" t="s">
        <v>24</v>
      </c>
      <c r="B247" s="4" t="s">
        <v>51</v>
      </c>
      <c r="C247" s="4" t="s">
        <v>98</v>
      </c>
      <c r="D247" s="4" t="s">
        <v>530</v>
      </c>
      <c r="E247" s="4" t="s">
        <v>25</v>
      </c>
      <c r="F247" s="20">
        <f>F248</f>
        <v>4900</v>
      </c>
      <c r="G247" s="20">
        <f>G248</f>
        <v>4900</v>
      </c>
      <c r="H247" s="20">
        <f t="shared" si="31"/>
        <v>0</v>
      </c>
      <c r="I247" s="20">
        <f>I248</f>
        <v>4900</v>
      </c>
      <c r="J247" s="20">
        <f t="shared" si="32"/>
        <v>0</v>
      </c>
      <c r="K247" s="20">
        <f>K248</f>
        <v>0</v>
      </c>
      <c r="L247" s="20">
        <f t="shared" si="33"/>
        <v>-4900</v>
      </c>
      <c r="M247" s="27">
        <f t="shared" si="34"/>
        <v>0</v>
      </c>
      <c r="N247" s="27">
        <f t="shared" si="35"/>
        <v>0</v>
      </c>
    </row>
    <row r="248" spans="1:14" s="6" customFormat="1" ht="67.5" customHeight="1" x14ac:dyDescent="0.2">
      <c r="A248" s="22" t="s">
        <v>26</v>
      </c>
      <c r="B248" s="4" t="s">
        <v>51</v>
      </c>
      <c r="C248" s="4" t="s">
        <v>98</v>
      </c>
      <c r="D248" s="4" t="s">
        <v>530</v>
      </c>
      <c r="E248" s="4" t="s">
        <v>27</v>
      </c>
      <c r="F248" s="20">
        <f>F249</f>
        <v>4900</v>
      </c>
      <c r="G248" s="20">
        <f>G249</f>
        <v>4900</v>
      </c>
      <c r="H248" s="20">
        <f t="shared" si="31"/>
        <v>0</v>
      </c>
      <c r="I248" s="20">
        <f>I249</f>
        <v>4900</v>
      </c>
      <c r="J248" s="20">
        <f t="shared" si="32"/>
        <v>0</v>
      </c>
      <c r="K248" s="20">
        <f>K249</f>
        <v>0</v>
      </c>
      <c r="L248" s="20">
        <f t="shared" si="33"/>
        <v>-4900</v>
      </c>
      <c r="M248" s="27">
        <f t="shared" si="34"/>
        <v>0</v>
      </c>
      <c r="N248" s="27">
        <f t="shared" si="35"/>
        <v>0</v>
      </c>
    </row>
    <row r="249" spans="1:14" s="6" customFormat="1" x14ac:dyDescent="0.2">
      <c r="A249" s="22" t="s">
        <v>28</v>
      </c>
      <c r="B249" s="4" t="s">
        <v>51</v>
      </c>
      <c r="C249" s="4" t="s">
        <v>98</v>
      </c>
      <c r="D249" s="4" t="s">
        <v>530</v>
      </c>
      <c r="E249" s="4" t="s">
        <v>29</v>
      </c>
      <c r="F249" s="20">
        <v>4900</v>
      </c>
      <c r="G249" s="20">
        <v>4900</v>
      </c>
      <c r="H249" s="20">
        <f t="shared" si="31"/>
        <v>0</v>
      </c>
      <c r="I249" s="20">
        <v>4900</v>
      </c>
      <c r="J249" s="20">
        <f t="shared" si="32"/>
        <v>0</v>
      </c>
      <c r="K249" s="20">
        <v>0</v>
      </c>
      <c r="L249" s="20">
        <f t="shared" si="33"/>
        <v>-4900</v>
      </c>
      <c r="M249" s="27">
        <f t="shared" si="34"/>
        <v>0</v>
      </c>
      <c r="N249" s="27">
        <f t="shared" si="35"/>
        <v>0</v>
      </c>
    </row>
    <row r="250" spans="1:14" s="6" customFormat="1" ht="56.25" x14ac:dyDescent="0.2">
      <c r="A250" s="47" t="s">
        <v>324</v>
      </c>
      <c r="B250" s="48" t="s">
        <v>51</v>
      </c>
      <c r="C250" s="48" t="s">
        <v>98</v>
      </c>
      <c r="D250" s="48" t="s">
        <v>698</v>
      </c>
      <c r="E250" s="48"/>
      <c r="F250" s="20">
        <f t="shared" ref="F250:G254" si="39">F251</f>
        <v>0</v>
      </c>
      <c r="G250" s="20">
        <f t="shared" si="39"/>
        <v>26000</v>
      </c>
      <c r="H250" s="20">
        <f t="shared" si="31"/>
        <v>26000</v>
      </c>
      <c r="I250" s="20">
        <f>I251</f>
        <v>26000</v>
      </c>
      <c r="J250" s="20">
        <f t="shared" si="32"/>
        <v>0</v>
      </c>
      <c r="K250" s="20">
        <f>K251</f>
        <v>0</v>
      </c>
      <c r="L250" s="20">
        <f t="shared" si="33"/>
        <v>-26000</v>
      </c>
      <c r="M250" s="27">
        <v>0</v>
      </c>
      <c r="N250" s="27">
        <f t="shared" si="35"/>
        <v>0</v>
      </c>
    </row>
    <row r="251" spans="1:14" s="6" customFormat="1" ht="56.25" x14ac:dyDescent="0.2">
      <c r="A251" s="47" t="s">
        <v>877</v>
      </c>
      <c r="B251" s="48" t="s">
        <v>51</v>
      </c>
      <c r="C251" s="48" t="s">
        <v>98</v>
      </c>
      <c r="D251" s="48" t="s">
        <v>878</v>
      </c>
      <c r="E251" s="48"/>
      <c r="F251" s="20">
        <f t="shared" si="39"/>
        <v>0</v>
      </c>
      <c r="G251" s="20">
        <f t="shared" si="39"/>
        <v>26000</v>
      </c>
      <c r="H251" s="20">
        <f t="shared" si="31"/>
        <v>26000</v>
      </c>
      <c r="I251" s="20">
        <f>I252</f>
        <v>26000</v>
      </c>
      <c r="J251" s="20">
        <f t="shared" si="32"/>
        <v>0</v>
      </c>
      <c r="K251" s="20">
        <f>K252</f>
        <v>0</v>
      </c>
      <c r="L251" s="20">
        <f t="shared" si="33"/>
        <v>-26000</v>
      </c>
      <c r="M251" s="27">
        <v>0</v>
      </c>
      <c r="N251" s="27">
        <f t="shared" si="35"/>
        <v>0</v>
      </c>
    </row>
    <row r="252" spans="1:14" s="6" customFormat="1" ht="131.25" x14ac:dyDescent="0.2">
      <c r="A252" s="47" t="s">
        <v>879</v>
      </c>
      <c r="B252" s="48" t="s">
        <v>51</v>
      </c>
      <c r="C252" s="48" t="s">
        <v>98</v>
      </c>
      <c r="D252" s="48" t="s">
        <v>880</v>
      </c>
      <c r="E252" s="48"/>
      <c r="F252" s="20">
        <f t="shared" si="39"/>
        <v>0</v>
      </c>
      <c r="G252" s="20">
        <f t="shared" si="39"/>
        <v>26000</v>
      </c>
      <c r="H252" s="20">
        <f t="shared" si="31"/>
        <v>26000</v>
      </c>
      <c r="I252" s="20">
        <f>I253</f>
        <v>26000</v>
      </c>
      <c r="J252" s="20">
        <f t="shared" si="32"/>
        <v>0</v>
      </c>
      <c r="K252" s="20">
        <f>K253</f>
        <v>0</v>
      </c>
      <c r="L252" s="20">
        <f t="shared" si="33"/>
        <v>-26000</v>
      </c>
      <c r="M252" s="27">
        <v>0</v>
      </c>
      <c r="N252" s="27">
        <f t="shared" si="35"/>
        <v>0</v>
      </c>
    </row>
    <row r="253" spans="1:14" s="6" customFormat="1" ht="37.5" x14ac:dyDescent="0.2">
      <c r="A253" s="47" t="s">
        <v>24</v>
      </c>
      <c r="B253" s="48" t="s">
        <v>51</v>
      </c>
      <c r="C253" s="48" t="s">
        <v>98</v>
      </c>
      <c r="D253" s="48" t="s">
        <v>880</v>
      </c>
      <c r="E253" s="48" t="s">
        <v>25</v>
      </c>
      <c r="F253" s="20">
        <f t="shared" si="39"/>
        <v>0</v>
      </c>
      <c r="G253" s="20">
        <f t="shared" si="39"/>
        <v>26000</v>
      </c>
      <c r="H253" s="20">
        <f t="shared" si="31"/>
        <v>26000</v>
      </c>
      <c r="I253" s="20">
        <f>I254</f>
        <v>26000</v>
      </c>
      <c r="J253" s="20">
        <f t="shared" si="32"/>
        <v>0</v>
      </c>
      <c r="K253" s="20">
        <f>K254</f>
        <v>0</v>
      </c>
      <c r="L253" s="20">
        <f t="shared" si="33"/>
        <v>-26000</v>
      </c>
      <c r="M253" s="27">
        <v>0</v>
      </c>
      <c r="N253" s="27">
        <f t="shared" si="35"/>
        <v>0</v>
      </c>
    </row>
    <row r="254" spans="1:14" s="6" customFormat="1" ht="56.25" x14ac:dyDescent="0.2">
      <c r="A254" s="47" t="s">
        <v>26</v>
      </c>
      <c r="B254" s="48" t="s">
        <v>51</v>
      </c>
      <c r="C254" s="48" t="s">
        <v>98</v>
      </c>
      <c r="D254" s="48" t="s">
        <v>880</v>
      </c>
      <c r="E254" s="48" t="s">
        <v>27</v>
      </c>
      <c r="F254" s="20">
        <f t="shared" si="39"/>
        <v>0</v>
      </c>
      <c r="G254" s="20">
        <f t="shared" si="39"/>
        <v>26000</v>
      </c>
      <c r="H254" s="20">
        <f t="shared" si="31"/>
        <v>26000</v>
      </c>
      <c r="I254" s="20">
        <f>I255</f>
        <v>26000</v>
      </c>
      <c r="J254" s="20">
        <f t="shared" si="32"/>
        <v>0</v>
      </c>
      <c r="K254" s="20">
        <f>K255</f>
        <v>0</v>
      </c>
      <c r="L254" s="20">
        <f t="shared" si="33"/>
        <v>-26000</v>
      </c>
      <c r="M254" s="27">
        <v>0</v>
      </c>
      <c r="N254" s="27">
        <f t="shared" si="35"/>
        <v>0</v>
      </c>
    </row>
    <row r="255" spans="1:14" s="6" customFormat="1" x14ac:dyDescent="0.2">
      <c r="A255" s="47" t="s">
        <v>28</v>
      </c>
      <c r="B255" s="48" t="s">
        <v>51</v>
      </c>
      <c r="C255" s="48" t="s">
        <v>98</v>
      </c>
      <c r="D255" s="48" t="s">
        <v>880</v>
      </c>
      <c r="E255" s="48" t="s">
        <v>29</v>
      </c>
      <c r="F255" s="20">
        <v>0</v>
      </c>
      <c r="G255" s="20">
        <v>26000</v>
      </c>
      <c r="H255" s="20">
        <f t="shared" si="31"/>
        <v>26000</v>
      </c>
      <c r="I255" s="20">
        <v>26000</v>
      </c>
      <c r="J255" s="20">
        <f t="shared" si="32"/>
        <v>0</v>
      </c>
      <c r="K255" s="20">
        <v>0</v>
      </c>
      <c r="L255" s="20">
        <f t="shared" si="33"/>
        <v>-26000</v>
      </c>
      <c r="M255" s="27">
        <v>0</v>
      </c>
      <c r="N255" s="27">
        <f t="shared" si="35"/>
        <v>0</v>
      </c>
    </row>
    <row r="256" spans="1:14" s="6" customFormat="1" x14ac:dyDescent="0.2">
      <c r="A256" s="22" t="s">
        <v>342</v>
      </c>
      <c r="B256" s="4" t="s">
        <v>51</v>
      </c>
      <c r="C256" s="4" t="s">
        <v>48</v>
      </c>
      <c r="D256" s="4"/>
      <c r="E256" s="4"/>
      <c r="F256" s="20">
        <f>F257+F273</f>
        <v>50056200</v>
      </c>
      <c r="G256" s="20">
        <f>G257+G273</f>
        <v>51307213</v>
      </c>
      <c r="H256" s="20">
        <f t="shared" si="31"/>
        <v>1251013</v>
      </c>
      <c r="I256" s="20">
        <f>I257+I273</f>
        <v>51307213</v>
      </c>
      <c r="J256" s="20">
        <f t="shared" si="32"/>
        <v>0</v>
      </c>
      <c r="K256" s="20">
        <f>K257+K273</f>
        <v>25599409.52</v>
      </c>
      <c r="L256" s="20">
        <f t="shared" si="33"/>
        <v>-25707803.48</v>
      </c>
      <c r="M256" s="27">
        <f t="shared" si="34"/>
        <v>51.141336178135774</v>
      </c>
      <c r="N256" s="27">
        <f t="shared" si="35"/>
        <v>49.894367717848951</v>
      </c>
    </row>
    <row r="257" spans="1:14" s="6" customFormat="1" x14ac:dyDescent="0.2">
      <c r="A257" s="22" t="s">
        <v>105</v>
      </c>
      <c r="B257" s="4" t="s">
        <v>51</v>
      </c>
      <c r="C257" s="4" t="s">
        <v>106</v>
      </c>
      <c r="D257" s="4"/>
      <c r="E257" s="4"/>
      <c r="F257" s="20">
        <f t="shared" ref="F257:K259" si="40">F258</f>
        <v>39080000</v>
      </c>
      <c r="G257" s="20">
        <f t="shared" si="40"/>
        <v>39094700</v>
      </c>
      <c r="H257" s="20">
        <f t="shared" si="31"/>
        <v>14700</v>
      </c>
      <c r="I257" s="20">
        <f t="shared" si="40"/>
        <v>39094700</v>
      </c>
      <c r="J257" s="20">
        <f t="shared" si="32"/>
        <v>0</v>
      </c>
      <c r="K257" s="20">
        <f t="shared" si="40"/>
        <v>15565185.039999999</v>
      </c>
      <c r="L257" s="20">
        <f t="shared" si="33"/>
        <v>-23529514.960000001</v>
      </c>
      <c r="M257" s="27">
        <f t="shared" si="34"/>
        <v>39.829030296827014</v>
      </c>
      <c r="N257" s="27">
        <f t="shared" si="35"/>
        <v>39.814054181257305</v>
      </c>
    </row>
    <row r="258" spans="1:14" s="6" customFormat="1" ht="37.5" x14ac:dyDescent="0.2">
      <c r="A258" s="22" t="s">
        <v>65</v>
      </c>
      <c r="B258" s="4" t="s">
        <v>51</v>
      </c>
      <c r="C258" s="4" t="s">
        <v>106</v>
      </c>
      <c r="D258" s="4" t="s">
        <v>498</v>
      </c>
      <c r="E258" s="4"/>
      <c r="F258" s="20">
        <f t="shared" si="40"/>
        <v>39080000</v>
      </c>
      <c r="G258" s="20">
        <f t="shared" si="40"/>
        <v>39094700</v>
      </c>
      <c r="H258" s="20">
        <f t="shared" si="31"/>
        <v>14700</v>
      </c>
      <c r="I258" s="20">
        <f t="shared" si="40"/>
        <v>39094700</v>
      </c>
      <c r="J258" s="20">
        <f t="shared" si="32"/>
        <v>0</v>
      </c>
      <c r="K258" s="20">
        <f t="shared" si="40"/>
        <v>15565185.039999999</v>
      </c>
      <c r="L258" s="20">
        <f t="shared" si="33"/>
        <v>-23529514.960000001</v>
      </c>
      <c r="M258" s="27">
        <f t="shared" si="34"/>
        <v>39.829030296827014</v>
      </c>
      <c r="N258" s="27">
        <f t="shared" si="35"/>
        <v>39.814054181257305</v>
      </c>
    </row>
    <row r="259" spans="1:14" s="6" customFormat="1" ht="37.5" x14ac:dyDescent="0.2">
      <c r="A259" s="22" t="s">
        <v>74</v>
      </c>
      <c r="B259" s="4" t="s">
        <v>51</v>
      </c>
      <c r="C259" s="4" t="s">
        <v>106</v>
      </c>
      <c r="D259" s="4" t="s">
        <v>502</v>
      </c>
      <c r="E259" s="4"/>
      <c r="F259" s="20">
        <f t="shared" si="40"/>
        <v>39080000</v>
      </c>
      <c r="G259" s="20">
        <f t="shared" si="40"/>
        <v>39094700</v>
      </c>
      <c r="H259" s="20">
        <f t="shared" si="31"/>
        <v>14700</v>
      </c>
      <c r="I259" s="20">
        <f t="shared" si="40"/>
        <v>39094700</v>
      </c>
      <c r="J259" s="20">
        <f t="shared" si="32"/>
        <v>0</v>
      </c>
      <c r="K259" s="20">
        <f t="shared" si="40"/>
        <v>15565185.039999999</v>
      </c>
      <c r="L259" s="20">
        <f t="shared" si="33"/>
        <v>-23529514.960000001</v>
      </c>
      <c r="M259" s="27">
        <f t="shared" si="34"/>
        <v>39.829030296827014</v>
      </c>
      <c r="N259" s="27">
        <f t="shared" si="35"/>
        <v>39.814054181257305</v>
      </c>
    </row>
    <row r="260" spans="1:14" s="6" customFormat="1" ht="72" customHeight="1" x14ac:dyDescent="0.2">
      <c r="A260" s="22" t="s">
        <v>107</v>
      </c>
      <c r="B260" s="4" t="s">
        <v>51</v>
      </c>
      <c r="C260" s="4" t="s">
        <v>106</v>
      </c>
      <c r="D260" s="4" t="s">
        <v>531</v>
      </c>
      <c r="E260" s="4"/>
      <c r="F260" s="20">
        <f>F261+F265+F269</f>
        <v>39080000</v>
      </c>
      <c r="G260" s="20">
        <f>G261+G265+G269</f>
        <v>39094700</v>
      </c>
      <c r="H260" s="20">
        <f t="shared" si="31"/>
        <v>14700</v>
      </c>
      <c r="I260" s="20">
        <f>I261+I265+I269</f>
        <v>39094700</v>
      </c>
      <c r="J260" s="20">
        <f t="shared" si="32"/>
        <v>0</v>
      </c>
      <c r="K260" s="20">
        <f>K261+K265+K269</f>
        <v>15565185.039999999</v>
      </c>
      <c r="L260" s="20">
        <f t="shared" si="33"/>
        <v>-23529514.960000001</v>
      </c>
      <c r="M260" s="27">
        <f t="shared" si="34"/>
        <v>39.829030296827014</v>
      </c>
      <c r="N260" s="27">
        <f t="shared" si="35"/>
        <v>39.814054181257305</v>
      </c>
    </row>
    <row r="261" spans="1:14" s="6" customFormat="1" ht="56.25" x14ac:dyDescent="0.2">
      <c r="A261" s="22" t="s">
        <v>456</v>
      </c>
      <c r="B261" s="4" t="s">
        <v>51</v>
      </c>
      <c r="C261" s="4" t="s">
        <v>106</v>
      </c>
      <c r="D261" s="4" t="s">
        <v>532</v>
      </c>
      <c r="E261" s="4"/>
      <c r="F261" s="20">
        <f t="shared" ref="F261:K263" si="41">F262</f>
        <v>56000</v>
      </c>
      <c r="G261" s="20">
        <f t="shared" si="41"/>
        <v>56000</v>
      </c>
      <c r="H261" s="20">
        <f t="shared" si="31"/>
        <v>0</v>
      </c>
      <c r="I261" s="20">
        <f t="shared" si="41"/>
        <v>56000</v>
      </c>
      <c r="J261" s="20">
        <f t="shared" si="32"/>
        <v>0</v>
      </c>
      <c r="K261" s="20">
        <f t="shared" si="41"/>
        <v>0</v>
      </c>
      <c r="L261" s="20">
        <f t="shared" si="33"/>
        <v>-56000</v>
      </c>
      <c r="M261" s="27">
        <f t="shared" si="34"/>
        <v>0</v>
      </c>
      <c r="N261" s="27">
        <f t="shared" si="35"/>
        <v>0</v>
      </c>
    </row>
    <row r="262" spans="1:14" s="6" customFormat="1" x14ac:dyDescent="0.2">
      <c r="A262" s="22" t="s">
        <v>33</v>
      </c>
      <c r="B262" s="4" t="s">
        <v>51</v>
      </c>
      <c r="C262" s="4" t="s">
        <v>106</v>
      </c>
      <c r="D262" s="4" t="s">
        <v>532</v>
      </c>
      <c r="E262" s="4" t="s">
        <v>34</v>
      </c>
      <c r="F262" s="20">
        <f t="shared" si="41"/>
        <v>56000</v>
      </c>
      <c r="G262" s="20">
        <f t="shared" si="41"/>
        <v>56000</v>
      </c>
      <c r="H262" s="20">
        <f t="shared" si="31"/>
        <v>0</v>
      </c>
      <c r="I262" s="20">
        <f t="shared" si="41"/>
        <v>56000</v>
      </c>
      <c r="J262" s="20">
        <f t="shared" si="32"/>
        <v>0</v>
      </c>
      <c r="K262" s="20">
        <f t="shared" si="41"/>
        <v>0</v>
      </c>
      <c r="L262" s="20">
        <f t="shared" si="33"/>
        <v>-56000</v>
      </c>
      <c r="M262" s="27">
        <f t="shared" si="34"/>
        <v>0</v>
      </c>
      <c r="N262" s="27">
        <f t="shared" si="35"/>
        <v>0</v>
      </c>
    </row>
    <row r="263" spans="1:14" s="6" customFormat="1" ht="75" x14ac:dyDescent="0.2">
      <c r="A263" s="22" t="s">
        <v>108</v>
      </c>
      <c r="B263" s="4" t="s">
        <v>51</v>
      </c>
      <c r="C263" s="4" t="s">
        <v>106</v>
      </c>
      <c r="D263" s="4" t="s">
        <v>532</v>
      </c>
      <c r="E263" s="4" t="s">
        <v>109</v>
      </c>
      <c r="F263" s="20">
        <f t="shared" si="41"/>
        <v>56000</v>
      </c>
      <c r="G263" s="20">
        <f t="shared" si="41"/>
        <v>56000</v>
      </c>
      <c r="H263" s="20">
        <f t="shared" si="31"/>
        <v>0</v>
      </c>
      <c r="I263" s="20">
        <f t="shared" si="41"/>
        <v>56000</v>
      </c>
      <c r="J263" s="20">
        <f t="shared" si="32"/>
        <v>0</v>
      </c>
      <c r="K263" s="20">
        <f t="shared" si="41"/>
        <v>0</v>
      </c>
      <c r="L263" s="20">
        <f t="shared" si="33"/>
        <v>-56000</v>
      </c>
      <c r="M263" s="27">
        <f t="shared" si="34"/>
        <v>0</v>
      </c>
      <c r="N263" s="27">
        <f t="shared" si="35"/>
        <v>0</v>
      </c>
    </row>
    <row r="264" spans="1:14" s="6" customFormat="1" ht="82.5" customHeight="1" x14ac:dyDescent="0.2">
      <c r="A264" s="22" t="s">
        <v>110</v>
      </c>
      <c r="B264" s="4" t="s">
        <v>51</v>
      </c>
      <c r="C264" s="4" t="s">
        <v>106</v>
      </c>
      <c r="D264" s="4" t="s">
        <v>532</v>
      </c>
      <c r="E264" s="4" t="s">
        <v>111</v>
      </c>
      <c r="F264" s="20">
        <v>56000</v>
      </c>
      <c r="G264" s="20">
        <v>56000</v>
      </c>
      <c r="H264" s="20">
        <f t="shared" si="31"/>
        <v>0</v>
      </c>
      <c r="I264" s="20">
        <v>56000</v>
      </c>
      <c r="J264" s="20">
        <f t="shared" si="32"/>
        <v>0</v>
      </c>
      <c r="K264" s="20">
        <v>0</v>
      </c>
      <c r="L264" s="20">
        <f t="shared" si="33"/>
        <v>-56000</v>
      </c>
      <c r="M264" s="27">
        <f t="shared" si="34"/>
        <v>0</v>
      </c>
      <c r="N264" s="27">
        <f t="shared" si="35"/>
        <v>0</v>
      </c>
    </row>
    <row r="265" spans="1:14" s="6" customFormat="1" ht="61.5" customHeight="1" x14ac:dyDescent="0.2">
      <c r="A265" s="22" t="s">
        <v>457</v>
      </c>
      <c r="B265" s="4" t="s">
        <v>51</v>
      </c>
      <c r="C265" s="4" t="s">
        <v>106</v>
      </c>
      <c r="D265" s="4" t="s">
        <v>533</v>
      </c>
      <c r="E265" s="4"/>
      <c r="F265" s="20">
        <f t="shared" ref="F265:K267" si="42">F266</f>
        <v>2706700</v>
      </c>
      <c r="G265" s="20">
        <f t="shared" si="42"/>
        <v>2706700</v>
      </c>
      <c r="H265" s="20">
        <f t="shared" si="31"/>
        <v>0</v>
      </c>
      <c r="I265" s="20">
        <f t="shared" si="42"/>
        <v>2706700</v>
      </c>
      <c r="J265" s="20">
        <f t="shared" si="32"/>
        <v>0</v>
      </c>
      <c r="K265" s="20">
        <f t="shared" si="42"/>
        <v>2706700</v>
      </c>
      <c r="L265" s="20">
        <f t="shared" si="33"/>
        <v>0</v>
      </c>
      <c r="M265" s="27">
        <f t="shared" si="34"/>
        <v>100</v>
      </c>
      <c r="N265" s="27">
        <f t="shared" si="35"/>
        <v>100</v>
      </c>
    </row>
    <row r="266" spans="1:14" s="6" customFormat="1" x14ac:dyDescent="0.2">
      <c r="A266" s="22" t="s">
        <v>33</v>
      </c>
      <c r="B266" s="4" t="s">
        <v>51</v>
      </c>
      <c r="C266" s="4" t="s">
        <v>106</v>
      </c>
      <c r="D266" s="4" t="s">
        <v>533</v>
      </c>
      <c r="E266" s="4" t="s">
        <v>34</v>
      </c>
      <c r="F266" s="20">
        <f t="shared" si="42"/>
        <v>2706700</v>
      </c>
      <c r="G266" s="20">
        <f t="shared" si="42"/>
        <v>2706700</v>
      </c>
      <c r="H266" s="20">
        <f t="shared" si="31"/>
        <v>0</v>
      </c>
      <c r="I266" s="20">
        <f t="shared" si="42"/>
        <v>2706700</v>
      </c>
      <c r="J266" s="20">
        <f t="shared" si="32"/>
        <v>0</v>
      </c>
      <c r="K266" s="20">
        <f t="shared" si="42"/>
        <v>2706700</v>
      </c>
      <c r="L266" s="20">
        <f t="shared" si="33"/>
        <v>0</v>
      </c>
      <c r="M266" s="27">
        <f t="shared" si="34"/>
        <v>100</v>
      </c>
      <c r="N266" s="27">
        <f t="shared" si="35"/>
        <v>100</v>
      </c>
    </row>
    <row r="267" spans="1:14" s="6" customFormat="1" ht="75" x14ac:dyDescent="0.2">
      <c r="A267" s="22" t="s">
        <v>108</v>
      </c>
      <c r="B267" s="4" t="s">
        <v>51</v>
      </c>
      <c r="C267" s="4" t="s">
        <v>106</v>
      </c>
      <c r="D267" s="4" t="s">
        <v>533</v>
      </c>
      <c r="E267" s="4" t="s">
        <v>109</v>
      </c>
      <c r="F267" s="20">
        <f t="shared" si="42"/>
        <v>2706700</v>
      </c>
      <c r="G267" s="20">
        <f t="shared" si="42"/>
        <v>2706700</v>
      </c>
      <c r="H267" s="20">
        <f t="shared" si="31"/>
        <v>0</v>
      </c>
      <c r="I267" s="20">
        <f t="shared" si="42"/>
        <v>2706700</v>
      </c>
      <c r="J267" s="20">
        <f t="shared" si="32"/>
        <v>0</v>
      </c>
      <c r="K267" s="20">
        <f t="shared" si="42"/>
        <v>2706700</v>
      </c>
      <c r="L267" s="20">
        <f t="shared" si="33"/>
        <v>0</v>
      </c>
      <c r="M267" s="27">
        <f t="shared" si="34"/>
        <v>100</v>
      </c>
      <c r="N267" s="27">
        <f t="shared" si="35"/>
        <v>100</v>
      </c>
    </row>
    <row r="268" spans="1:14" s="6" customFormat="1" ht="82.5" customHeight="1" x14ac:dyDescent="0.2">
      <c r="A268" s="22" t="s">
        <v>110</v>
      </c>
      <c r="B268" s="4" t="s">
        <v>51</v>
      </c>
      <c r="C268" s="4" t="s">
        <v>106</v>
      </c>
      <c r="D268" s="4" t="s">
        <v>533</v>
      </c>
      <c r="E268" s="4" t="s">
        <v>111</v>
      </c>
      <c r="F268" s="20">
        <v>2706700</v>
      </c>
      <c r="G268" s="20">
        <v>2706700</v>
      </c>
      <c r="H268" s="20">
        <f t="shared" ref="H268:H331" si="43">G268-F268</f>
        <v>0</v>
      </c>
      <c r="I268" s="20">
        <v>2706700</v>
      </c>
      <c r="J268" s="20">
        <f t="shared" ref="J268:J331" si="44">I268-G268</f>
        <v>0</v>
      </c>
      <c r="K268" s="20">
        <v>2706700</v>
      </c>
      <c r="L268" s="20">
        <f t="shared" ref="L268:L331" si="45">K268-I268</f>
        <v>0</v>
      </c>
      <c r="M268" s="27">
        <f t="shared" ref="M268:M331" si="46">K268/F268*100</f>
        <v>100</v>
      </c>
      <c r="N268" s="27">
        <f t="shared" ref="N268:N331" si="47">K268/I268*100</f>
        <v>100</v>
      </c>
    </row>
    <row r="269" spans="1:14" s="6" customFormat="1" ht="56.25" x14ac:dyDescent="0.2">
      <c r="A269" s="22" t="s">
        <v>458</v>
      </c>
      <c r="B269" s="4" t="s">
        <v>51</v>
      </c>
      <c r="C269" s="4" t="s">
        <v>106</v>
      </c>
      <c r="D269" s="4" t="s">
        <v>534</v>
      </c>
      <c r="E269" s="4"/>
      <c r="F269" s="20">
        <f t="shared" ref="F269:K271" si="48">F270</f>
        <v>36317300</v>
      </c>
      <c r="G269" s="20">
        <f t="shared" si="48"/>
        <v>36332000</v>
      </c>
      <c r="H269" s="20">
        <f t="shared" si="43"/>
        <v>14700</v>
      </c>
      <c r="I269" s="20">
        <f t="shared" si="48"/>
        <v>36332000</v>
      </c>
      <c r="J269" s="20">
        <f t="shared" si="44"/>
        <v>0</v>
      </c>
      <c r="K269" s="20">
        <f t="shared" si="48"/>
        <v>12858485.039999999</v>
      </c>
      <c r="L269" s="20">
        <f t="shared" si="45"/>
        <v>-23473514.960000001</v>
      </c>
      <c r="M269" s="27">
        <f t="shared" si="46"/>
        <v>35.405949891649428</v>
      </c>
      <c r="N269" s="27">
        <f t="shared" si="47"/>
        <v>35.391624573378841</v>
      </c>
    </row>
    <row r="270" spans="1:14" s="6" customFormat="1" x14ac:dyDescent="0.2">
      <c r="A270" s="22" t="s">
        <v>33</v>
      </c>
      <c r="B270" s="4" t="s">
        <v>51</v>
      </c>
      <c r="C270" s="4" t="s">
        <v>106</v>
      </c>
      <c r="D270" s="4" t="s">
        <v>534</v>
      </c>
      <c r="E270" s="4" t="s">
        <v>34</v>
      </c>
      <c r="F270" s="20">
        <f t="shared" si="48"/>
        <v>36317300</v>
      </c>
      <c r="G270" s="20">
        <f t="shared" si="48"/>
        <v>36332000</v>
      </c>
      <c r="H270" s="20">
        <f t="shared" si="43"/>
        <v>14700</v>
      </c>
      <c r="I270" s="20">
        <f t="shared" si="48"/>
        <v>36332000</v>
      </c>
      <c r="J270" s="20">
        <f t="shared" si="44"/>
        <v>0</v>
      </c>
      <c r="K270" s="20">
        <f t="shared" si="48"/>
        <v>12858485.039999999</v>
      </c>
      <c r="L270" s="20">
        <f t="shared" si="45"/>
        <v>-23473514.960000001</v>
      </c>
      <c r="M270" s="27">
        <f t="shared" si="46"/>
        <v>35.405949891649428</v>
      </c>
      <c r="N270" s="27">
        <f t="shared" si="47"/>
        <v>35.391624573378841</v>
      </c>
    </row>
    <row r="271" spans="1:14" s="6" customFormat="1" ht="75" x14ac:dyDescent="0.2">
      <c r="A271" s="22" t="s">
        <v>108</v>
      </c>
      <c r="B271" s="4" t="s">
        <v>51</v>
      </c>
      <c r="C271" s="4" t="s">
        <v>106</v>
      </c>
      <c r="D271" s="4" t="s">
        <v>534</v>
      </c>
      <c r="E271" s="4" t="s">
        <v>109</v>
      </c>
      <c r="F271" s="20">
        <f t="shared" si="48"/>
        <v>36317300</v>
      </c>
      <c r="G271" s="20">
        <f t="shared" si="48"/>
        <v>36332000</v>
      </c>
      <c r="H271" s="20">
        <f t="shared" si="43"/>
        <v>14700</v>
      </c>
      <c r="I271" s="20">
        <f t="shared" si="48"/>
        <v>36332000</v>
      </c>
      <c r="J271" s="20">
        <f t="shared" si="44"/>
        <v>0</v>
      </c>
      <c r="K271" s="20">
        <f t="shared" si="48"/>
        <v>12858485.039999999</v>
      </c>
      <c r="L271" s="20">
        <f t="shared" si="45"/>
        <v>-23473514.960000001</v>
      </c>
      <c r="M271" s="27">
        <f t="shared" si="46"/>
        <v>35.405949891649428</v>
      </c>
      <c r="N271" s="27">
        <f t="shared" si="47"/>
        <v>35.391624573378841</v>
      </c>
    </row>
    <row r="272" spans="1:14" s="6" customFormat="1" ht="82.5" customHeight="1" x14ac:dyDescent="0.2">
      <c r="A272" s="22" t="s">
        <v>110</v>
      </c>
      <c r="B272" s="4" t="s">
        <v>51</v>
      </c>
      <c r="C272" s="4" t="s">
        <v>106</v>
      </c>
      <c r="D272" s="4" t="s">
        <v>534</v>
      </c>
      <c r="E272" s="4" t="s">
        <v>111</v>
      </c>
      <c r="F272" s="20">
        <v>36317300</v>
      </c>
      <c r="G272" s="20">
        <v>36332000</v>
      </c>
      <c r="H272" s="20">
        <f t="shared" si="43"/>
        <v>14700</v>
      </c>
      <c r="I272" s="20">
        <v>36332000</v>
      </c>
      <c r="J272" s="20">
        <f t="shared" si="44"/>
        <v>0</v>
      </c>
      <c r="K272" s="20">
        <v>12858485.039999999</v>
      </c>
      <c r="L272" s="20">
        <f t="shared" si="45"/>
        <v>-23473514.960000001</v>
      </c>
      <c r="M272" s="27">
        <f t="shared" si="46"/>
        <v>35.405949891649428</v>
      </c>
      <c r="N272" s="27">
        <f t="shared" si="47"/>
        <v>35.391624573378841</v>
      </c>
    </row>
    <row r="273" spans="1:14" s="6" customFormat="1" ht="39.75" customHeight="1" x14ac:dyDescent="0.2">
      <c r="A273" s="22" t="s">
        <v>112</v>
      </c>
      <c r="B273" s="4" t="s">
        <v>51</v>
      </c>
      <c r="C273" s="4" t="s">
        <v>113</v>
      </c>
      <c r="D273" s="4"/>
      <c r="E273" s="4"/>
      <c r="F273" s="20">
        <f>F274</f>
        <v>10976200</v>
      </c>
      <c r="G273" s="20">
        <f>G274</f>
        <v>12212513</v>
      </c>
      <c r="H273" s="20">
        <f t="shared" si="43"/>
        <v>1236313</v>
      </c>
      <c r="I273" s="20">
        <f>I274</f>
        <v>12212513</v>
      </c>
      <c r="J273" s="20">
        <f t="shared" si="44"/>
        <v>0</v>
      </c>
      <c r="K273" s="20">
        <f>K274</f>
        <v>10034224.48</v>
      </c>
      <c r="L273" s="20">
        <f t="shared" si="45"/>
        <v>-2178288.5199999996</v>
      </c>
      <c r="M273" s="27">
        <f t="shared" si="46"/>
        <v>91.418017893259957</v>
      </c>
      <c r="N273" s="27">
        <f t="shared" si="47"/>
        <v>82.163470204699081</v>
      </c>
    </row>
    <row r="274" spans="1:14" s="6" customFormat="1" ht="37.5" x14ac:dyDescent="0.2">
      <c r="A274" s="22" t="s">
        <v>65</v>
      </c>
      <c r="B274" s="4" t="s">
        <v>51</v>
      </c>
      <c r="C274" s="4" t="s">
        <v>113</v>
      </c>
      <c r="D274" s="4" t="s">
        <v>498</v>
      </c>
      <c r="E274" s="4"/>
      <c r="F274" s="20">
        <f>F275+F297</f>
        <v>10976200</v>
      </c>
      <c r="G274" s="20">
        <f>G275+G297</f>
        <v>12212513</v>
      </c>
      <c r="H274" s="20">
        <f t="shared" si="43"/>
        <v>1236313</v>
      </c>
      <c r="I274" s="20">
        <f>I275+I297</f>
        <v>12212513</v>
      </c>
      <c r="J274" s="20">
        <f t="shared" si="44"/>
        <v>0</v>
      </c>
      <c r="K274" s="20">
        <f>K275+K297</f>
        <v>10034224.48</v>
      </c>
      <c r="L274" s="20">
        <f t="shared" si="45"/>
        <v>-2178288.5199999996</v>
      </c>
      <c r="M274" s="27">
        <f t="shared" si="46"/>
        <v>91.418017893259957</v>
      </c>
      <c r="N274" s="27">
        <f t="shared" si="47"/>
        <v>82.163470204699081</v>
      </c>
    </row>
    <row r="275" spans="1:14" s="6" customFormat="1" ht="37.5" x14ac:dyDescent="0.2">
      <c r="A275" s="22" t="s">
        <v>74</v>
      </c>
      <c r="B275" s="4" t="s">
        <v>51</v>
      </c>
      <c r="C275" s="4" t="s">
        <v>113</v>
      </c>
      <c r="D275" s="4" t="s">
        <v>502</v>
      </c>
      <c r="E275" s="4"/>
      <c r="F275" s="20">
        <f>F276</f>
        <v>3868700</v>
      </c>
      <c r="G275" s="20">
        <f>G276</f>
        <v>4875013</v>
      </c>
      <c r="H275" s="20">
        <f t="shared" si="43"/>
        <v>1006313</v>
      </c>
      <c r="I275" s="20">
        <f>I276</f>
        <v>4875013</v>
      </c>
      <c r="J275" s="20">
        <f t="shared" si="44"/>
        <v>0</v>
      </c>
      <c r="K275" s="20">
        <f>K276</f>
        <v>3112012.31</v>
      </c>
      <c r="L275" s="20">
        <f t="shared" si="45"/>
        <v>-1763000.69</v>
      </c>
      <c r="M275" s="27">
        <f t="shared" si="46"/>
        <v>80.44077622974126</v>
      </c>
      <c r="N275" s="27">
        <f t="shared" si="47"/>
        <v>63.835979719438697</v>
      </c>
    </row>
    <row r="276" spans="1:14" s="6" customFormat="1" ht="75" x14ac:dyDescent="0.2">
      <c r="A276" s="22" t="s">
        <v>85</v>
      </c>
      <c r="B276" s="4" t="s">
        <v>51</v>
      </c>
      <c r="C276" s="4" t="s">
        <v>113</v>
      </c>
      <c r="D276" s="4" t="s">
        <v>508</v>
      </c>
      <c r="E276" s="4"/>
      <c r="F276" s="20">
        <f>F277</f>
        <v>3868700</v>
      </c>
      <c r="G276" s="20">
        <f>G277+G289</f>
        <v>4875013</v>
      </c>
      <c r="H276" s="20">
        <f t="shared" si="43"/>
        <v>1006313</v>
      </c>
      <c r="I276" s="20">
        <f>I277+I289</f>
        <v>4875013</v>
      </c>
      <c r="J276" s="20">
        <f t="shared" si="44"/>
        <v>0</v>
      </c>
      <c r="K276" s="20">
        <f>K277+K289</f>
        <v>3112012.31</v>
      </c>
      <c r="L276" s="20">
        <f t="shared" si="45"/>
        <v>-1763000.69</v>
      </c>
      <c r="M276" s="27">
        <f t="shared" si="46"/>
        <v>80.44077622974126</v>
      </c>
      <c r="N276" s="27">
        <f t="shared" si="47"/>
        <v>63.835979719438697</v>
      </c>
    </row>
    <row r="277" spans="1:14" s="6" customFormat="1" ht="75" x14ac:dyDescent="0.2">
      <c r="A277" s="22" t="s">
        <v>459</v>
      </c>
      <c r="B277" s="4" t="s">
        <v>51</v>
      </c>
      <c r="C277" s="4" t="s">
        <v>113</v>
      </c>
      <c r="D277" s="4" t="s">
        <v>535</v>
      </c>
      <c r="E277" s="4"/>
      <c r="F277" s="20">
        <f>F278+F283</f>
        <v>3868700</v>
      </c>
      <c r="G277" s="20">
        <f>G278+G283+G286</f>
        <v>4387600</v>
      </c>
      <c r="H277" s="20">
        <f t="shared" si="43"/>
        <v>518900</v>
      </c>
      <c r="I277" s="20">
        <f>I278+I283+I286</f>
        <v>4387600</v>
      </c>
      <c r="J277" s="20">
        <f t="shared" si="44"/>
        <v>0</v>
      </c>
      <c r="K277" s="20">
        <f>K278+K283+K286</f>
        <v>2624600.4</v>
      </c>
      <c r="L277" s="20">
        <f t="shared" si="45"/>
        <v>-1762999.6</v>
      </c>
      <c r="M277" s="27">
        <f t="shared" si="46"/>
        <v>67.841921058753584</v>
      </c>
      <c r="N277" s="27">
        <f t="shared" si="47"/>
        <v>59.818588750113953</v>
      </c>
    </row>
    <row r="278" spans="1:14" s="6" customFormat="1" ht="93.75" x14ac:dyDescent="0.2">
      <c r="A278" s="22" t="s">
        <v>13</v>
      </c>
      <c r="B278" s="4" t="s">
        <v>51</v>
      </c>
      <c r="C278" s="4" t="s">
        <v>113</v>
      </c>
      <c r="D278" s="4" t="s">
        <v>535</v>
      </c>
      <c r="E278" s="4" t="s">
        <v>14</v>
      </c>
      <c r="F278" s="20">
        <f>F279</f>
        <v>3601000</v>
      </c>
      <c r="G278" s="20">
        <f>G279</f>
        <v>4068856</v>
      </c>
      <c r="H278" s="20">
        <f t="shared" si="43"/>
        <v>467856</v>
      </c>
      <c r="I278" s="20">
        <f>I279</f>
        <v>4068856</v>
      </c>
      <c r="J278" s="20">
        <f t="shared" si="44"/>
        <v>0</v>
      </c>
      <c r="K278" s="20">
        <f>K279</f>
        <v>2411362.88</v>
      </c>
      <c r="L278" s="20">
        <f t="shared" si="45"/>
        <v>-1657493.12</v>
      </c>
      <c r="M278" s="27">
        <f t="shared" si="46"/>
        <v>66.963701194112744</v>
      </c>
      <c r="N278" s="27">
        <f t="shared" si="47"/>
        <v>59.263903170817542</v>
      </c>
    </row>
    <row r="279" spans="1:14" s="6" customFormat="1" ht="37.5" x14ac:dyDescent="0.2">
      <c r="A279" s="22" t="s">
        <v>15</v>
      </c>
      <c r="B279" s="4" t="s">
        <v>51</v>
      </c>
      <c r="C279" s="4" t="s">
        <v>113</v>
      </c>
      <c r="D279" s="4" t="s">
        <v>536</v>
      </c>
      <c r="E279" s="4" t="s">
        <v>16</v>
      </c>
      <c r="F279" s="20">
        <f>F280+F281+F282</f>
        <v>3601000</v>
      </c>
      <c r="G279" s="20">
        <f>G280+G281+G282</f>
        <v>4068856</v>
      </c>
      <c r="H279" s="20">
        <f t="shared" si="43"/>
        <v>467856</v>
      </c>
      <c r="I279" s="20">
        <f>I280+I281+I282</f>
        <v>4068856</v>
      </c>
      <c r="J279" s="20">
        <f t="shared" si="44"/>
        <v>0</v>
      </c>
      <c r="K279" s="20">
        <f>K280+K281+K282</f>
        <v>2411362.88</v>
      </c>
      <c r="L279" s="20">
        <f t="shared" si="45"/>
        <v>-1657493.12</v>
      </c>
      <c r="M279" s="27">
        <f t="shared" si="46"/>
        <v>66.963701194112744</v>
      </c>
      <c r="N279" s="27">
        <f t="shared" si="47"/>
        <v>59.263903170817542</v>
      </c>
    </row>
    <row r="280" spans="1:14" s="6" customFormat="1" ht="37.5" x14ac:dyDescent="0.2">
      <c r="A280" s="22" t="s">
        <v>17</v>
      </c>
      <c r="B280" s="4" t="s">
        <v>51</v>
      </c>
      <c r="C280" s="4" t="s">
        <v>113</v>
      </c>
      <c r="D280" s="4" t="s">
        <v>535</v>
      </c>
      <c r="E280" s="4" t="s">
        <v>18</v>
      </c>
      <c r="F280" s="20">
        <v>2705400</v>
      </c>
      <c r="G280" s="20">
        <v>3064381</v>
      </c>
      <c r="H280" s="20">
        <f t="shared" si="43"/>
        <v>358981</v>
      </c>
      <c r="I280" s="20">
        <v>3064381</v>
      </c>
      <c r="J280" s="20">
        <f t="shared" si="44"/>
        <v>0</v>
      </c>
      <c r="K280" s="20">
        <v>1853174.03</v>
      </c>
      <c r="L280" s="20">
        <f t="shared" si="45"/>
        <v>-1211206.97</v>
      </c>
      <c r="M280" s="27">
        <f t="shared" si="46"/>
        <v>68.499077031122951</v>
      </c>
      <c r="N280" s="27">
        <f t="shared" si="47"/>
        <v>60.474661277432538</v>
      </c>
    </row>
    <row r="281" spans="1:14" s="6" customFormat="1" ht="56.25" x14ac:dyDescent="0.2">
      <c r="A281" s="22" t="s">
        <v>19</v>
      </c>
      <c r="B281" s="4" t="s">
        <v>51</v>
      </c>
      <c r="C281" s="4" t="s">
        <v>113</v>
      </c>
      <c r="D281" s="4" t="s">
        <v>535</v>
      </c>
      <c r="E281" s="4" t="s">
        <v>20</v>
      </c>
      <c r="F281" s="20">
        <v>84000</v>
      </c>
      <c r="G281" s="20">
        <v>84000</v>
      </c>
      <c r="H281" s="20">
        <f t="shared" si="43"/>
        <v>0</v>
      </c>
      <c r="I281" s="20">
        <v>84000</v>
      </c>
      <c r="J281" s="20">
        <f t="shared" si="44"/>
        <v>0</v>
      </c>
      <c r="K281" s="20">
        <v>53021.18</v>
      </c>
      <c r="L281" s="20">
        <f t="shared" si="45"/>
        <v>-30978.82</v>
      </c>
      <c r="M281" s="27">
        <f t="shared" si="46"/>
        <v>63.120452380952386</v>
      </c>
      <c r="N281" s="27">
        <f t="shared" si="47"/>
        <v>63.120452380952386</v>
      </c>
    </row>
    <row r="282" spans="1:14" s="6" customFormat="1" ht="75" x14ac:dyDescent="0.2">
      <c r="A282" s="22" t="s">
        <v>22</v>
      </c>
      <c r="B282" s="4" t="s">
        <v>51</v>
      </c>
      <c r="C282" s="4" t="s">
        <v>113</v>
      </c>
      <c r="D282" s="4" t="s">
        <v>535</v>
      </c>
      <c r="E282" s="4" t="s">
        <v>23</v>
      </c>
      <c r="F282" s="20">
        <v>811600</v>
      </c>
      <c r="G282" s="20">
        <v>920475</v>
      </c>
      <c r="H282" s="20">
        <f t="shared" si="43"/>
        <v>108875</v>
      </c>
      <c r="I282" s="20">
        <v>920475</v>
      </c>
      <c r="J282" s="20">
        <f t="shared" si="44"/>
        <v>0</v>
      </c>
      <c r="K282" s="20">
        <v>505167.67</v>
      </c>
      <c r="L282" s="20">
        <f t="shared" si="45"/>
        <v>-415307.33</v>
      </c>
      <c r="M282" s="27">
        <f t="shared" si="46"/>
        <v>62.243429029078357</v>
      </c>
      <c r="N282" s="27">
        <f t="shared" si="47"/>
        <v>54.881193948776442</v>
      </c>
    </row>
    <row r="283" spans="1:14" s="6" customFormat="1" ht="37.5" x14ac:dyDescent="0.2">
      <c r="A283" s="22" t="s">
        <v>24</v>
      </c>
      <c r="B283" s="4" t="s">
        <v>51</v>
      </c>
      <c r="C283" s="4" t="s">
        <v>113</v>
      </c>
      <c r="D283" s="4" t="s">
        <v>535</v>
      </c>
      <c r="E283" s="4" t="s">
        <v>25</v>
      </c>
      <c r="F283" s="20">
        <f>F284</f>
        <v>267700</v>
      </c>
      <c r="G283" s="20">
        <f>G284</f>
        <v>314875</v>
      </c>
      <c r="H283" s="20">
        <f t="shared" si="43"/>
        <v>47175</v>
      </c>
      <c r="I283" s="20">
        <f>I284</f>
        <v>314875</v>
      </c>
      <c r="J283" s="20">
        <f t="shared" si="44"/>
        <v>0</v>
      </c>
      <c r="K283" s="20">
        <f>K284</f>
        <v>209369.05</v>
      </c>
      <c r="L283" s="20">
        <f t="shared" si="45"/>
        <v>-105505.95000000001</v>
      </c>
      <c r="M283" s="27">
        <f t="shared" si="46"/>
        <v>78.210328726186034</v>
      </c>
      <c r="N283" s="27">
        <f t="shared" si="47"/>
        <v>66.492751091703056</v>
      </c>
    </row>
    <row r="284" spans="1:14" s="6" customFormat="1" ht="56.25" customHeight="1" x14ac:dyDescent="0.2">
      <c r="A284" s="22" t="s">
        <v>26</v>
      </c>
      <c r="B284" s="4" t="s">
        <v>51</v>
      </c>
      <c r="C284" s="4" t="s">
        <v>113</v>
      </c>
      <c r="D284" s="4" t="s">
        <v>535</v>
      </c>
      <c r="E284" s="4" t="s">
        <v>27</v>
      </c>
      <c r="F284" s="20">
        <f>F285</f>
        <v>267700</v>
      </c>
      <c r="G284" s="20">
        <f>G285</f>
        <v>314875</v>
      </c>
      <c r="H284" s="20">
        <f t="shared" si="43"/>
        <v>47175</v>
      </c>
      <c r="I284" s="20">
        <f>I285</f>
        <v>314875</v>
      </c>
      <c r="J284" s="20">
        <f t="shared" si="44"/>
        <v>0</v>
      </c>
      <c r="K284" s="20">
        <f>K285</f>
        <v>209369.05</v>
      </c>
      <c r="L284" s="20">
        <f t="shared" si="45"/>
        <v>-105505.95000000001</v>
      </c>
      <c r="M284" s="27">
        <f t="shared" si="46"/>
        <v>78.210328726186034</v>
      </c>
      <c r="N284" s="27">
        <f t="shared" si="47"/>
        <v>66.492751091703056</v>
      </c>
    </row>
    <row r="285" spans="1:14" s="6" customFormat="1" x14ac:dyDescent="0.2">
      <c r="A285" s="22" t="s">
        <v>28</v>
      </c>
      <c r="B285" s="4" t="s">
        <v>51</v>
      </c>
      <c r="C285" s="4" t="s">
        <v>113</v>
      </c>
      <c r="D285" s="4" t="s">
        <v>535</v>
      </c>
      <c r="E285" s="4" t="s">
        <v>29</v>
      </c>
      <c r="F285" s="20">
        <v>267700</v>
      </c>
      <c r="G285" s="20">
        <v>314875</v>
      </c>
      <c r="H285" s="20">
        <f t="shared" si="43"/>
        <v>47175</v>
      </c>
      <c r="I285" s="20">
        <v>314875</v>
      </c>
      <c r="J285" s="20">
        <f t="shared" si="44"/>
        <v>0</v>
      </c>
      <c r="K285" s="20">
        <v>209369.05</v>
      </c>
      <c r="L285" s="20">
        <f t="shared" si="45"/>
        <v>-105505.95000000001</v>
      </c>
      <c r="M285" s="27">
        <f t="shared" si="46"/>
        <v>78.210328726186034</v>
      </c>
      <c r="N285" s="27">
        <f t="shared" si="47"/>
        <v>66.492751091703056</v>
      </c>
    </row>
    <row r="286" spans="1:14" s="6" customFormat="1" ht="33.75" customHeight="1" x14ac:dyDescent="0.2">
      <c r="A286" s="23" t="s">
        <v>44</v>
      </c>
      <c r="B286" s="7" t="s">
        <v>51</v>
      </c>
      <c r="C286" s="7" t="s">
        <v>113</v>
      </c>
      <c r="D286" s="7" t="s">
        <v>535</v>
      </c>
      <c r="E286" s="7" t="s">
        <v>45</v>
      </c>
      <c r="F286" s="20">
        <v>0</v>
      </c>
      <c r="G286" s="12">
        <v>3869</v>
      </c>
      <c r="H286" s="20">
        <f t="shared" si="43"/>
        <v>3869</v>
      </c>
      <c r="I286" s="12">
        <v>3869</v>
      </c>
      <c r="J286" s="20">
        <f t="shared" si="44"/>
        <v>0</v>
      </c>
      <c r="K286" s="12">
        <f>K287</f>
        <v>3868.47</v>
      </c>
      <c r="L286" s="20">
        <f t="shared" si="45"/>
        <v>-0.53000000000020009</v>
      </c>
      <c r="M286" s="27">
        <v>0</v>
      </c>
      <c r="N286" s="27">
        <f t="shared" si="47"/>
        <v>99.986301369863</v>
      </c>
    </row>
    <row r="287" spans="1:14" s="6" customFormat="1" ht="37.5" x14ac:dyDescent="0.2">
      <c r="A287" s="23" t="s">
        <v>128</v>
      </c>
      <c r="B287" s="7" t="s">
        <v>51</v>
      </c>
      <c r="C287" s="7" t="s">
        <v>113</v>
      </c>
      <c r="D287" s="7" t="s">
        <v>535</v>
      </c>
      <c r="E287" s="7" t="s">
        <v>129</v>
      </c>
      <c r="F287" s="20">
        <v>0</v>
      </c>
      <c r="G287" s="12">
        <v>3869</v>
      </c>
      <c r="H287" s="20">
        <f t="shared" si="43"/>
        <v>3869</v>
      </c>
      <c r="I287" s="12">
        <v>3869</v>
      </c>
      <c r="J287" s="20">
        <f t="shared" si="44"/>
        <v>0</v>
      </c>
      <c r="K287" s="12">
        <f>K288</f>
        <v>3868.47</v>
      </c>
      <c r="L287" s="20">
        <f t="shared" si="45"/>
        <v>-0.53000000000020009</v>
      </c>
      <c r="M287" s="27">
        <v>0</v>
      </c>
      <c r="N287" s="27">
        <f t="shared" si="47"/>
        <v>99.986301369863</v>
      </c>
    </row>
    <row r="288" spans="1:14" s="6" customFormat="1" ht="56.25" x14ac:dyDescent="0.2">
      <c r="A288" s="23" t="s">
        <v>385</v>
      </c>
      <c r="B288" s="7" t="s">
        <v>51</v>
      </c>
      <c r="C288" s="7" t="s">
        <v>113</v>
      </c>
      <c r="D288" s="7" t="s">
        <v>535</v>
      </c>
      <c r="E288" s="7" t="s">
        <v>386</v>
      </c>
      <c r="F288" s="20">
        <v>0</v>
      </c>
      <c r="G288" s="12">
        <v>3869</v>
      </c>
      <c r="H288" s="20">
        <f t="shared" si="43"/>
        <v>3869</v>
      </c>
      <c r="I288" s="12">
        <v>3869</v>
      </c>
      <c r="J288" s="20">
        <f t="shared" si="44"/>
        <v>0</v>
      </c>
      <c r="K288" s="12">
        <v>3868.47</v>
      </c>
      <c r="L288" s="20">
        <f t="shared" si="45"/>
        <v>-0.53000000000020009</v>
      </c>
      <c r="M288" s="27">
        <v>0</v>
      </c>
      <c r="N288" s="27">
        <f t="shared" si="47"/>
        <v>99.986301369863</v>
      </c>
    </row>
    <row r="289" spans="1:14" s="6" customFormat="1" ht="56.25" x14ac:dyDescent="0.2">
      <c r="A289" s="42" t="s">
        <v>835</v>
      </c>
      <c r="B289" s="30" t="s">
        <v>51</v>
      </c>
      <c r="C289" s="30" t="s">
        <v>113</v>
      </c>
      <c r="D289" s="30" t="s">
        <v>836</v>
      </c>
      <c r="E289" s="30"/>
      <c r="F289" s="37">
        <f>F290+F294</f>
        <v>0</v>
      </c>
      <c r="G289" s="37">
        <f>G290+G294</f>
        <v>487413</v>
      </c>
      <c r="H289" s="20">
        <f t="shared" si="43"/>
        <v>487413</v>
      </c>
      <c r="I289" s="37">
        <f>I290+I294</f>
        <v>487413</v>
      </c>
      <c r="J289" s="20">
        <f t="shared" si="44"/>
        <v>0</v>
      </c>
      <c r="K289" s="50">
        <f>K290+K294</f>
        <v>487411.91</v>
      </c>
      <c r="L289" s="20">
        <f t="shared" si="45"/>
        <v>-1.0900000000256114</v>
      </c>
      <c r="M289" s="27">
        <v>0</v>
      </c>
      <c r="N289" s="27">
        <f t="shared" si="47"/>
        <v>99.999776370347121</v>
      </c>
    </row>
    <row r="290" spans="1:14" s="6" customFormat="1" ht="93.75" x14ac:dyDescent="0.2">
      <c r="A290" s="47" t="s">
        <v>13</v>
      </c>
      <c r="B290" s="48" t="s">
        <v>51</v>
      </c>
      <c r="C290" s="48" t="s">
        <v>113</v>
      </c>
      <c r="D290" s="48" t="s">
        <v>836</v>
      </c>
      <c r="E290" s="48" t="s">
        <v>14</v>
      </c>
      <c r="F290" s="37">
        <f>F291</f>
        <v>0</v>
      </c>
      <c r="G290" s="37">
        <f>G291</f>
        <v>60967</v>
      </c>
      <c r="H290" s="20">
        <f t="shared" si="43"/>
        <v>60967</v>
      </c>
      <c r="I290" s="37">
        <f>I291</f>
        <v>60967</v>
      </c>
      <c r="J290" s="20">
        <f t="shared" si="44"/>
        <v>0</v>
      </c>
      <c r="K290" s="50">
        <f>K291</f>
        <v>60966.11</v>
      </c>
      <c r="L290" s="20">
        <f t="shared" si="45"/>
        <v>-0.88999999999941792</v>
      </c>
      <c r="M290" s="27">
        <v>0</v>
      </c>
      <c r="N290" s="27">
        <f t="shared" si="47"/>
        <v>99.998540193875371</v>
      </c>
    </row>
    <row r="291" spans="1:14" s="6" customFormat="1" ht="37.5" x14ac:dyDescent="0.2">
      <c r="A291" s="47" t="s">
        <v>15</v>
      </c>
      <c r="B291" s="48" t="s">
        <v>51</v>
      </c>
      <c r="C291" s="48" t="s">
        <v>113</v>
      </c>
      <c r="D291" s="48" t="s">
        <v>836</v>
      </c>
      <c r="E291" s="48" t="s">
        <v>16</v>
      </c>
      <c r="F291" s="37">
        <f>F292+F293</f>
        <v>0</v>
      </c>
      <c r="G291" s="37">
        <f>G292+G293</f>
        <v>60967</v>
      </c>
      <c r="H291" s="20">
        <f t="shared" si="43"/>
        <v>60967</v>
      </c>
      <c r="I291" s="37">
        <f>I292+I293</f>
        <v>60967</v>
      </c>
      <c r="J291" s="20">
        <f t="shared" si="44"/>
        <v>0</v>
      </c>
      <c r="K291" s="50">
        <f>K292+K293</f>
        <v>60966.11</v>
      </c>
      <c r="L291" s="20">
        <f t="shared" si="45"/>
        <v>-0.88999999999941792</v>
      </c>
      <c r="M291" s="27">
        <v>0</v>
      </c>
      <c r="N291" s="27">
        <f t="shared" si="47"/>
        <v>99.998540193875371</v>
      </c>
    </row>
    <row r="292" spans="1:14" s="6" customFormat="1" ht="37.5" x14ac:dyDescent="0.2">
      <c r="A292" s="47" t="s">
        <v>17</v>
      </c>
      <c r="B292" s="48" t="s">
        <v>51</v>
      </c>
      <c r="C292" s="48" t="s">
        <v>113</v>
      </c>
      <c r="D292" s="48" t="s">
        <v>836</v>
      </c>
      <c r="E292" s="48" t="s">
        <v>18</v>
      </c>
      <c r="F292" s="37">
        <v>0</v>
      </c>
      <c r="G292" s="37">
        <v>56103</v>
      </c>
      <c r="H292" s="20">
        <f t="shared" si="43"/>
        <v>56103</v>
      </c>
      <c r="I292" s="37">
        <v>56103</v>
      </c>
      <c r="J292" s="20">
        <f t="shared" si="44"/>
        <v>0</v>
      </c>
      <c r="K292" s="50">
        <v>56103</v>
      </c>
      <c r="L292" s="20">
        <f t="shared" si="45"/>
        <v>0</v>
      </c>
      <c r="M292" s="27">
        <v>0</v>
      </c>
      <c r="N292" s="27">
        <f t="shared" si="47"/>
        <v>100</v>
      </c>
    </row>
    <row r="293" spans="1:14" s="6" customFormat="1" ht="75" x14ac:dyDescent="0.2">
      <c r="A293" s="47" t="s">
        <v>22</v>
      </c>
      <c r="B293" s="48" t="s">
        <v>51</v>
      </c>
      <c r="C293" s="48" t="s">
        <v>113</v>
      </c>
      <c r="D293" s="48" t="s">
        <v>836</v>
      </c>
      <c r="E293" s="48" t="s">
        <v>23</v>
      </c>
      <c r="F293" s="37">
        <v>0</v>
      </c>
      <c r="G293" s="37">
        <v>4864</v>
      </c>
      <c r="H293" s="20">
        <f t="shared" si="43"/>
        <v>4864</v>
      </c>
      <c r="I293" s="37">
        <v>4864</v>
      </c>
      <c r="J293" s="20">
        <f t="shared" si="44"/>
        <v>0</v>
      </c>
      <c r="K293" s="50">
        <v>4863.1099999999997</v>
      </c>
      <c r="L293" s="20">
        <f t="shared" si="45"/>
        <v>-0.89000000000032742</v>
      </c>
      <c r="M293" s="27">
        <v>0</v>
      </c>
      <c r="N293" s="27">
        <f t="shared" si="47"/>
        <v>99.981702302631575</v>
      </c>
    </row>
    <row r="294" spans="1:14" s="6" customFormat="1" ht="24" customHeight="1" x14ac:dyDescent="0.2">
      <c r="A294" s="42" t="s">
        <v>44</v>
      </c>
      <c r="B294" s="30" t="s">
        <v>51</v>
      </c>
      <c r="C294" s="30" t="s">
        <v>113</v>
      </c>
      <c r="D294" s="30" t="s">
        <v>836</v>
      </c>
      <c r="E294" s="30" t="s">
        <v>45</v>
      </c>
      <c r="F294" s="37">
        <v>0</v>
      </c>
      <c r="G294" s="37">
        <f>G295</f>
        <v>426446</v>
      </c>
      <c r="H294" s="20">
        <f t="shared" si="43"/>
        <v>426446</v>
      </c>
      <c r="I294" s="37">
        <f>I295</f>
        <v>426446</v>
      </c>
      <c r="J294" s="20">
        <f t="shared" si="44"/>
        <v>0</v>
      </c>
      <c r="K294" s="50">
        <f>K295</f>
        <v>426445.8</v>
      </c>
      <c r="L294" s="20">
        <f t="shared" si="45"/>
        <v>-0.20000000001164153</v>
      </c>
      <c r="M294" s="27">
        <v>0</v>
      </c>
      <c r="N294" s="27">
        <f t="shared" si="47"/>
        <v>99.999953100744293</v>
      </c>
    </row>
    <row r="295" spans="1:14" s="6" customFormat="1" ht="37.5" x14ac:dyDescent="0.2">
      <c r="A295" s="42" t="s">
        <v>128</v>
      </c>
      <c r="B295" s="30" t="s">
        <v>51</v>
      </c>
      <c r="C295" s="30" t="s">
        <v>113</v>
      </c>
      <c r="D295" s="30" t="s">
        <v>836</v>
      </c>
      <c r="E295" s="30" t="s">
        <v>129</v>
      </c>
      <c r="F295" s="37">
        <v>0</v>
      </c>
      <c r="G295" s="37">
        <f>G296</f>
        <v>426446</v>
      </c>
      <c r="H295" s="20">
        <f t="shared" si="43"/>
        <v>426446</v>
      </c>
      <c r="I295" s="37">
        <f>I296</f>
        <v>426446</v>
      </c>
      <c r="J295" s="20">
        <f t="shared" si="44"/>
        <v>0</v>
      </c>
      <c r="K295" s="50">
        <f>K296</f>
        <v>426445.8</v>
      </c>
      <c r="L295" s="20">
        <f t="shared" si="45"/>
        <v>-0.20000000001164153</v>
      </c>
      <c r="M295" s="27">
        <v>0</v>
      </c>
      <c r="N295" s="27">
        <f t="shared" si="47"/>
        <v>99.999953100744293</v>
      </c>
    </row>
    <row r="296" spans="1:14" s="6" customFormat="1" ht="56.25" x14ac:dyDescent="0.2">
      <c r="A296" s="42" t="s">
        <v>385</v>
      </c>
      <c r="B296" s="30" t="s">
        <v>51</v>
      </c>
      <c r="C296" s="30" t="s">
        <v>113</v>
      </c>
      <c r="D296" s="30" t="s">
        <v>836</v>
      </c>
      <c r="E296" s="30" t="s">
        <v>386</v>
      </c>
      <c r="F296" s="37">
        <v>0</v>
      </c>
      <c r="G296" s="37">
        <v>426446</v>
      </c>
      <c r="H296" s="20">
        <f t="shared" si="43"/>
        <v>426446</v>
      </c>
      <c r="I296" s="37">
        <v>426446</v>
      </c>
      <c r="J296" s="20">
        <f t="shared" si="44"/>
        <v>0</v>
      </c>
      <c r="K296" s="50">
        <v>426445.8</v>
      </c>
      <c r="L296" s="20">
        <f t="shared" si="45"/>
        <v>-0.20000000001164153</v>
      </c>
      <c r="M296" s="27">
        <v>0</v>
      </c>
      <c r="N296" s="27">
        <f t="shared" si="47"/>
        <v>99.999953100744293</v>
      </c>
    </row>
    <row r="297" spans="1:14" s="6" customFormat="1" ht="37.5" x14ac:dyDescent="0.2">
      <c r="A297" s="22" t="s">
        <v>351</v>
      </c>
      <c r="B297" s="4" t="s">
        <v>51</v>
      </c>
      <c r="C297" s="4" t="s">
        <v>113</v>
      </c>
      <c r="D297" s="4" t="s">
        <v>537</v>
      </c>
      <c r="E297" s="4"/>
      <c r="F297" s="20">
        <f>F298+F303+F312</f>
        <v>7107500</v>
      </c>
      <c r="G297" s="20">
        <f>G298+G303+G312</f>
        <v>7337500</v>
      </c>
      <c r="H297" s="20">
        <f t="shared" si="43"/>
        <v>230000</v>
      </c>
      <c r="I297" s="20">
        <f>I298+I303+I312</f>
        <v>7337500</v>
      </c>
      <c r="J297" s="20">
        <f t="shared" si="44"/>
        <v>0</v>
      </c>
      <c r="K297" s="20">
        <f>K298+K303+K312</f>
        <v>6922212.1699999999</v>
      </c>
      <c r="L297" s="20">
        <f t="shared" si="45"/>
        <v>-415287.83000000007</v>
      </c>
      <c r="M297" s="27">
        <f t="shared" si="46"/>
        <v>97.393066056982065</v>
      </c>
      <c r="N297" s="27">
        <f t="shared" si="47"/>
        <v>94.340199931856887</v>
      </c>
    </row>
    <row r="298" spans="1:14" s="6" customFormat="1" ht="68.25" customHeight="1" x14ac:dyDescent="0.2">
      <c r="A298" s="22" t="s">
        <v>352</v>
      </c>
      <c r="B298" s="4" t="s">
        <v>51</v>
      </c>
      <c r="C298" s="4" t="s">
        <v>113</v>
      </c>
      <c r="D298" s="4" t="s">
        <v>538</v>
      </c>
      <c r="E298" s="4"/>
      <c r="F298" s="20">
        <f t="shared" ref="F298:K301" si="49">F299</f>
        <v>600000</v>
      </c>
      <c r="G298" s="20">
        <f t="shared" si="49"/>
        <v>830000</v>
      </c>
      <c r="H298" s="20">
        <f t="shared" si="43"/>
        <v>230000</v>
      </c>
      <c r="I298" s="20">
        <f t="shared" si="49"/>
        <v>830000</v>
      </c>
      <c r="J298" s="20">
        <f t="shared" si="44"/>
        <v>0</v>
      </c>
      <c r="K298" s="20">
        <f t="shared" si="49"/>
        <v>414867.73</v>
      </c>
      <c r="L298" s="20">
        <f t="shared" si="45"/>
        <v>-415132.27</v>
      </c>
      <c r="M298" s="27">
        <f t="shared" si="46"/>
        <v>69.144621666666666</v>
      </c>
      <c r="N298" s="27">
        <f t="shared" si="47"/>
        <v>49.984063855421681</v>
      </c>
    </row>
    <row r="299" spans="1:14" s="6" customFormat="1" x14ac:dyDescent="0.2">
      <c r="A299" s="22" t="s">
        <v>64</v>
      </c>
      <c r="B299" s="4" t="s">
        <v>51</v>
      </c>
      <c r="C299" s="4" t="s">
        <v>113</v>
      </c>
      <c r="D299" s="4" t="s">
        <v>539</v>
      </c>
      <c r="E299" s="4"/>
      <c r="F299" s="20">
        <f t="shared" si="49"/>
        <v>600000</v>
      </c>
      <c r="G299" s="20">
        <f t="shared" si="49"/>
        <v>830000</v>
      </c>
      <c r="H299" s="20">
        <f t="shared" si="43"/>
        <v>230000</v>
      </c>
      <c r="I299" s="20">
        <f t="shared" si="49"/>
        <v>830000</v>
      </c>
      <c r="J299" s="20">
        <f t="shared" si="44"/>
        <v>0</v>
      </c>
      <c r="K299" s="20">
        <f t="shared" si="49"/>
        <v>414867.73</v>
      </c>
      <c r="L299" s="20">
        <f t="shared" si="45"/>
        <v>-415132.27</v>
      </c>
      <c r="M299" s="27">
        <f t="shared" si="46"/>
        <v>69.144621666666666</v>
      </c>
      <c r="N299" s="27">
        <f t="shared" si="47"/>
        <v>49.984063855421681</v>
      </c>
    </row>
    <row r="300" spans="1:14" s="6" customFormat="1" x14ac:dyDescent="0.2">
      <c r="A300" s="22" t="s">
        <v>33</v>
      </c>
      <c r="B300" s="4" t="s">
        <v>51</v>
      </c>
      <c r="C300" s="4" t="s">
        <v>113</v>
      </c>
      <c r="D300" s="4" t="s">
        <v>539</v>
      </c>
      <c r="E300" s="4" t="s">
        <v>34</v>
      </c>
      <c r="F300" s="20">
        <f t="shared" si="49"/>
        <v>600000</v>
      </c>
      <c r="G300" s="20">
        <f t="shared" si="49"/>
        <v>830000</v>
      </c>
      <c r="H300" s="20">
        <f t="shared" si="43"/>
        <v>230000</v>
      </c>
      <c r="I300" s="20">
        <f t="shared" si="49"/>
        <v>830000</v>
      </c>
      <c r="J300" s="20">
        <f t="shared" si="44"/>
        <v>0</v>
      </c>
      <c r="K300" s="20">
        <f t="shared" si="49"/>
        <v>414867.73</v>
      </c>
      <c r="L300" s="20">
        <f t="shared" si="45"/>
        <v>-415132.27</v>
      </c>
      <c r="M300" s="27">
        <f t="shared" si="46"/>
        <v>69.144621666666666</v>
      </c>
      <c r="N300" s="27">
        <f t="shared" si="47"/>
        <v>49.984063855421681</v>
      </c>
    </row>
    <row r="301" spans="1:14" s="6" customFormat="1" ht="75" x14ac:dyDescent="0.2">
      <c r="A301" s="22" t="s">
        <v>108</v>
      </c>
      <c r="B301" s="4" t="s">
        <v>51</v>
      </c>
      <c r="C301" s="4" t="s">
        <v>113</v>
      </c>
      <c r="D301" s="4" t="s">
        <v>539</v>
      </c>
      <c r="E301" s="4" t="s">
        <v>109</v>
      </c>
      <c r="F301" s="20">
        <f t="shared" si="49"/>
        <v>600000</v>
      </c>
      <c r="G301" s="20">
        <f t="shared" si="49"/>
        <v>830000</v>
      </c>
      <c r="H301" s="20">
        <f t="shared" si="43"/>
        <v>230000</v>
      </c>
      <c r="I301" s="20">
        <f t="shared" si="49"/>
        <v>830000</v>
      </c>
      <c r="J301" s="20">
        <f t="shared" si="44"/>
        <v>0</v>
      </c>
      <c r="K301" s="20">
        <f t="shared" si="49"/>
        <v>414867.73</v>
      </c>
      <c r="L301" s="20">
        <f t="shared" si="45"/>
        <v>-415132.27</v>
      </c>
      <c r="M301" s="27">
        <f t="shared" si="46"/>
        <v>69.144621666666666</v>
      </c>
      <c r="N301" s="27">
        <f t="shared" si="47"/>
        <v>49.984063855421681</v>
      </c>
    </row>
    <row r="302" spans="1:14" s="6" customFormat="1" ht="86.25" customHeight="1" x14ac:dyDescent="0.2">
      <c r="A302" s="22" t="s">
        <v>110</v>
      </c>
      <c r="B302" s="4" t="s">
        <v>51</v>
      </c>
      <c r="C302" s="4" t="s">
        <v>113</v>
      </c>
      <c r="D302" s="4" t="s">
        <v>539</v>
      </c>
      <c r="E302" s="4" t="s">
        <v>111</v>
      </c>
      <c r="F302" s="20">
        <v>600000</v>
      </c>
      <c r="G302" s="20">
        <v>830000</v>
      </c>
      <c r="H302" s="20">
        <f t="shared" si="43"/>
        <v>230000</v>
      </c>
      <c r="I302" s="20">
        <v>830000</v>
      </c>
      <c r="J302" s="20">
        <f t="shared" si="44"/>
        <v>0</v>
      </c>
      <c r="K302" s="20">
        <v>414867.73</v>
      </c>
      <c r="L302" s="20">
        <f t="shared" si="45"/>
        <v>-415132.27</v>
      </c>
      <c r="M302" s="27">
        <f t="shared" si="46"/>
        <v>69.144621666666666</v>
      </c>
      <c r="N302" s="27">
        <f t="shared" si="47"/>
        <v>49.984063855421681</v>
      </c>
    </row>
    <row r="303" spans="1:14" s="6" customFormat="1" ht="37.5" x14ac:dyDescent="0.2">
      <c r="A303" s="22" t="s">
        <v>353</v>
      </c>
      <c r="B303" s="4" t="s">
        <v>51</v>
      </c>
      <c r="C303" s="4" t="s">
        <v>113</v>
      </c>
      <c r="D303" s="4" t="s">
        <v>540</v>
      </c>
      <c r="E303" s="4"/>
      <c r="F303" s="20">
        <f>F304+F308</f>
        <v>526200</v>
      </c>
      <c r="G303" s="20">
        <f>G304+G308</f>
        <v>526200</v>
      </c>
      <c r="H303" s="20">
        <f t="shared" si="43"/>
        <v>0</v>
      </c>
      <c r="I303" s="20">
        <f>I304+I308</f>
        <v>526200</v>
      </c>
      <c r="J303" s="20">
        <f t="shared" si="44"/>
        <v>0</v>
      </c>
      <c r="K303" s="20">
        <f>K304+K308</f>
        <v>526111.11</v>
      </c>
      <c r="L303" s="20">
        <f t="shared" si="45"/>
        <v>-88.89000000001397</v>
      </c>
      <c r="M303" s="27">
        <f t="shared" si="46"/>
        <v>99.983107183580387</v>
      </c>
      <c r="N303" s="27">
        <f t="shared" si="47"/>
        <v>99.983107183580387</v>
      </c>
    </row>
    <row r="304" spans="1:14" s="6" customFormat="1" ht="96.75" customHeight="1" x14ac:dyDescent="0.2">
      <c r="A304" s="22" t="s">
        <v>460</v>
      </c>
      <c r="B304" s="4" t="s">
        <v>51</v>
      </c>
      <c r="C304" s="4" t="s">
        <v>113</v>
      </c>
      <c r="D304" s="4" t="s">
        <v>541</v>
      </c>
      <c r="E304" s="4"/>
      <c r="F304" s="20">
        <f t="shared" ref="F304:K306" si="50">F305</f>
        <v>473500</v>
      </c>
      <c r="G304" s="20">
        <f t="shared" si="50"/>
        <v>473500</v>
      </c>
      <c r="H304" s="20">
        <f t="shared" si="43"/>
        <v>0</v>
      </c>
      <c r="I304" s="20">
        <f t="shared" si="50"/>
        <v>473500</v>
      </c>
      <c r="J304" s="20">
        <f t="shared" si="44"/>
        <v>0</v>
      </c>
      <c r="K304" s="20">
        <f t="shared" si="50"/>
        <v>473500</v>
      </c>
      <c r="L304" s="20">
        <f t="shared" si="45"/>
        <v>0</v>
      </c>
      <c r="M304" s="27">
        <f t="shared" si="46"/>
        <v>100</v>
      </c>
      <c r="N304" s="27">
        <f t="shared" si="47"/>
        <v>100</v>
      </c>
    </row>
    <row r="305" spans="1:14" s="6" customFormat="1" x14ac:dyDescent="0.2">
      <c r="A305" s="22" t="s">
        <v>33</v>
      </c>
      <c r="B305" s="4" t="s">
        <v>51</v>
      </c>
      <c r="C305" s="4" t="s">
        <v>113</v>
      </c>
      <c r="D305" s="4" t="s">
        <v>541</v>
      </c>
      <c r="E305" s="4" t="s">
        <v>34</v>
      </c>
      <c r="F305" s="20">
        <f t="shared" si="50"/>
        <v>473500</v>
      </c>
      <c r="G305" s="20">
        <f t="shared" si="50"/>
        <v>473500</v>
      </c>
      <c r="H305" s="20">
        <f t="shared" si="43"/>
        <v>0</v>
      </c>
      <c r="I305" s="20">
        <f t="shared" si="50"/>
        <v>473500</v>
      </c>
      <c r="J305" s="20">
        <f t="shared" si="44"/>
        <v>0</v>
      </c>
      <c r="K305" s="20">
        <f t="shared" si="50"/>
        <v>473500</v>
      </c>
      <c r="L305" s="20">
        <f t="shared" si="45"/>
        <v>0</v>
      </c>
      <c r="M305" s="27">
        <f t="shared" si="46"/>
        <v>100</v>
      </c>
      <c r="N305" s="27">
        <f t="shared" si="47"/>
        <v>100</v>
      </c>
    </row>
    <row r="306" spans="1:14" s="6" customFormat="1" ht="75" x14ac:dyDescent="0.2">
      <c r="A306" s="22" t="s">
        <v>108</v>
      </c>
      <c r="B306" s="4" t="s">
        <v>51</v>
      </c>
      <c r="C306" s="4" t="s">
        <v>113</v>
      </c>
      <c r="D306" s="4" t="s">
        <v>541</v>
      </c>
      <c r="E306" s="4" t="s">
        <v>109</v>
      </c>
      <c r="F306" s="20">
        <f t="shared" si="50"/>
        <v>473500</v>
      </c>
      <c r="G306" s="20">
        <f t="shared" si="50"/>
        <v>473500</v>
      </c>
      <c r="H306" s="20">
        <f t="shared" si="43"/>
        <v>0</v>
      </c>
      <c r="I306" s="20">
        <f t="shared" si="50"/>
        <v>473500</v>
      </c>
      <c r="J306" s="20">
        <f t="shared" si="44"/>
        <v>0</v>
      </c>
      <c r="K306" s="20">
        <f t="shared" si="50"/>
        <v>473500</v>
      </c>
      <c r="L306" s="20">
        <f t="shared" si="45"/>
        <v>0</v>
      </c>
      <c r="M306" s="27">
        <f t="shared" si="46"/>
        <v>100</v>
      </c>
      <c r="N306" s="27">
        <f t="shared" si="47"/>
        <v>100</v>
      </c>
    </row>
    <row r="307" spans="1:14" s="6" customFormat="1" ht="81" customHeight="1" x14ac:dyDescent="0.2">
      <c r="A307" s="22" t="s">
        <v>110</v>
      </c>
      <c r="B307" s="4" t="s">
        <v>51</v>
      </c>
      <c r="C307" s="4" t="s">
        <v>113</v>
      </c>
      <c r="D307" s="4" t="s">
        <v>541</v>
      </c>
      <c r="E307" s="4" t="s">
        <v>111</v>
      </c>
      <c r="F307" s="20">
        <v>473500</v>
      </c>
      <c r="G307" s="20">
        <v>473500</v>
      </c>
      <c r="H307" s="20">
        <f t="shared" si="43"/>
        <v>0</v>
      </c>
      <c r="I307" s="20">
        <v>473500</v>
      </c>
      <c r="J307" s="20">
        <f t="shared" si="44"/>
        <v>0</v>
      </c>
      <c r="K307" s="20">
        <v>473500</v>
      </c>
      <c r="L307" s="20">
        <f t="shared" si="45"/>
        <v>0</v>
      </c>
      <c r="M307" s="27">
        <f t="shared" si="46"/>
        <v>100</v>
      </c>
      <c r="N307" s="27">
        <f t="shared" si="47"/>
        <v>100</v>
      </c>
    </row>
    <row r="308" spans="1:14" s="6" customFormat="1" ht="84" customHeight="1" x14ac:dyDescent="0.2">
      <c r="A308" s="22" t="s">
        <v>354</v>
      </c>
      <c r="B308" s="4" t="s">
        <v>51</v>
      </c>
      <c r="C308" s="4" t="s">
        <v>113</v>
      </c>
      <c r="D308" s="4" t="s">
        <v>542</v>
      </c>
      <c r="E308" s="4"/>
      <c r="F308" s="20">
        <f t="shared" ref="F308:K310" si="51">F309</f>
        <v>52700</v>
      </c>
      <c r="G308" s="20">
        <f t="shared" si="51"/>
        <v>52700</v>
      </c>
      <c r="H308" s="20">
        <f t="shared" si="43"/>
        <v>0</v>
      </c>
      <c r="I308" s="20">
        <f t="shared" si="51"/>
        <v>52700</v>
      </c>
      <c r="J308" s="20">
        <f t="shared" si="44"/>
        <v>0</v>
      </c>
      <c r="K308" s="20">
        <f t="shared" si="51"/>
        <v>52611.11</v>
      </c>
      <c r="L308" s="20">
        <f t="shared" si="45"/>
        <v>-88.889999999999418</v>
      </c>
      <c r="M308" s="27">
        <f t="shared" si="46"/>
        <v>99.831328273244779</v>
      </c>
      <c r="N308" s="27">
        <f t="shared" si="47"/>
        <v>99.831328273244779</v>
      </c>
    </row>
    <row r="309" spans="1:14" s="6" customFormat="1" x14ac:dyDescent="0.2">
      <c r="A309" s="22" t="s">
        <v>33</v>
      </c>
      <c r="B309" s="4" t="s">
        <v>51</v>
      </c>
      <c r="C309" s="4" t="s">
        <v>113</v>
      </c>
      <c r="D309" s="4" t="s">
        <v>542</v>
      </c>
      <c r="E309" s="4" t="s">
        <v>34</v>
      </c>
      <c r="F309" s="20">
        <f t="shared" si="51"/>
        <v>52700</v>
      </c>
      <c r="G309" s="20">
        <f t="shared" si="51"/>
        <v>52700</v>
      </c>
      <c r="H309" s="20">
        <f t="shared" si="43"/>
        <v>0</v>
      </c>
      <c r="I309" s="20">
        <f t="shared" si="51"/>
        <v>52700</v>
      </c>
      <c r="J309" s="20">
        <f t="shared" si="44"/>
        <v>0</v>
      </c>
      <c r="K309" s="20">
        <f t="shared" si="51"/>
        <v>52611.11</v>
      </c>
      <c r="L309" s="20">
        <f t="shared" si="45"/>
        <v>-88.889999999999418</v>
      </c>
      <c r="M309" s="27">
        <f t="shared" si="46"/>
        <v>99.831328273244779</v>
      </c>
      <c r="N309" s="27">
        <f t="shared" si="47"/>
        <v>99.831328273244779</v>
      </c>
    </row>
    <row r="310" spans="1:14" s="6" customFormat="1" ht="75" x14ac:dyDescent="0.2">
      <c r="A310" s="22" t="s">
        <v>108</v>
      </c>
      <c r="B310" s="4" t="s">
        <v>51</v>
      </c>
      <c r="C310" s="4" t="s">
        <v>113</v>
      </c>
      <c r="D310" s="4" t="s">
        <v>542</v>
      </c>
      <c r="E310" s="4" t="s">
        <v>109</v>
      </c>
      <c r="F310" s="20">
        <f t="shared" si="51"/>
        <v>52700</v>
      </c>
      <c r="G310" s="20">
        <f t="shared" si="51"/>
        <v>52700</v>
      </c>
      <c r="H310" s="20">
        <f t="shared" si="43"/>
        <v>0</v>
      </c>
      <c r="I310" s="20">
        <f t="shared" si="51"/>
        <v>52700</v>
      </c>
      <c r="J310" s="20">
        <f t="shared" si="44"/>
        <v>0</v>
      </c>
      <c r="K310" s="20">
        <f t="shared" si="51"/>
        <v>52611.11</v>
      </c>
      <c r="L310" s="20">
        <f t="shared" si="45"/>
        <v>-88.889999999999418</v>
      </c>
      <c r="M310" s="27">
        <f t="shared" si="46"/>
        <v>99.831328273244779</v>
      </c>
      <c r="N310" s="27">
        <f t="shared" si="47"/>
        <v>99.831328273244779</v>
      </c>
    </row>
    <row r="311" spans="1:14" s="6" customFormat="1" ht="78.75" customHeight="1" x14ac:dyDescent="0.2">
      <c r="A311" s="22" t="s">
        <v>110</v>
      </c>
      <c r="B311" s="4" t="s">
        <v>51</v>
      </c>
      <c r="C311" s="4" t="s">
        <v>113</v>
      </c>
      <c r="D311" s="4" t="s">
        <v>542</v>
      </c>
      <c r="E311" s="4" t="s">
        <v>111</v>
      </c>
      <c r="F311" s="20">
        <v>52700</v>
      </c>
      <c r="G311" s="20">
        <v>52700</v>
      </c>
      <c r="H311" s="20">
        <f t="shared" si="43"/>
        <v>0</v>
      </c>
      <c r="I311" s="20">
        <v>52700</v>
      </c>
      <c r="J311" s="20">
        <f t="shared" si="44"/>
        <v>0</v>
      </c>
      <c r="K311" s="20">
        <v>52611.11</v>
      </c>
      <c r="L311" s="20">
        <f t="shared" si="45"/>
        <v>-88.889999999999418</v>
      </c>
      <c r="M311" s="27">
        <f t="shared" si="46"/>
        <v>99.831328273244779</v>
      </c>
      <c r="N311" s="27">
        <f t="shared" si="47"/>
        <v>99.831328273244779</v>
      </c>
    </row>
    <row r="312" spans="1:14" s="6" customFormat="1" ht="37.5" x14ac:dyDescent="0.2">
      <c r="A312" s="22" t="s">
        <v>355</v>
      </c>
      <c r="B312" s="4" t="s">
        <v>51</v>
      </c>
      <c r="C312" s="4" t="s">
        <v>113</v>
      </c>
      <c r="D312" s="4" t="s">
        <v>543</v>
      </c>
      <c r="E312" s="4"/>
      <c r="F312" s="20">
        <f>F313+F317+F321</f>
        <v>5981300</v>
      </c>
      <c r="G312" s="20">
        <f>G313+G317+G321</f>
        <v>5981300</v>
      </c>
      <c r="H312" s="20">
        <f t="shared" si="43"/>
        <v>0</v>
      </c>
      <c r="I312" s="20">
        <f>I313+I317+I321</f>
        <v>5981300</v>
      </c>
      <c r="J312" s="20">
        <f t="shared" si="44"/>
        <v>0</v>
      </c>
      <c r="K312" s="20">
        <f>K313+K317+K321</f>
        <v>5981233.3300000001</v>
      </c>
      <c r="L312" s="20">
        <f t="shared" si="45"/>
        <v>-66.669999999925494</v>
      </c>
      <c r="M312" s="27">
        <f t="shared" si="46"/>
        <v>99.998885359370036</v>
      </c>
      <c r="N312" s="27">
        <f t="shared" si="47"/>
        <v>99.998885359370036</v>
      </c>
    </row>
    <row r="313" spans="1:14" s="6" customFormat="1" ht="56.25" x14ac:dyDescent="0.2">
      <c r="A313" s="22" t="s">
        <v>461</v>
      </c>
      <c r="B313" s="4" t="s">
        <v>51</v>
      </c>
      <c r="C313" s="4" t="s">
        <v>113</v>
      </c>
      <c r="D313" s="4" t="s">
        <v>544</v>
      </c>
      <c r="E313" s="4"/>
      <c r="F313" s="20">
        <f t="shared" ref="F313:K315" si="52">F314</f>
        <v>4143000</v>
      </c>
      <c r="G313" s="20">
        <f t="shared" si="52"/>
        <v>4143000</v>
      </c>
      <c r="H313" s="20">
        <f t="shared" si="43"/>
        <v>0</v>
      </c>
      <c r="I313" s="20">
        <f t="shared" si="52"/>
        <v>4143000</v>
      </c>
      <c r="J313" s="20">
        <f t="shared" si="44"/>
        <v>0</v>
      </c>
      <c r="K313" s="20">
        <f t="shared" si="52"/>
        <v>4143000</v>
      </c>
      <c r="L313" s="20">
        <f t="shared" si="45"/>
        <v>0</v>
      </c>
      <c r="M313" s="27">
        <f t="shared" si="46"/>
        <v>100</v>
      </c>
      <c r="N313" s="27">
        <f t="shared" si="47"/>
        <v>100</v>
      </c>
    </row>
    <row r="314" spans="1:14" s="6" customFormat="1" x14ac:dyDescent="0.2">
      <c r="A314" s="22" t="s">
        <v>33</v>
      </c>
      <c r="B314" s="4" t="s">
        <v>51</v>
      </c>
      <c r="C314" s="4" t="s">
        <v>113</v>
      </c>
      <c r="D314" s="4" t="s">
        <v>544</v>
      </c>
      <c r="E314" s="4" t="s">
        <v>34</v>
      </c>
      <c r="F314" s="20">
        <f t="shared" si="52"/>
        <v>4143000</v>
      </c>
      <c r="G314" s="20">
        <f t="shared" si="52"/>
        <v>4143000</v>
      </c>
      <c r="H314" s="20">
        <f t="shared" si="43"/>
        <v>0</v>
      </c>
      <c r="I314" s="20">
        <f t="shared" si="52"/>
        <v>4143000</v>
      </c>
      <c r="J314" s="20">
        <f t="shared" si="44"/>
        <v>0</v>
      </c>
      <c r="K314" s="20">
        <f t="shared" si="52"/>
        <v>4143000</v>
      </c>
      <c r="L314" s="20">
        <f t="shared" si="45"/>
        <v>0</v>
      </c>
      <c r="M314" s="27">
        <f t="shared" si="46"/>
        <v>100</v>
      </c>
      <c r="N314" s="27">
        <f t="shared" si="47"/>
        <v>100</v>
      </c>
    </row>
    <row r="315" spans="1:14" s="6" customFormat="1" ht="75" x14ac:dyDescent="0.2">
      <c r="A315" s="22" t="s">
        <v>108</v>
      </c>
      <c r="B315" s="4" t="s">
        <v>51</v>
      </c>
      <c r="C315" s="4" t="s">
        <v>113</v>
      </c>
      <c r="D315" s="4" t="s">
        <v>544</v>
      </c>
      <c r="E315" s="4" t="s">
        <v>109</v>
      </c>
      <c r="F315" s="20">
        <f t="shared" si="52"/>
        <v>4143000</v>
      </c>
      <c r="G315" s="20">
        <f t="shared" si="52"/>
        <v>4143000</v>
      </c>
      <c r="H315" s="20">
        <f t="shared" si="43"/>
        <v>0</v>
      </c>
      <c r="I315" s="20">
        <f t="shared" si="52"/>
        <v>4143000</v>
      </c>
      <c r="J315" s="20">
        <f t="shared" si="44"/>
        <v>0</v>
      </c>
      <c r="K315" s="20">
        <f t="shared" si="52"/>
        <v>4143000</v>
      </c>
      <c r="L315" s="20">
        <f t="shared" si="45"/>
        <v>0</v>
      </c>
      <c r="M315" s="27">
        <f t="shared" si="46"/>
        <v>100</v>
      </c>
      <c r="N315" s="27">
        <f t="shared" si="47"/>
        <v>100</v>
      </c>
    </row>
    <row r="316" spans="1:14" s="6" customFormat="1" ht="84" customHeight="1" x14ac:dyDescent="0.2">
      <c r="A316" s="22" t="s">
        <v>110</v>
      </c>
      <c r="B316" s="4" t="s">
        <v>51</v>
      </c>
      <c r="C316" s="4" t="s">
        <v>113</v>
      </c>
      <c r="D316" s="4" t="s">
        <v>544</v>
      </c>
      <c r="E316" s="4" t="s">
        <v>111</v>
      </c>
      <c r="F316" s="20">
        <v>4143000</v>
      </c>
      <c r="G316" s="20">
        <v>4143000</v>
      </c>
      <c r="H316" s="20">
        <f t="shared" si="43"/>
        <v>0</v>
      </c>
      <c r="I316" s="20">
        <v>4143000</v>
      </c>
      <c r="J316" s="20">
        <f t="shared" si="44"/>
        <v>0</v>
      </c>
      <c r="K316" s="20">
        <v>4143000</v>
      </c>
      <c r="L316" s="20">
        <f t="shared" si="45"/>
        <v>0</v>
      </c>
      <c r="M316" s="27">
        <f t="shared" si="46"/>
        <v>100</v>
      </c>
      <c r="N316" s="27">
        <f t="shared" si="47"/>
        <v>100</v>
      </c>
    </row>
    <row r="317" spans="1:14" s="6" customFormat="1" x14ac:dyDescent="0.2">
      <c r="A317" s="22" t="s">
        <v>64</v>
      </c>
      <c r="B317" s="4" t="s">
        <v>51</v>
      </c>
      <c r="C317" s="4" t="s">
        <v>113</v>
      </c>
      <c r="D317" s="4" t="s">
        <v>545</v>
      </c>
      <c r="E317" s="4"/>
      <c r="F317" s="20">
        <f t="shared" ref="F317:K319" si="53">F318</f>
        <v>1377900</v>
      </c>
      <c r="G317" s="20">
        <f t="shared" si="53"/>
        <v>1377900</v>
      </c>
      <c r="H317" s="20">
        <f t="shared" si="43"/>
        <v>0</v>
      </c>
      <c r="I317" s="20">
        <f t="shared" si="53"/>
        <v>1377900</v>
      </c>
      <c r="J317" s="20">
        <f t="shared" si="44"/>
        <v>0</v>
      </c>
      <c r="K317" s="20">
        <f t="shared" si="53"/>
        <v>1377900</v>
      </c>
      <c r="L317" s="20">
        <f t="shared" si="45"/>
        <v>0</v>
      </c>
      <c r="M317" s="27">
        <f t="shared" si="46"/>
        <v>100</v>
      </c>
      <c r="N317" s="27">
        <f t="shared" si="47"/>
        <v>100</v>
      </c>
    </row>
    <row r="318" spans="1:14" s="6" customFormat="1" x14ac:dyDescent="0.2">
      <c r="A318" s="22" t="s">
        <v>33</v>
      </c>
      <c r="B318" s="4" t="s">
        <v>51</v>
      </c>
      <c r="C318" s="4" t="s">
        <v>113</v>
      </c>
      <c r="D318" s="4" t="s">
        <v>545</v>
      </c>
      <c r="E318" s="4" t="s">
        <v>34</v>
      </c>
      <c r="F318" s="20">
        <f t="shared" si="53"/>
        <v>1377900</v>
      </c>
      <c r="G318" s="20">
        <f t="shared" si="53"/>
        <v>1377900</v>
      </c>
      <c r="H318" s="20">
        <f t="shared" si="43"/>
        <v>0</v>
      </c>
      <c r="I318" s="20">
        <f t="shared" si="53"/>
        <v>1377900</v>
      </c>
      <c r="J318" s="20">
        <f t="shared" si="44"/>
        <v>0</v>
      </c>
      <c r="K318" s="20">
        <f t="shared" si="53"/>
        <v>1377900</v>
      </c>
      <c r="L318" s="20">
        <f t="shared" si="45"/>
        <v>0</v>
      </c>
      <c r="M318" s="27">
        <f t="shared" si="46"/>
        <v>100</v>
      </c>
      <c r="N318" s="27">
        <f t="shared" si="47"/>
        <v>100</v>
      </c>
    </row>
    <row r="319" spans="1:14" s="6" customFormat="1" ht="75" x14ac:dyDescent="0.2">
      <c r="A319" s="22" t="s">
        <v>108</v>
      </c>
      <c r="B319" s="4" t="s">
        <v>51</v>
      </c>
      <c r="C319" s="4" t="s">
        <v>113</v>
      </c>
      <c r="D319" s="4" t="s">
        <v>545</v>
      </c>
      <c r="E319" s="4" t="s">
        <v>109</v>
      </c>
      <c r="F319" s="20">
        <f t="shared" si="53"/>
        <v>1377900</v>
      </c>
      <c r="G319" s="20">
        <f t="shared" si="53"/>
        <v>1377900</v>
      </c>
      <c r="H319" s="20">
        <f t="shared" si="43"/>
        <v>0</v>
      </c>
      <c r="I319" s="20">
        <f t="shared" si="53"/>
        <v>1377900</v>
      </c>
      <c r="J319" s="20">
        <f t="shared" si="44"/>
        <v>0</v>
      </c>
      <c r="K319" s="20">
        <f t="shared" si="53"/>
        <v>1377900</v>
      </c>
      <c r="L319" s="20">
        <f t="shared" si="45"/>
        <v>0</v>
      </c>
      <c r="M319" s="27">
        <f t="shared" si="46"/>
        <v>100</v>
      </c>
      <c r="N319" s="27">
        <f t="shared" si="47"/>
        <v>100</v>
      </c>
    </row>
    <row r="320" spans="1:14" s="6" customFormat="1" ht="79.5" customHeight="1" x14ac:dyDescent="0.2">
      <c r="A320" s="22" t="s">
        <v>110</v>
      </c>
      <c r="B320" s="4" t="s">
        <v>51</v>
      </c>
      <c r="C320" s="4" t="s">
        <v>113</v>
      </c>
      <c r="D320" s="4" t="s">
        <v>545</v>
      </c>
      <c r="E320" s="4" t="s">
        <v>111</v>
      </c>
      <c r="F320" s="20">
        <v>1377900</v>
      </c>
      <c r="G320" s="20">
        <v>1377900</v>
      </c>
      <c r="H320" s="20">
        <f t="shared" si="43"/>
        <v>0</v>
      </c>
      <c r="I320" s="20">
        <v>1377900</v>
      </c>
      <c r="J320" s="20">
        <f t="shared" si="44"/>
        <v>0</v>
      </c>
      <c r="K320" s="20">
        <v>1377900</v>
      </c>
      <c r="L320" s="20">
        <f t="shared" si="45"/>
        <v>0</v>
      </c>
      <c r="M320" s="27">
        <f t="shared" si="46"/>
        <v>100</v>
      </c>
      <c r="N320" s="27">
        <f t="shared" si="47"/>
        <v>100</v>
      </c>
    </row>
    <row r="321" spans="1:14" s="6" customFormat="1" ht="37.5" x14ac:dyDescent="0.2">
      <c r="A321" s="22" t="s">
        <v>325</v>
      </c>
      <c r="B321" s="4" t="s">
        <v>51</v>
      </c>
      <c r="C321" s="4" t="s">
        <v>113</v>
      </c>
      <c r="D321" s="4" t="s">
        <v>546</v>
      </c>
      <c r="E321" s="4"/>
      <c r="F321" s="20">
        <f t="shared" ref="F321:K323" si="54">F322</f>
        <v>460400</v>
      </c>
      <c r="G321" s="20">
        <f t="shared" si="54"/>
        <v>460400</v>
      </c>
      <c r="H321" s="20">
        <f t="shared" si="43"/>
        <v>0</v>
      </c>
      <c r="I321" s="20">
        <f t="shared" si="54"/>
        <v>460400</v>
      </c>
      <c r="J321" s="20">
        <f t="shared" si="44"/>
        <v>0</v>
      </c>
      <c r="K321" s="20">
        <f t="shared" si="54"/>
        <v>460333.33</v>
      </c>
      <c r="L321" s="20">
        <f t="shared" si="45"/>
        <v>-66.669999999983702</v>
      </c>
      <c r="M321" s="27">
        <f t="shared" si="46"/>
        <v>99.985519113814078</v>
      </c>
      <c r="N321" s="27">
        <f t="shared" si="47"/>
        <v>99.985519113814078</v>
      </c>
    </row>
    <row r="322" spans="1:14" s="6" customFormat="1" x14ac:dyDescent="0.2">
      <c r="A322" s="22" t="s">
        <v>33</v>
      </c>
      <c r="B322" s="4" t="s">
        <v>51</v>
      </c>
      <c r="C322" s="4" t="s">
        <v>113</v>
      </c>
      <c r="D322" s="4" t="s">
        <v>546</v>
      </c>
      <c r="E322" s="4" t="s">
        <v>34</v>
      </c>
      <c r="F322" s="20">
        <f t="shared" si="54"/>
        <v>460400</v>
      </c>
      <c r="G322" s="20">
        <f t="shared" si="54"/>
        <v>460400</v>
      </c>
      <c r="H322" s="20">
        <f t="shared" si="43"/>
        <v>0</v>
      </c>
      <c r="I322" s="20">
        <f t="shared" si="54"/>
        <v>460400</v>
      </c>
      <c r="J322" s="20">
        <f t="shared" si="44"/>
        <v>0</v>
      </c>
      <c r="K322" s="20">
        <f t="shared" si="54"/>
        <v>460333.33</v>
      </c>
      <c r="L322" s="20">
        <f t="shared" si="45"/>
        <v>-66.669999999983702</v>
      </c>
      <c r="M322" s="27">
        <f t="shared" si="46"/>
        <v>99.985519113814078</v>
      </c>
      <c r="N322" s="27">
        <f t="shared" si="47"/>
        <v>99.985519113814078</v>
      </c>
    </row>
    <row r="323" spans="1:14" s="6" customFormat="1" ht="75" x14ac:dyDescent="0.2">
      <c r="A323" s="22" t="s">
        <v>108</v>
      </c>
      <c r="B323" s="4" t="s">
        <v>51</v>
      </c>
      <c r="C323" s="4" t="s">
        <v>113</v>
      </c>
      <c r="D323" s="4" t="s">
        <v>546</v>
      </c>
      <c r="E323" s="4" t="s">
        <v>109</v>
      </c>
      <c r="F323" s="20">
        <f t="shared" si="54"/>
        <v>460400</v>
      </c>
      <c r="G323" s="20">
        <f t="shared" si="54"/>
        <v>460400</v>
      </c>
      <c r="H323" s="20">
        <f t="shared" si="43"/>
        <v>0</v>
      </c>
      <c r="I323" s="20">
        <f t="shared" si="54"/>
        <v>460400</v>
      </c>
      <c r="J323" s="20">
        <f t="shared" si="44"/>
        <v>0</v>
      </c>
      <c r="K323" s="20">
        <f t="shared" si="54"/>
        <v>460333.33</v>
      </c>
      <c r="L323" s="20">
        <f t="shared" si="45"/>
        <v>-66.669999999983702</v>
      </c>
      <c r="M323" s="27">
        <f t="shared" si="46"/>
        <v>99.985519113814078</v>
      </c>
      <c r="N323" s="27">
        <f t="shared" si="47"/>
        <v>99.985519113814078</v>
      </c>
    </row>
    <row r="324" spans="1:14" s="6" customFormat="1" ht="79.5" customHeight="1" x14ac:dyDescent="0.2">
      <c r="A324" s="22" t="s">
        <v>110</v>
      </c>
      <c r="B324" s="4" t="s">
        <v>51</v>
      </c>
      <c r="C324" s="4" t="s">
        <v>113</v>
      </c>
      <c r="D324" s="4" t="s">
        <v>546</v>
      </c>
      <c r="E324" s="4" t="s">
        <v>111</v>
      </c>
      <c r="F324" s="20">
        <v>460400</v>
      </c>
      <c r="G324" s="20">
        <v>460400</v>
      </c>
      <c r="H324" s="20">
        <f t="shared" si="43"/>
        <v>0</v>
      </c>
      <c r="I324" s="20">
        <v>460400</v>
      </c>
      <c r="J324" s="20">
        <f t="shared" si="44"/>
        <v>0</v>
      </c>
      <c r="K324" s="20">
        <v>460333.33</v>
      </c>
      <c r="L324" s="20">
        <f t="shared" si="45"/>
        <v>-66.669999999983702</v>
      </c>
      <c r="M324" s="27">
        <f t="shared" si="46"/>
        <v>99.985519113814078</v>
      </c>
      <c r="N324" s="27">
        <f t="shared" si="47"/>
        <v>99.985519113814078</v>
      </c>
    </row>
    <row r="325" spans="1:14" s="6" customFormat="1" x14ac:dyDescent="0.2">
      <c r="A325" s="22" t="s">
        <v>347</v>
      </c>
      <c r="B325" s="4" t="s">
        <v>51</v>
      </c>
      <c r="C325" s="4" t="s">
        <v>114</v>
      </c>
      <c r="D325" s="4"/>
      <c r="E325" s="4"/>
      <c r="F325" s="20">
        <f t="shared" ref="F325:F332" si="55">F326</f>
        <v>795800</v>
      </c>
      <c r="G325" s="20">
        <f t="shared" ref="G325:K332" si="56">G326</f>
        <v>795800</v>
      </c>
      <c r="H325" s="20">
        <f t="shared" si="43"/>
        <v>0</v>
      </c>
      <c r="I325" s="20">
        <f t="shared" si="56"/>
        <v>795800</v>
      </c>
      <c r="J325" s="20">
        <f t="shared" si="44"/>
        <v>0</v>
      </c>
      <c r="K325" s="20">
        <f t="shared" si="56"/>
        <v>795800</v>
      </c>
      <c r="L325" s="20">
        <f t="shared" si="45"/>
        <v>0</v>
      </c>
      <c r="M325" s="27">
        <f t="shared" si="46"/>
        <v>100</v>
      </c>
      <c r="N325" s="27">
        <f t="shared" si="47"/>
        <v>100</v>
      </c>
    </row>
    <row r="326" spans="1:14" s="6" customFormat="1" ht="41.25" customHeight="1" x14ac:dyDescent="0.2">
      <c r="A326" s="22" t="s">
        <v>115</v>
      </c>
      <c r="B326" s="4" t="s">
        <v>51</v>
      </c>
      <c r="C326" s="4" t="s">
        <v>116</v>
      </c>
      <c r="D326" s="4"/>
      <c r="E326" s="4"/>
      <c r="F326" s="20">
        <f t="shared" si="55"/>
        <v>795800</v>
      </c>
      <c r="G326" s="20">
        <f t="shared" si="56"/>
        <v>795800</v>
      </c>
      <c r="H326" s="20">
        <f t="shared" si="43"/>
        <v>0</v>
      </c>
      <c r="I326" s="20">
        <f t="shared" si="56"/>
        <v>795800</v>
      </c>
      <c r="J326" s="20">
        <f t="shared" si="44"/>
        <v>0</v>
      </c>
      <c r="K326" s="20">
        <f t="shared" si="56"/>
        <v>795800</v>
      </c>
      <c r="L326" s="20">
        <f t="shared" si="45"/>
        <v>0</v>
      </c>
      <c r="M326" s="27">
        <f t="shared" si="46"/>
        <v>100</v>
      </c>
      <c r="N326" s="27">
        <f t="shared" si="47"/>
        <v>100</v>
      </c>
    </row>
    <row r="327" spans="1:14" s="6" customFormat="1" ht="37.5" x14ac:dyDescent="0.2">
      <c r="A327" s="22" t="s">
        <v>65</v>
      </c>
      <c r="B327" s="4" t="s">
        <v>51</v>
      </c>
      <c r="C327" s="4" t="s">
        <v>116</v>
      </c>
      <c r="D327" s="4" t="s">
        <v>498</v>
      </c>
      <c r="E327" s="4"/>
      <c r="F327" s="20">
        <f t="shared" si="55"/>
        <v>795800</v>
      </c>
      <c r="G327" s="20">
        <f t="shared" si="56"/>
        <v>795800</v>
      </c>
      <c r="H327" s="20">
        <f t="shared" si="43"/>
        <v>0</v>
      </c>
      <c r="I327" s="20">
        <f t="shared" si="56"/>
        <v>795800</v>
      </c>
      <c r="J327" s="20">
        <f t="shared" si="44"/>
        <v>0</v>
      </c>
      <c r="K327" s="20">
        <f t="shared" si="56"/>
        <v>795800</v>
      </c>
      <c r="L327" s="20">
        <f t="shared" si="45"/>
        <v>0</v>
      </c>
      <c r="M327" s="27">
        <f t="shared" si="46"/>
        <v>100</v>
      </c>
      <c r="N327" s="27">
        <f t="shared" si="47"/>
        <v>100</v>
      </c>
    </row>
    <row r="328" spans="1:14" s="6" customFormat="1" ht="37.5" x14ac:dyDescent="0.2">
      <c r="A328" s="22" t="s">
        <v>74</v>
      </c>
      <c r="B328" s="4" t="s">
        <v>51</v>
      </c>
      <c r="C328" s="4" t="s">
        <v>116</v>
      </c>
      <c r="D328" s="4" t="s">
        <v>502</v>
      </c>
      <c r="E328" s="4"/>
      <c r="F328" s="20">
        <f t="shared" si="55"/>
        <v>795800</v>
      </c>
      <c r="G328" s="20">
        <f t="shared" si="56"/>
        <v>795800</v>
      </c>
      <c r="H328" s="20">
        <f t="shared" si="43"/>
        <v>0</v>
      </c>
      <c r="I328" s="20">
        <f t="shared" si="56"/>
        <v>795800</v>
      </c>
      <c r="J328" s="20">
        <f t="shared" si="44"/>
        <v>0</v>
      </c>
      <c r="K328" s="20">
        <f t="shared" si="56"/>
        <v>795800</v>
      </c>
      <c r="L328" s="20">
        <f t="shared" si="45"/>
        <v>0</v>
      </c>
      <c r="M328" s="27">
        <f t="shared" si="46"/>
        <v>100</v>
      </c>
      <c r="N328" s="27">
        <f t="shared" si="47"/>
        <v>100</v>
      </c>
    </row>
    <row r="329" spans="1:14" s="6" customFormat="1" ht="75" x14ac:dyDescent="0.2">
      <c r="A329" s="22" t="s">
        <v>85</v>
      </c>
      <c r="B329" s="4" t="s">
        <v>51</v>
      </c>
      <c r="C329" s="4" t="s">
        <v>116</v>
      </c>
      <c r="D329" s="4" t="s">
        <v>508</v>
      </c>
      <c r="E329" s="4"/>
      <c r="F329" s="20">
        <f t="shared" si="55"/>
        <v>795800</v>
      </c>
      <c r="G329" s="20">
        <f t="shared" si="56"/>
        <v>795800</v>
      </c>
      <c r="H329" s="20">
        <f t="shared" si="43"/>
        <v>0</v>
      </c>
      <c r="I329" s="20">
        <f t="shared" si="56"/>
        <v>795800</v>
      </c>
      <c r="J329" s="20">
        <f t="shared" si="44"/>
        <v>0</v>
      </c>
      <c r="K329" s="20">
        <f t="shared" si="56"/>
        <v>795800</v>
      </c>
      <c r="L329" s="20">
        <f t="shared" si="45"/>
        <v>0</v>
      </c>
      <c r="M329" s="27">
        <f t="shared" si="46"/>
        <v>100</v>
      </c>
      <c r="N329" s="27">
        <f t="shared" si="47"/>
        <v>100</v>
      </c>
    </row>
    <row r="330" spans="1:14" s="6" customFormat="1" ht="131.25" x14ac:dyDescent="0.2">
      <c r="A330" s="22" t="s">
        <v>462</v>
      </c>
      <c r="B330" s="4" t="s">
        <v>51</v>
      </c>
      <c r="C330" s="4" t="s">
        <v>116</v>
      </c>
      <c r="D330" s="4" t="s">
        <v>550</v>
      </c>
      <c r="E330" s="4"/>
      <c r="F330" s="20">
        <f t="shared" si="55"/>
        <v>795800</v>
      </c>
      <c r="G330" s="20">
        <f t="shared" si="56"/>
        <v>795800</v>
      </c>
      <c r="H330" s="20">
        <f t="shared" si="43"/>
        <v>0</v>
      </c>
      <c r="I330" s="20">
        <f t="shared" si="56"/>
        <v>795800</v>
      </c>
      <c r="J330" s="20">
        <f t="shared" si="44"/>
        <v>0</v>
      </c>
      <c r="K330" s="20">
        <f t="shared" si="56"/>
        <v>795800</v>
      </c>
      <c r="L330" s="20">
        <f t="shared" si="45"/>
        <v>0</v>
      </c>
      <c r="M330" s="27">
        <f t="shared" si="46"/>
        <v>100</v>
      </c>
      <c r="N330" s="27">
        <f t="shared" si="47"/>
        <v>100</v>
      </c>
    </row>
    <row r="331" spans="1:14" s="6" customFormat="1" ht="37.5" x14ac:dyDescent="0.2">
      <c r="A331" s="22" t="s">
        <v>24</v>
      </c>
      <c r="B331" s="4" t="s">
        <v>51</v>
      </c>
      <c r="C331" s="4" t="s">
        <v>116</v>
      </c>
      <c r="D331" s="4" t="s">
        <v>550</v>
      </c>
      <c r="E331" s="4" t="s">
        <v>25</v>
      </c>
      <c r="F331" s="20">
        <f t="shared" si="55"/>
        <v>795800</v>
      </c>
      <c r="G331" s="20">
        <f t="shared" si="56"/>
        <v>795800</v>
      </c>
      <c r="H331" s="20">
        <f t="shared" si="43"/>
        <v>0</v>
      </c>
      <c r="I331" s="20">
        <f t="shared" si="56"/>
        <v>795800</v>
      </c>
      <c r="J331" s="20">
        <f t="shared" si="44"/>
        <v>0</v>
      </c>
      <c r="K331" s="20">
        <f t="shared" si="56"/>
        <v>795800</v>
      </c>
      <c r="L331" s="20">
        <f t="shared" si="45"/>
        <v>0</v>
      </c>
      <c r="M331" s="27">
        <f t="shared" si="46"/>
        <v>100</v>
      </c>
      <c r="N331" s="27">
        <f t="shared" si="47"/>
        <v>100</v>
      </c>
    </row>
    <row r="332" spans="1:14" s="6" customFormat="1" ht="57" customHeight="1" x14ac:dyDescent="0.2">
      <c r="A332" s="22" t="s">
        <v>26</v>
      </c>
      <c r="B332" s="4" t="s">
        <v>51</v>
      </c>
      <c r="C332" s="4" t="s">
        <v>116</v>
      </c>
      <c r="D332" s="4" t="s">
        <v>550</v>
      </c>
      <c r="E332" s="4" t="s">
        <v>27</v>
      </c>
      <c r="F332" s="20">
        <f t="shared" si="55"/>
        <v>795800</v>
      </c>
      <c r="G332" s="20">
        <f t="shared" si="56"/>
        <v>795800</v>
      </c>
      <c r="H332" s="20">
        <f t="shared" ref="H332:H395" si="57">G332-F332</f>
        <v>0</v>
      </c>
      <c r="I332" s="20">
        <f t="shared" si="56"/>
        <v>795800</v>
      </c>
      <c r="J332" s="20">
        <f t="shared" ref="J332:J395" si="58">I332-G332</f>
        <v>0</v>
      </c>
      <c r="K332" s="20">
        <f t="shared" si="56"/>
        <v>795800</v>
      </c>
      <c r="L332" s="20">
        <f t="shared" ref="L332:L395" si="59">K332-I332</f>
        <v>0</v>
      </c>
      <c r="M332" s="27">
        <f t="shared" ref="M332:M395" si="60">K332/F332*100</f>
        <v>100</v>
      </c>
      <c r="N332" s="27">
        <f t="shared" ref="N332:N395" si="61">K332/I332*100</f>
        <v>100</v>
      </c>
    </row>
    <row r="333" spans="1:14" s="6" customFormat="1" x14ac:dyDescent="0.2">
      <c r="A333" s="22" t="s">
        <v>28</v>
      </c>
      <c r="B333" s="4" t="s">
        <v>51</v>
      </c>
      <c r="C333" s="4" t="s">
        <v>116</v>
      </c>
      <c r="D333" s="4" t="s">
        <v>550</v>
      </c>
      <c r="E333" s="4" t="s">
        <v>29</v>
      </c>
      <c r="F333" s="20">
        <v>795800</v>
      </c>
      <c r="G333" s="20">
        <v>795800</v>
      </c>
      <c r="H333" s="20">
        <f t="shared" si="57"/>
        <v>0</v>
      </c>
      <c r="I333" s="20">
        <v>795800</v>
      </c>
      <c r="J333" s="20">
        <f t="shared" si="58"/>
        <v>0</v>
      </c>
      <c r="K333" s="20">
        <v>795800</v>
      </c>
      <c r="L333" s="20">
        <f t="shared" si="59"/>
        <v>0</v>
      </c>
      <c r="M333" s="27">
        <f t="shared" si="60"/>
        <v>100</v>
      </c>
      <c r="N333" s="27">
        <f t="shared" si="61"/>
        <v>100</v>
      </c>
    </row>
    <row r="334" spans="1:14" s="6" customFormat="1" x14ac:dyDescent="0.2">
      <c r="A334" s="22" t="s">
        <v>343</v>
      </c>
      <c r="B334" s="4" t="s">
        <v>51</v>
      </c>
      <c r="C334" s="4" t="s">
        <v>118</v>
      </c>
      <c r="D334" s="4"/>
      <c r="E334" s="4"/>
      <c r="F334" s="20">
        <f t="shared" ref="F334:F340" si="62">F335</f>
        <v>12722100</v>
      </c>
      <c r="G334" s="20">
        <f>G335+G342</f>
        <v>18956804</v>
      </c>
      <c r="H334" s="20">
        <f t="shared" si="57"/>
        <v>6234704</v>
      </c>
      <c r="I334" s="20">
        <f>I335+I342</f>
        <v>18956804</v>
      </c>
      <c r="J334" s="20">
        <f t="shared" si="58"/>
        <v>0</v>
      </c>
      <c r="K334" s="20">
        <f>K335+K342</f>
        <v>13193201.42</v>
      </c>
      <c r="L334" s="20">
        <f t="shared" si="59"/>
        <v>-5763602.5800000001</v>
      </c>
      <c r="M334" s="27">
        <f t="shared" si="60"/>
        <v>103.70301616871429</v>
      </c>
      <c r="N334" s="27">
        <f t="shared" si="61"/>
        <v>69.596127174179784</v>
      </c>
    </row>
    <row r="335" spans="1:14" s="6" customFormat="1" x14ac:dyDescent="0.2">
      <c r="A335" s="22" t="s">
        <v>119</v>
      </c>
      <c r="B335" s="4" t="s">
        <v>51</v>
      </c>
      <c r="C335" s="4" t="s">
        <v>120</v>
      </c>
      <c r="D335" s="4"/>
      <c r="E335" s="4"/>
      <c r="F335" s="20">
        <f t="shared" si="62"/>
        <v>12722100</v>
      </c>
      <c r="G335" s="20">
        <f t="shared" ref="G335:K340" si="63">G336</f>
        <v>14956804</v>
      </c>
      <c r="H335" s="20">
        <f t="shared" si="57"/>
        <v>2234704</v>
      </c>
      <c r="I335" s="20">
        <f t="shared" si="63"/>
        <v>14956804</v>
      </c>
      <c r="J335" s="20">
        <f t="shared" si="58"/>
        <v>0</v>
      </c>
      <c r="K335" s="20">
        <f t="shared" si="63"/>
        <v>11413201.42</v>
      </c>
      <c r="L335" s="20">
        <f t="shared" si="59"/>
        <v>-3543602.58</v>
      </c>
      <c r="M335" s="27">
        <f t="shared" si="60"/>
        <v>89.711615377964321</v>
      </c>
      <c r="N335" s="27">
        <f t="shared" si="61"/>
        <v>76.307755453638364</v>
      </c>
    </row>
    <row r="336" spans="1:14" s="6" customFormat="1" x14ac:dyDescent="0.2">
      <c r="A336" s="22" t="s">
        <v>10</v>
      </c>
      <c r="B336" s="4" t="s">
        <v>51</v>
      </c>
      <c r="C336" s="4" t="s">
        <v>120</v>
      </c>
      <c r="D336" s="4" t="s">
        <v>483</v>
      </c>
      <c r="E336" s="4"/>
      <c r="F336" s="20">
        <f t="shared" si="62"/>
        <v>12722100</v>
      </c>
      <c r="G336" s="20">
        <f t="shared" si="63"/>
        <v>14956804</v>
      </c>
      <c r="H336" s="20">
        <f t="shared" si="57"/>
        <v>2234704</v>
      </c>
      <c r="I336" s="20">
        <f t="shared" si="63"/>
        <v>14956804</v>
      </c>
      <c r="J336" s="20">
        <f t="shared" si="58"/>
        <v>0</v>
      </c>
      <c r="K336" s="20">
        <f t="shared" si="63"/>
        <v>11413201.42</v>
      </c>
      <c r="L336" s="20">
        <f t="shared" si="59"/>
        <v>-3543602.58</v>
      </c>
      <c r="M336" s="27">
        <f t="shared" si="60"/>
        <v>89.711615377964321</v>
      </c>
      <c r="N336" s="27">
        <f t="shared" si="61"/>
        <v>76.307755453638364</v>
      </c>
    </row>
    <row r="337" spans="1:14" s="6" customFormat="1" ht="56.25" x14ac:dyDescent="0.2">
      <c r="A337" s="22" t="s">
        <v>42</v>
      </c>
      <c r="B337" s="4" t="s">
        <v>51</v>
      </c>
      <c r="C337" s="4" t="s">
        <v>120</v>
      </c>
      <c r="D337" s="4" t="s">
        <v>487</v>
      </c>
      <c r="E337" s="4"/>
      <c r="F337" s="20">
        <f t="shared" si="62"/>
        <v>12722100</v>
      </c>
      <c r="G337" s="20">
        <f t="shared" si="63"/>
        <v>14956804</v>
      </c>
      <c r="H337" s="20">
        <f t="shared" si="57"/>
        <v>2234704</v>
      </c>
      <c r="I337" s="20">
        <f t="shared" si="63"/>
        <v>14956804</v>
      </c>
      <c r="J337" s="20">
        <f t="shared" si="58"/>
        <v>0</v>
      </c>
      <c r="K337" s="20">
        <f t="shared" si="63"/>
        <v>11413201.42</v>
      </c>
      <c r="L337" s="20">
        <f t="shared" si="59"/>
        <v>-3543602.58</v>
      </c>
      <c r="M337" s="27">
        <f t="shared" si="60"/>
        <v>89.711615377964321</v>
      </c>
      <c r="N337" s="27">
        <f t="shared" si="61"/>
        <v>76.307755453638364</v>
      </c>
    </row>
    <row r="338" spans="1:14" s="6" customFormat="1" x14ac:dyDescent="0.2">
      <c r="A338" s="22" t="s">
        <v>121</v>
      </c>
      <c r="B338" s="4" t="s">
        <v>51</v>
      </c>
      <c r="C338" s="4" t="s">
        <v>120</v>
      </c>
      <c r="D338" s="4" t="s">
        <v>551</v>
      </c>
      <c r="E338" s="4"/>
      <c r="F338" s="20">
        <f t="shared" si="62"/>
        <v>12722100</v>
      </c>
      <c r="G338" s="20">
        <f t="shared" si="63"/>
        <v>14956804</v>
      </c>
      <c r="H338" s="20">
        <f t="shared" si="57"/>
        <v>2234704</v>
      </c>
      <c r="I338" s="20">
        <f t="shared" si="63"/>
        <v>14956804</v>
      </c>
      <c r="J338" s="20">
        <f t="shared" si="58"/>
        <v>0</v>
      </c>
      <c r="K338" s="20">
        <f t="shared" si="63"/>
        <v>11413201.42</v>
      </c>
      <c r="L338" s="20">
        <f t="shared" si="59"/>
        <v>-3543602.58</v>
      </c>
      <c r="M338" s="27">
        <f t="shared" si="60"/>
        <v>89.711615377964321</v>
      </c>
      <c r="N338" s="27">
        <f t="shared" si="61"/>
        <v>76.307755453638364</v>
      </c>
    </row>
    <row r="339" spans="1:14" s="6" customFormat="1" ht="43.5" customHeight="1" x14ac:dyDescent="0.2">
      <c r="A339" s="22" t="s">
        <v>44</v>
      </c>
      <c r="B339" s="4" t="s">
        <v>51</v>
      </c>
      <c r="C339" s="4" t="s">
        <v>120</v>
      </c>
      <c r="D339" s="4" t="s">
        <v>551</v>
      </c>
      <c r="E339" s="4" t="s">
        <v>45</v>
      </c>
      <c r="F339" s="20">
        <f t="shared" si="62"/>
        <v>12722100</v>
      </c>
      <c r="G339" s="20">
        <f t="shared" si="63"/>
        <v>14956804</v>
      </c>
      <c r="H339" s="20">
        <f t="shared" si="57"/>
        <v>2234704</v>
      </c>
      <c r="I339" s="20">
        <f t="shared" si="63"/>
        <v>14956804</v>
      </c>
      <c r="J339" s="20">
        <f t="shared" si="58"/>
        <v>0</v>
      </c>
      <c r="K339" s="20">
        <f t="shared" si="63"/>
        <v>11413201.42</v>
      </c>
      <c r="L339" s="20">
        <f t="shared" si="59"/>
        <v>-3543602.58</v>
      </c>
      <c r="M339" s="27">
        <f t="shared" si="60"/>
        <v>89.711615377964321</v>
      </c>
      <c r="N339" s="27">
        <f t="shared" si="61"/>
        <v>76.307755453638364</v>
      </c>
    </row>
    <row r="340" spans="1:14" s="6" customFormat="1" ht="37.5" x14ac:dyDescent="0.2">
      <c r="A340" s="22" t="s">
        <v>122</v>
      </c>
      <c r="B340" s="4" t="s">
        <v>51</v>
      </c>
      <c r="C340" s="4" t="s">
        <v>120</v>
      </c>
      <c r="D340" s="4" t="s">
        <v>551</v>
      </c>
      <c r="E340" s="4" t="s">
        <v>123</v>
      </c>
      <c r="F340" s="20">
        <f t="shared" si="62"/>
        <v>12722100</v>
      </c>
      <c r="G340" s="20">
        <f t="shared" si="63"/>
        <v>14956804</v>
      </c>
      <c r="H340" s="20">
        <f t="shared" si="57"/>
        <v>2234704</v>
      </c>
      <c r="I340" s="20">
        <f t="shared" si="63"/>
        <v>14956804</v>
      </c>
      <c r="J340" s="20">
        <f t="shared" si="58"/>
        <v>0</v>
      </c>
      <c r="K340" s="20">
        <f t="shared" si="63"/>
        <v>11413201.42</v>
      </c>
      <c r="L340" s="20">
        <f t="shared" si="59"/>
        <v>-3543602.58</v>
      </c>
      <c r="M340" s="27">
        <f t="shared" si="60"/>
        <v>89.711615377964321</v>
      </c>
      <c r="N340" s="27">
        <f t="shared" si="61"/>
        <v>76.307755453638364</v>
      </c>
    </row>
    <row r="341" spans="1:14" s="6" customFormat="1" x14ac:dyDescent="0.2">
      <c r="A341" s="22" t="s">
        <v>124</v>
      </c>
      <c r="B341" s="4" t="s">
        <v>51</v>
      </c>
      <c r="C341" s="4" t="s">
        <v>120</v>
      </c>
      <c r="D341" s="4" t="s">
        <v>551</v>
      </c>
      <c r="E341" s="4" t="s">
        <v>125</v>
      </c>
      <c r="F341" s="20">
        <v>12722100</v>
      </c>
      <c r="G341" s="20">
        <v>14956804</v>
      </c>
      <c r="H341" s="20">
        <f t="shared" si="57"/>
        <v>2234704</v>
      </c>
      <c r="I341" s="20">
        <v>14956804</v>
      </c>
      <c r="J341" s="20">
        <f t="shared" si="58"/>
        <v>0</v>
      </c>
      <c r="K341" s="20">
        <v>11413201.42</v>
      </c>
      <c r="L341" s="20">
        <f t="shared" si="59"/>
        <v>-3543602.58</v>
      </c>
      <c r="M341" s="27">
        <f t="shared" si="60"/>
        <v>89.711615377964321</v>
      </c>
      <c r="N341" s="27">
        <f t="shared" si="61"/>
        <v>76.307755453638364</v>
      </c>
    </row>
    <row r="342" spans="1:14" s="6" customFormat="1" x14ac:dyDescent="0.2">
      <c r="A342" s="23" t="s">
        <v>296</v>
      </c>
      <c r="B342" s="7" t="s">
        <v>51</v>
      </c>
      <c r="C342" s="7" t="s">
        <v>297</v>
      </c>
      <c r="D342" s="7"/>
      <c r="E342" s="7"/>
      <c r="F342" s="12">
        <v>0</v>
      </c>
      <c r="G342" s="12">
        <f t="shared" ref="G342:K347" si="64">G343</f>
        <v>4000000</v>
      </c>
      <c r="H342" s="20">
        <f t="shared" si="57"/>
        <v>4000000</v>
      </c>
      <c r="I342" s="12">
        <f t="shared" si="64"/>
        <v>4000000</v>
      </c>
      <c r="J342" s="20">
        <f t="shared" si="58"/>
        <v>0</v>
      </c>
      <c r="K342" s="12">
        <f t="shared" si="64"/>
        <v>1780000</v>
      </c>
      <c r="L342" s="20">
        <f t="shared" si="59"/>
        <v>-2220000</v>
      </c>
      <c r="M342" s="27">
        <v>0</v>
      </c>
      <c r="N342" s="27">
        <f t="shared" si="61"/>
        <v>44.5</v>
      </c>
    </row>
    <row r="343" spans="1:14" s="6" customFormat="1" x14ac:dyDescent="0.2">
      <c r="A343" s="23" t="s">
        <v>10</v>
      </c>
      <c r="B343" s="7" t="s">
        <v>51</v>
      </c>
      <c r="C343" s="7" t="s">
        <v>297</v>
      </c>
      <c r="D343" s="7" t="s">
        <v>483</v>
      </c>
      <c r="E343" s="7"/>
      <c r="F343" s="12">
        <v>0</v>
      </c>
      <c r="G343" s="12">
        <f t="shared" si="64"/>
        <v>4000000</v>
      </c>
      <c r="H343" s="20">
        <f t="shared" si="57"/>
        <v>4000000</v>
      </c>
      <c r="I343" s="12">
        <f t="shared" si="64"/>
        <v>4000000</v>
      </c>
      <c r="J343" s="20">
        <f t="shared" si="58"/>
        <v>0</v>
      </c>
      <c r="K343" s="12">
        <f t="shared" si="64"/>
        <v>1780000</v>
      </c>
      <c r="L343" s="20">
        <f t="shared" si="59"/>
        <v>-2220000</v>
      </c>
      <c r="M343" s="27">
        <v>0</v>
      </c>
      <c r="N343" s="27">
        <f t="shared" si="61"/>
        <v>44.5</v>
      </c>
    </row>
    <row r="344" spans="1:14" s="6" customFormat="1" x14ac:dyDescent="0.2">
      <c r="A344" s="23" t="s">
        <v>389</v>
      </c>
      <c r="B344" s="7" t="s">
        <v>51</v>
      </c>
      <c r="C344" s="7" t="s">
        <v>297</v>
      </c>
      <c r="D344" s="7" t="s">
        <v>552</v>
      </c>
      <c r="E344" s="7"/>
      <c r="F344" s="12">
        <v>0</v>
      </c>
      <c r="G344" s="12">
        <f>G345+G349</f>
        <v>4000000</v>
      </c>
      <c r="H344" s="20">
        <f t="shared" si="57"/>
        <v>4000000</v>
      </c>
      <c r="I344" s="12">
        <f>I345+I349</f>
        <v>4000000</v>
      </c>
      <c r="J344" s="20">
        <f t="shared" si="58"/>
        <v>0</v>
      </c>
      <c r="K344" s="12">
        <f>K345+K349</f>
        <v>1780000</v>
      </c>
      <c r="L344" s="20">
        <f t="shared" si="59"/>
        <v>-2220000</v>
      </c>
      <c r="M344" s="27">
        <v>0</v>
      </c>
      <c r="N344" s="27">
        <f t="shared" si="61"/>
        <v>44.5</v>
      </c>
    </row>
    <row r="345" spans="1:14" s="6" customFormat="1" ht="131.25" x14ac:dyDescent="0.2">
      <c r="A345" s="23" t="s">
        <v>390</v>
      </c>
      <c r="B345" s="7" t="s">
        <v>51</v>
      </c>
      <c r="C345" s="7" t="s">
        <v>297</v>
      </c>
      <c r="D345" s="7" t="s">
        <v>553</v>
      </c>
      <c r="E345" s="7"/>
      <c r="F345" s="12">
        <v>0</v>
      </c>
      <c r="G345" s="12">
        <f t="shared" si="64"/>
        <v>3000000</v>
      </c>
      <c r="H345" s="20">
        <f t="shared" si="57"/>
        <v>3000000</v>
      </c>
      <c r="I345" s="12">
        <f t="shared" si="64"/>
        <v>3000000</v>
      </c>
      <c r="J345" s="20">
        <f t="shared" si="58"/>
        <v>0</v>
      </c>
      <c r="K345" s="12">
        <f t="shared" si="64"/>
        <v>1500000</v>
      </c>
      <c r="L345" s="20">
        <f t="shared" si="59"/>
        <v>-1500000</v>
      </c>
      <c r="M345" s="27">
        <v>0</v>
      </c>
      <c r="N345" s="27">
        <f t="shared" si="61"/>
        <v>50</v>
      </c>
    </row>
    <row r="346" spans="1:14" s="6" customFormat="1" ht="39.75" customHeight="1" x14ac:dyDescent="0.2">
      <c r="A346" s="23" t="s">
        <v>44</v>
      </c>
      <c r="B346" s="7" t="s">
        <v>51</v>
      </c>
      <c r="C346" s="7" t="s">
        <v>297</v>
      </c>
      <c r="D346" s="7" t="s">
        <v>553</v>
      </c>
      <c r="E346" s="7" t="s">
        <v>45</v>
      </c>
      <c r="F346" s="12">
        <v>0</v>
      </c>
      <c r="G346" s="12">
        <f t="shared" si="64"/>
        <v>3000000</v>
      </c>
      <c r="H346" s="20">
        <f t="shared" si="57"/>
        <v>3000000</v>
      </c>
      <c r="I346" s="12">
        <f t="shared" si="64"/>
        <v>3000000</v>
      </c>
      <c r="J346" s="20">
        <f t="shared" si="58"/>
        <v>0</v>
      </c>
      <c r="K346" s="12">
        <f t="shared" si="64"/>
        <v>1500000</v>
      </c>
      <c r="L346" s="20">
        <f t="shared" si="59"/>
        <v>-1500000</v>
      </c>
      <c r="M346" s="27">
        <v>0</v>
      </c>
      <c r="N346" s="27">
        <f t="shared" si="61"/>
        <v>50</v>
      </c>
    </row>
    <row r="347" spans="1:14" s="6" customFormat="1" ht="37.5" x14ac:dyDescent="0.2">
      <c r="A347" s="23" t="s">
        <v>122</v>
      </c>
      <c r="B347" s="7" t="s">
        <v>51</v>
      </c>
      <c r="C347" s="7" t="s">
        <v>297</v>
      </c>
      <c r="D347" s="7" t="s">
        <v>553</v>
      </c>
      <c r="E347" s="7" t="s">
        <v>123</v>
      </c>
      <c r="F347" s="12">
        <v>0</v>
      </c>
      <c r="G347" s="12">
        <f t="shared" si="64"/>
        <v>3000000</v>
      </c>
      <c r="H347" s="20">
        <f t="shared" si="57"/>
        <v>3000000</v>
      </c>
      <c r="I347" s="12">
        <f t="shared" si="64"/>
        <v>3000000</v>
      </c>
      <c r="J347" s="20">
        <f t="shared" si="58"/>
        <v>0</v>
      </c>
      <c r="K347" s="12">
        <f t="shared" si="64"/>
        <v>1500000</v>
      </c>
      <c r="L347" s="20">
        <f t="shared" si="59"/>
        <v>-1500000</v>
      </c>
      <c r="M347" s="27">
        <v>0</v>
      </c>
      <c r="N347" s="27">
        <f t="shared" si="61"/>
        <v>50</v>
      </c>
    </row>
    <row r="348" spans="1:14" s="6" customFormat="1" ht="49.5" customHeight="1" x14ac:dyDescent="0.2">
      <c r="A348" s="23" t="s">
        <v>391</v>
      </c>
      <c r="B348" s="7" t="s">
        <v>51</v>
      </c>
      <c r="C348" s="7" t="s">
        <v>297</v>
      </c>
      <c r="D348" s="7" t="s">
        <v>554</v>
      </c>
      <c r="E348" s="7" t="s">
        <v>392</v>
      </c>
      <c r="F348" s="12">
        <v>0</v>
      </c>
      <c r="G348" s="12">
        <v>3000000</v>
      </c>
      <c r="H348" s="20">
        <f t="shared" si="57"/>
        <v>3000000</v>
      </c>
      <c r="I348" s="12">
        <v>3000000</v>
      </c>
      <c r="J348" s="20">
        <f t="shared" si="58"/>
        <v>0</v>
      </c>
      <c r="K348" s="12">
        <v>1500000</v>
      </c>
      <c r="L348" s="20">
        <f t="shared" si="59"/>
        <v>-1500000</v>
      </c>
      <c r="M348" s="27">
        <v>0</v>
      </c>
      <c r="N348" s="27">
        <f t="shared" si="61"/>
        <v>50</v>
      </c>
    </row>
    <row r="349" spans="1:14" s="6" customFormat="1" ht="137.25" customHeight="1" x14ac:dyDescent="0.2">
      <c r="A349" s="42" t="s">
        <v>837</v>
      </c>
      <c r="B349" s="30" t="s">
        <v>51</v>
      </c>
      <c r="C349" s="30" t="s">
        <v>297</v>
      </c>
      <c r="D349" s="30" t="s">
        <v>838</v>
      </c>
      <c r="E349" s="30"/>
      <c r="F349" s="37">
        <v>0</v>
      </c>
      <c r="G349" s="37">
        <f>G350</f>
        <v>1000000</v>
      </c>
      <c r="H349" s="20">
        <f t="shared" si="57"/>
        <v>1000000</v>
      </c>
      <c r="I349" s="37">
        <f>I350</f>
        <v>1000000</v>
      </c>
      <c r="J349" s="20">
        <f t="shared" si="58"/>
        <v>0</v>
      </c>
      <c r="K349" s="50">
        <f>K350</f>
        <v>280000</v>
      </c>
      <c r="L349" s="20">
        <f t="shared" si="59"/>
        <v>-720000</v>
      </c>
      <c r="M349" s="27">
        <v>0</v>
      </c>
      <c r="N349" s="27">
        <f t="shared" si="61"/>
        <v>28.000000000000004</v>
      </c>
    </row>
    <row r="350" spans="1:14" s="6" customFormat="1" ht="25.5" customHeight="1" x14ac:dyDescent="0.2">
      <c r="A350" s="42" t="s">
        <v>44</v>
      </c>
      <c r="B350" s="30" t="s">
        <v>51</v>
      </c>
      <c r="C350" s="30" t="s">
        <v>297</v>
      </c>
      <c r="D350" s="30" t="s">
        <v>838</v>
      </c>
      <c r="E350" s="30" t="s">
        <v>45</v>
      </c>
      <c r="F350" s="37">
        <v>0</v>
      </c>
      <c r="G350" s="37">
        <f>G351</f>
        <v>1000000</v>
      </c>
      <c r="H350" s="20">
        <f t="shared" si="57"/>
        <v>1000000</v>
      </c>
      <c r="I350" s="37">
        <f>I351</f>
        <v>1000000</v>
      </c>
      <c r="J350" s="20">
        <f t="shared" si="58"/>
        <v>0</v>
      </c>
      <c r="K350" s="50">
        <f>K351</f>
        <v>280000</v>
      </c>
      <c r="L350" s="20">
        <f t="shared" si="59"/>
        <v>-720000</v>
      </c>
      <c r="M350" s="27">
        <v>0</v>
      </c>
      <c r="N350" s="27">
        <f t="shared" si="61"/>
        <v>28.000000000000004</v>
      </c>
    </row>
    <row r="351" spans="1:14" s="6" customFormat="1" ht="37.5" x14ac:dyDescent="0.2">
      <c r="A351" s="42" t="s">
        <v>122</v>
      </c>
      <c r="B351" s="30" t="s">
        <v>51</v>
      </c>
      <c r="C351" s="30" t="s">
        <v>297</v>
      </c>
      <c r="D351" s="30" t="s">
        <v>838</v>
      </c>
      <c r="E351" s="30" t="s">
        <v>123</v>
      </c>
      <c r="F351" s="37">
        <v>0</v>
      </c>
      <c r="G351" s="37">
        <f>G352</f>
        <v>1000000</v>
      </c>
      <c r="H351" s="20">
        <f t="shared" si="57"/>
        <v>1000000</v>
      </c>
      <c r="I351" s="37">
        <f>I352</f>
        <v>1000000</v>
      </c>
      <c r="J351" s="20">
        <f t="shared" si="58"/>
        <v>0</v>
      </c>
      <c r="K351" s="50">
        <f>K352</f>
        <v>280000</v>
      </c>
      <c r="L351" s="20">
        <f t="shared" si="59"/>
        <v>-720000</v>
      </c>
      <c r="M351" s="27">
        <v>0</v>
      </c>
      <c r="N351" s="27">
        <f t="shared" si="61"/>
        <v>28.000000000000004</v>
      </c>
    </row>
    <row r="352" spans="1:14" s="6" customFormat="1" ht="45" customHeight="1" x14ac:dyDescent="0.2">
      <c r="A352" s="42" t="s">
        <v>391</v>
      </c>
      <c r="B352" s="30" t="s">
        <v>51</v>
      </c>
      <c r="C352" s="30" t="s">
        <v>297</v>
      </c>
      <c r="D352" s="30" t="s">
        <v>838</v>
      </c>
      <c r="E352" s="30" t="s">
        <v>392</v>
      </c>
      <c r="F352" s="37">
        <v>0</v>
      </c>
      <c r="G352" s="37">
        <v>1000000</v>
      </c>
      <c r="H352" s="20">
        <f t="shared" si="57"/>
        <v>1000000</v>
      </c>
      <c r="I352" s="37">
        <v>1000000</v>
      </c>
      <c r="J352" s="20">
        <f t="shared" si="58"/>
        <v>0</v>
      </c>
      <c r="K352" s="50">
        <v>280000</v>
      </c>
      <c r="L352" s="20">
        <f t="shared" si="59"/>
        <v>-720000</v>
      </c>
      <c r="M352" s="27">
        <v>0</v>
      </c>
      <c r="N352" s="27">
        <f t="shared" si="61"/>
        <v>28.000000000000004</v>
      </c>
    </row>
    <row r="353" spans="1:14" s="6" customFormat="1" x14ac:dyDescent="0.2">
      <c r="A353" s="22" t="s">
        <v>344</v>
      </c>
      <c r="B353" s="4" t="s">
        <v>51</v>
      </c>
      <c r="C353" s="4" t="s">
        <v>134</v>
      </c>
      <c r="D353" s="4"/>
      <c r="E353" s="4"/>
      <c r="F353" s="20">
        <f t="shared" ref="F353:F360" si="65">F354</f>
        <v>17906900</v>
      </c>
      <c r="G353" s="20">
        <f t="shared" ref="G353:K360" si="66">G354</f>
        <v>17906900</v>
      </c>
      <c r="H353" s="20">
        <f t="shared" si="57"/>
        <v>0</v>
      </c>
      <c r="I353" s="20">
        <f t="shared" si="66"/>
        <v>17906900</v>
      </c>
      <c r="J353" s="20">
        <f t="shared" si="58"/>
        <v>0</v>
      </c>
      <c r="K353" s="20">
        <f t="shared" si="66"/>
        <v>12314072.41</v>
      </c>
      <c r="L353" s="20">
        <f t="shared" si="59"/>
        <v>-5592827.5899999999</v>
      </c>
      <c r="M353" s="27">
        <f t="shared" si="60"/>
        <v>68.767192590565656</v>
      </c>
      <c r="N353" s="27">
        <f t="shared" si="61"/>
        <v>68.767192590565656</v>
      </c>
    </row>
    <row r="354" spans="1:14" s="6" customFormat="1" x14ac:dyDescent="0.2">
      <c r="A354" s="22" t="s">
        <v>135</v>
      </c>
      <c r="B354" s="4" t="s">
        <v>51</v>
      </c>
      <c r="C354" s="4" t="s">
        <v>136</v>
      </c>
      <c r="D354" s="4"/>
      <c r="E354" s="4"/>
      <c r="F354" s="20">
        <f t="shared" si="65"/>
        <v>17906900</v>
      </c>
      <c r="G354" s="20">
        <f t="shared" si="66"/>
        <v>17906900</v>
      </c>
      <c r="H354" s="20">
        <f t="shared" si="57"/>
        <v>0</v>
      </c>
      <c r="I354" s="20">
        <f t="shared" si="66"/>
        <v>17906900</v>
      </c>
      <c r="J354" s="20">
        <f t="shared" si="58"/>
        <v>0</v>
      </c>
      <c r="K354" s="20">
        <f t="shared" si="66"/>
        <v>12314072.41</v>
      </c>
      <c r="L354" s="20">
        <f t="shared" si="59"/>
        <v>-5592827.5899999999</v>
      </c>
      <c r="M354" s="27">
        <f t="shared" si="60"/>
        <v>68.767192590565656</v>
      </c>
      <c r="N354" s="27">
        <f t="shared" si="61"/>
        <v>68.767192590565656</v>
      </c>
    </row>
    <row r="355" spans="1:14" s="6" customFormat="1" ht="37.5" x14ac:dyDescent="0.2">
      <c r="A355" s="22" t="s">
        <v>348</v>
      </c>
      <c r="B355" s="4" t="s">
        <v>51</v>
      </c>
      <c r="C355" s="4" t="s">
        <v>136</v>
      </c>
      <c r="D355" s="4" t="s">
        <v>511</v>
      </c>
      <c r="E355" s="4"/>
      <c r="F355" s="20">
        <f t="shared" si="65"/>
        <v>17906900</v>
      </c>
      <c r="G355" s="20">
        <f t="shared" si="66"/>
        <v>17906900</v>
      </c>
      <c r="H355" s="20">
        <f t="shared" si="57"/>
        <v>0</v>
      </c>
      <c r="I355" s="20">
        <f t="shared" si="66"/>
        <v>17906900</v>
      </c>
      <c r="J355" s="20">
        <f t="shared" si="58"/>
        <v>0</v>
      </c>
      <c r="K355" s="20">
        <f t="shared" si="66"/>
        <v>12314072.41</v>
      </c>
      <c r="L355" s="20">
        <f t="shared" si="59"/>
        <v>-5592827.5899999999</v>
      </c>
      <c r="M355" s="27">
        <f t="shared" si="60"/>
        <v>68.767192590565656</v>
      </c>
      <c r="N355" s="27">
        <f t="shared" si="61"/>
        <v>68.767192590565656</v>
      </c>
    </row>
    <row r="356" spans="1:14" s="6" customFormat="1" ht="78.75" customHeight="1" x14ac:dyDescent="0.2">
      <c r="A356" s="22" t="s">
        <v>86</v>
      </c>
      <c r="B356" s="4" t="s">
        <v>51</v>
      </c>
      <c r="C356" s="4" t="s">
        <v>136</v>
      </c>
      <c r="D356" s="4" t="s">
        <v>515</v>
      </c>
      <c r="E356" s="4"/>
      <c r="F356" s="20">
        <f t="shared" si="65"/>
        <v>17906900</v>
      </c>
      <c r="G356" s="20">
        <f t="shared" si="66"/>
        <v>17906900</v>
      </c>
      <c r="H356" s="20">
        <f t="shared" si="57"/>
        <v>0</v>
      </c>
      <c r="I356" s="20">
        <f t="shared" si="66"/>
        <v>17906900</v>
      </c>
      <c r="J356" s="20">
        <f t="shared" si="58"/>
        <v>0</v>
      </c>
      <c r="K356" s="20">
        <f t="shared" si="66"/>
        <v>12314072.41</v>
      </c>
      <c r="L356" s="20">
        <f t="shared" si="59"/>
        <v>-5592827.5899999999</v>
      </c>
      <c r="M356" s="27">
        <f t="shared" si="60"/>
        <v>68.767192590565656</v>
      </c>
      <c r="N356" s="27">
        <f t="shared" si="61"/>
        <v>68.767192590565656</v>
      </c>
    </row>
    <row r="357" spans="1:14" s="6" customFormat="1" ht="78" customHeight="1" x14ac:dyDescent="0.2">
      <c r="A357" s="22" t="s">
        <v>87</v>
      </c>
      <c r="B357" s="4" t="s">
        <v>51</v>
      </c>
      <c r="C357" s="4" t="s">
        <v>136</v>
      </c>
      <c r="D357" s="4" t="s">
        <v>516</v>
      </c>
      <c r="E357" s="4"/>
      <c r="F357" s="20">
        <f t="shared" si="65"/>
        <v>17906900</v>
      </c>
      <c r="G357" s="20">
        <f t="shared" si="66"/>
        <v>17906900</v>
      </c>
      <c r="H357" s="20">
        <f t="shared" si="57"/>
        <v>0</v>
      </c>
      <c r="I357" s="20">
        <f t="shared" si="66"/>
        <v>17906900</v>
      </c>
      <c r="J357" s="20">
        <f t="shared" si="58"/>
        <v>0</v>
      </c>
      <c r="K357" s="20">
        <f t="shared" si="66"/>
        <v>12314072.41</v>
      </c>
      <c r="L357" s="20">
        <f t="shared" si="59"/>
        <v>-5592827.5899999999</v>
      </c>
      <c r="M357" s="27">
        <f t="shared" si="60"/>
        <v>68.767192590565656</v>
      </c>
      <c r="N357" s="27">
        <f t="shared" si="61"/>
        <v>68.767192590565656</v>
      </c>
    </row>
    <row r="358" spans="1:14" s="6" customFormat="1" ht="37.5" x14ac:dyDescent="0.2">
      <c r="A358" s="22" t="s">
        <v>75</v>
      </c>
      <c r="B358" s="4" t="s">
        <v>51</v>
      </c>
      <c r="C358" s="4" t="s">
        <v>136</v>
      </c>
      <c r="D358" s="4" t="s">
        <v>555</v>
      </c>
      <c r="E358" s="4"/>
      <c r="F358" s="20">
        <f t="shared" si="65"/>
        <v>17906900</v>
      </c>
      <c r="G358" s="20">
        <f t="shared" si="66"/>
        <v>17906900</v>
      </c>
      <c r="H358" s="20">
        <f t="shared" si="57"/>
        <v>0</v>
      </c>
      <c r="I358" s="20">
        <f t="shared" si="66"/>
        <v>17906900</v>
      </c>
      <c r="J358" s="20">
        <f t="shared" si="58"/>
        <v>0</v>
      </c>
      <c r="K358" s="20">
        <f t="shared" si="66"/>
        <v>12314072.41</v>
      </c>
      <c r="L358" s="20">
        <f t="shared" si="59"/>
        <v>-5592827.5899999999</v>
      </c>
      <c r="M358" s="27">
        <f t="shared" si="60"/>
        <v>68.767192590565656</v>
      </c>
      <c r="N358" s="27">
        <f t="shared" si="61"/>
        <v>68.767192590565656</v>
      </c>
    </row>
    <row r="359" spans="1:14" s="6" customFormat="1" ht="65.25" customHeight="1" x14ac:dyDescent="0.2">
      <c r="A359" s="22" t="s">
        <v>89</v>
      </c>
      <c r="B359" s="4" t="s">
        <v>51</v>
      </c>
      <c r="C359" s="4" t="s">
        <v>136</v>
      </c>
      <c r="D359" s="4" t="s">
        <v>555</v>
      </c>
      <c r="E359" s="4" t="s">
        <v>90</v>
      </c>
      <c r="F359" s="20">
        <f t="shared" si="65"/>
        <v>17906900</v>
      </c>
      <c r="G359" s="20">
        <f t="shared" si="66"/>
        <v>17906900</v>
      </c>
      <c r="H359" s="20">
        <f t="shared" si="57"/>
        <v>0</v>
      </c>
      <c r="I359" s="20">
        <f t="shared" si="66"/>
        <v>17906900</v>
      </c>
      <c r="J359" s="20">
        <f t="shared" si="58"/>
        <v>0</v>
      </c>
      <c r="K359" s="20">
        <f t="shared" si="66"/>
        <v>12314072.41</v>
      </c>
      <c r="L359" s="20">
        <f t="shared" si="59"/>
        <v>-5592827.5899999999</v>
      </c>
      <c r="M359" s="27">
        <f t="shared" si="60"/>
        <v>68.767192590565656</v>
      </c>
      <c r="N359" s="27">
        <f t="shared" si="61"/>
        <v>68.767192590565656</v>
      </c>
    </row>
    <row r="360" spans="1:14" s="6" customFormat="1" x14ac:dyDescent="0.2">
      <c r="A360" s="22" t="s">
        <v>137</v>
      </c>
      <c r="B360" s="4" t="s">
        <v>51</v>
      </c>
      <c r="C360" s="4" t="s">
        <v>136</v>
      </c>
      <c r="D360" s="4" t="s">
        <v>555</v>
      </c>
      <c r="E360" s="4" t="s">
        <v>138</v>
      </c>
      <c r="F360" s="20">
        <f t="shared" si="65"/>
        <v>17906900</v>
      </c>
      <c r="G360" s="20">
        <f t="shared" si="66"/>
        <v>17906900</v>
      </c>
      <c r="H360" s="20">
        <f t="shared" si="57"/>
        <v>0</v>
      </c>
      <c r="I360" s="20">
        <f t="shared" si="66"/>
        <v>17906900</v>
      </c>
      <c r="J360" s="20">
        <f t="shared" si="58"/>
        <v>0</v>
      </c>
      <c r="K360" s="20">
        <f t="shared" si="66"/>
        <v>12314072.41</v>
      </c>
      <c r="L360" s="20">
        <f t="shared" si="59"/>
        <v>-5592827.5899999999</v>
      </c>
      <c r="M360" s="27">
        <f t="shared" si="60"/>
        <v>68.767192590565656</v>
      </c>
      <c r="N360" s="27">
        <f t="shared" si="61"/>
        <v>68.767192590565656</v>
      </c>
    </row>
    <row r="361" spans="1:14" s="6" customFormat="1" ht="96" customHeight="1" x14ac:dyDescent="0.2">
      <c r="A361" s="22" t="s">
        <v>139</v>
      </c>
      <c r="B361" s="4" t="s">
        <v>51</v>
      </c>
      <c r="C361" s="4" t="s">
        <v>136</v>
      </c>
      <c r="D361" s="4" t="s">
        <v>555</v>
      </c>
      <c r="E361" s="4" t="s">
        <v>140</v>
      </c>
      <c r="F361" s="20">
        <v>17906900</v>
      </c>
      <c r="G361" s="20">
        <v>17906900</v>
      </c>
      <c r="H361" s="20">
        <f t="shared" si="57"/>
        <v>0</v>
      </c>
      <c r="I361" s="20">
        <v>17906900</v>
      </c>
      <c r="J361" s="20">
        <f t="shared" si="58"/>
        <v>0</v>
      </c>
      <c r="K361" s="20">
        <v>12314072.41</v>
      </c>
      <c r="L361" s="20">
        <f t="shared" si="59"/>
        <v>-5592827.5899999999</v>
      </c>
      <c r="M361" s="27">
        <f t="shared" si="60"/>
        <v>68.767192590565656</v>
      </c>
      <c r="N361" s="27">
        <f t="shared" si="61"/>
        <v>68.767192590565656</v>
      </c>
    </row>
    <row r="362" spans="1:14" s="1" customFormat="1" ht="37.5" x14ac:dyDescent="0.2">
      <c r="A362" s="21" t="s">
        <v>143</v>
      </c>
      <c r="B362" s="3" t="s">
        <v>144</v>
      </c>
      <c r="C362" s="3"/>
      <c r="D362" s="3"/>
      <c r="E362" s="3"/>
      <c r="F362" s="19">
        <f>F363</f>
        <v>92471000</v>
      </c>
      <c r="G362" s="19">
        <f>G363</f>
        <v>168761181</v>
      </c>
      <c r="H362" s="19">
        <f t="shared" si="57"/>
        <v>76290181</v>
      </c>
      <c r="I362" s="49">
        <f>I363</f>
        <v>168761181</v>
      </c>
      <c r="J362" s="19">
        <f t="shared" si="58"/>
        <v>0</v>
      </c>
      <c r="K362" s="19">
        <f>K363</f>
        <v>55190526.109999999</v>
      </c>
      <c r="L362" s="19">
        <f t="shared" si="59"/>
        <v>-113570654.89</v>
      </c>
      <c r="M362" s="26">
        <f t="shared" si="60"/>
        <v>59.684145418563659</v>
      </c>
      <c r="N362" s="26">
        <f t="shared" si="61"/>
        <v>32.703330104095443</v>
      </c>
    </row>
    <row r="363" spans="1:14" s="6" customFormat="1" x14ac:dyDescent="0.2">
      <c r="A363" s="22" t="s">
        <v>300</v>
      </c>
      <c r="B363" s="4" t="s">
        <v>144</v>
      </c>
      <c r="C363" s="4" t="s">
        <v>7</v>
      </c>
      <c r="D363" s="4"/>
      <c r="E363" s="4"/>
      <c r="F363" s="20">
        <f>F364+F383+F389</f>
        <v>92471000</v>
      </c>
      <c r="G363" s="20">
        <f>G364+G383+G389</f>
        <v>168761181</v>
      </c>
      <c r="H363" s="20">
        <f t="shared" si="57"/>
        <v>76290181</v>
      </c>
      <c r="I363" s="20">
        <f>I364+I383+I389</f>
        <v>168761181</v>
      </c>
      <c r="J363" s="20">
        <f t="shared" si="58"/>
        <v>0</v>
      </c>
      <c r="K363" s="20">
        <f>K364+K383+K389</f>
        <v>55190526.109999999</v>
      </c>
      <c r="L363" s="20">
        <f t="shared" si="59"/>
        <v>-113570654.89</v>
      </c>
      <c r="M363" s="27">
        <f t="shared" si="60"/>
        <v>59.684145418563659</v>
      </c>
      <c r="N363" s="27">
        <f t="shared" si="61"/>
        <v>32.703330104095443</v>
      </c>
    </row>
    <row r="364" spans="1:14" s="6" customFormat="1" ht="56.25" x14ac:dyDescent="0.2">
      <c r="A364" s="22" t="s">
        <v>31</v>
      </c>
      <c r="B364" s="4" t="s">
        <v>144</v>
      </c>
      <c r="C364" s="4" t="s">
        <v>32</v>
      </c>
      <c r="D364" s="4"/>
      <c r="E364" s="4"/>
      <c r="F364" s="20">
        <f t="shared" ref="F364:K367" si="67">F365</f>
        <v>74357000</v>
      </c>
      <c r="G364" s="20">
        <f t="shared" si="67"/>
        <v>86180536</v>
      </c>
      <c r="H364" s="20">
        <f t="shared" si="57"/>
        <v>11823536</v>
      </c>
      <c r="I364" s="20">
        <f t="shared" si="67"/>
        <v>86180536</v>
      </c>
      <c r="J364" s="20">
        <f t="shared" si="58"/>
        <v>0</v>
      </c>
      <c r="K364" s="20">
        <f t="shared" si="67"/>
        <v>55190526.109999999</v>
      </c>
      <c r="L364" s="20">
        <f t="shared" si="59"/>
        <v>-30990009.890000001</v>
      </c>
      <c r="M364" s="27">
        <f t="shared" si="60"/>
        <v>74.223712777546154</v>
      </c>
      <c r="N364" s="27">
        <f t="shared" si="61"/>
        <v>64.040592773755776</v>
      </c>
    </row>
    <row r="365" spans="1:14" s="6" customFormat="1" ht="66.75" customHeight="1" x14ac:dyDescent="0.2">
      <c r="A365" s="22" t="s">
        <v>145</v>
      </c>
      <c r="B365" s="4" t="s">
        <v>144</v>
      </c>
      <c r="C365" s="4" t="s">
        <v>32</v>
      </c>
      <c r="D365" s="4" t="s">
        <v>556</v>
      </c>
      <c r="E365" s="4"/>
      <c r="F365" s="20">
        <f t="shared" si="67"/>
        <v>74357000</v>
      </c>
      <c r="G365" s="20">
        <f t="shared" si="67"/>
        <v>86180536</v>
      </c>
      <c r="H365" s="20">
        <f t="shared" si="57"/>
        <v>11823536</v>
      </c>
      <c r="I365" s="20">
        <f t="shared" si="67"/>
        <v>86180536</v>
      </c>
      <c r="J365" s="20">
        <f t="shared" si="58"/>
        <v>0</v>
      </c>
      <c r="K365" s="20">
        <f t="shared" si="67"/>
        <v>55190526.109999999</v>
      </c>
      <c r="L365" s="20">
        <f t="shared" si="59"/>
        <v>-30990009.890000001</v>
      </c>
      <c r="M365" s="27">
        <f t="shared" si="60"/>
        <v>74.223712777546154</v>
      </c>
      <c r="N365" s="27">
        <f t="shared" si="61"/>
        <v>64.040592773755776</v>
      </c>
    </row>
    <row r="366" spans="1:14" s="6" customFormat="1" ht="37.5" x14ac:dyDescent="0.2">
      <c r="A366" s="22" t="s">
        <v>146</v>
      </c>
      <c r="B366" s="4" t="s">
        <v>144</v>
      </c>
      <c r="C366" s="4" t="s">
        <v>32</v>
      </c>
      <c r="D366" s="4" t="s">
        <v>557</v>
      </c>
      <c r="E366" s="4"/>
      <c r="F366" s="20">
        <f t="shared" si="67"/>
        <v>74357000</v>
      </c>
      <c r="G366" s="20">
        <f t="shared" si="67"/>
        <v>86180536</v>
      </c>
      <c r="H366" s="20">
        <f t="shared" si="57"/>
        <v>11823536</v>
      </c>
      <c r="I366" s="20">
        <f t="shared" si="67"/>
        <v>86180536</v>
      </c>
      <c r="J366" s="20">
        <f t="shared" si="58"/>
        <v>0</v>
      </c>
      <c r="K366" s="20">
        <f t="shared" si="67"/>
        <v>55190526.109999999</v>
      </c>
      <c r="L366" s="20">
        <f t="shared" si="59"/>
        <v>-30990009.890000001</v>
      </c>
      <c r="M366" s="27">
        <f t="shared" si="60"/>
        <v>74.223712777546154</v>
      </c>
      <c r="N366" s="27">
        <f t="shared" si="61"/>
        <v>64.040592773755776</v>
      </c>
    </row>
    <row r="367" spans="1:14" s="6" customFormat="1" ht="37.5" x14ac:dyDescent="0.2">
      <c r="A367" s="22" t="s">
        <v>147</v>
      </c>
      <c r="B367" s="4" t="s">
        <v>144</v>
      </c>
      <c r="C367" s="4" t="s">
        <v>32</v>
      </c>
      <c r="D367" s="4" t="s">
        <v>558</v>
      </c>
      <c r="E367" s="4"/>
      <c r="F367" s="20">
        <f t="shared" si="67"/>
        <v>74357000</v>
      </c>
      <c r="G367" s="20">
        <f t="shared" si="67"/>
        <v>86180536</v>
      </c>
      <c r="H367" s="20">
        <f t="shared" si="57"/>
        <v>11823536</v>
      </c>
      <c r="I367" s="20">
        <f t="shared" si="67"/>
        <v>86180536</v>
      </c>
      <c r="J367" s="20">
        <f t="shared" si="58"/>
        <v>0</v>
      </c>
      <c r="K367" s="20">
        <f t="shared" si="67"/>
        <v>55190526.109999999</v>
      </c>
      <c r="L367" s="20">
        <f t="shared" si="59"/>
        <v>-30990009.890000001</v>
      </c>
      <c r="M367" s="27">
        <f t="shared" si="60"/>
        <v>74.223712777546154</v>
      </c>
      <c r="N367" s="27">
        <f t="shared" si="61"/>
        <v>64.040592773755776</v>
      </c>
    </row>
    <row r="368" spans="1:14" s="6" customFormat="1" ht="37.5" x14ac:dyDescent="0.2">
      <c r="A368" s="22" t="s">
        <v>12</v>
      </c>
      <c r="B368" s="4" t="s">
        <v>144</v>
      </c>
      <c r="C368" s="4" t="s">
        <v>32</v>
      </c>
      <c r="D368" s="4" t="s">
        <v>559</v>
      </c>
      <c r="E368" s="4"/>
      <c r="F368" s="20">
        <f>F369+F374+F380+F377</f>
        <v>74357000</v>
      </c>
      <c r="G368" s="20">
        <f>G369+G374+G380+G377</f>
        <v>86180536</v>
      </c>
      <c r="H368" s="20">
        <f t="shared" si="57"/>
        <v>11823536</v>
      </c>
      <c r="I368" s="20">
        <f>I369+I374+I380+I377</f>
        <v>86180536</v>
      </c>
      <c r="J368" s="20">
        <f t="shared" si="58"/>
        <v>0</v>
      </c>
      <c r="K368" s="20">
        <f>K369+K374+K380+K377</f>
        <v>55190526.109999999</v>
      </c>
      <c r="L368" s="20">
        <f t="shared" si="59"/>
        <v>-30990009.890000001</v>
      </c>
      <c r="M368" s="27">
        <f t="shared" si="60"/>
        <v>74.223712777546154</v>
      </c>
      <c r="N368" s="27">
        <f t="shared" si="61"/>
        <v>64.040592773755776</v>
      </c>
    </row>
    <row r="369" spans="1:14" s="6" customFormat="1" ht="93.75" x14ac:dyDescent="0.2">
      <c r="A369" s="22" t="s">
        <v>13</v>
      </c>
      <c r="B369" s="4" t="s">
        <v>144</v>
      </c>
      <c r="C369" s="4" t="s">
        <v>32</v>
      </c>
      <c r="D369" s="4" t="s">
        <v>559</v>
      </c>
      <c r="E369" s="4" t="s">
        <v>14</v>
      </c>
      <c r="F369" s="20">
        <f>F370</f>
        <v>63740900</v>
      </c>
      <c r="G369" s="20">
        <f>G370</f>
        <v>76278324</v>
      </c>
      <c r="H369" s="20">
        <f t="shared" si="57"/>
        <v>12537424</v>
      </c>
      <c r="I369" s="20">
        <f>I370</f>
        <v>76278324</v>
      </c>
      <c r="J369" s="20">
        <f t="shared" si="58"/>
        <v>0</v>
      </c>
      <c r="K369" s="20">
        <f>K370</f>
        <v>51064394.329999998</v>
      </c>
      <c r="L369" s="20">
        <f t="shared" si="59"/>
        <v>-25213929.670000002</v>
      </c>
      <c r="M369" s="27">
        <f t="shared" si="60"/>
        <v>80.112446372737125</v>
      </c>
      <c r="N369" s="27">
        <f t="shared" si="61"/>
        <v>66.944830001770882</v>
      </c>
    </row>
    <row r="370" spans="1:14" s="6" customFormat="1" ht="37.5" x14ac:dyDescent="0.2">
      <c r="A370" s="22" t="s">
        <v>15</v>
      </c>
      <c r="B370" s="4" t="s">
        <v>144</v>
      </c>
      <c r="C370" s="4" t="s">
        <v>32</v>
      </c>
      <c r="D370" s="4" t="s">
        <v>559</v>
      </c>
      <c r="E370" s="4" t="s">
        <v>16</v>
      </c>
      <c r="F370" s="20">
        <f>F371+F372+F373</f>
        <v>63740900</v>
      </c>
      <c r="G370" s="20">
        <f>G371+G372+G373</f>
        <v>76278324</v>
      </c>
      <c r="H370" s="20">
        <f t="shared" si="57"/>
        <v>12537424</v>
      </c>
      <c r="I370" s="20">
        <f>I371+I372+I373</f>
        <v>76278324</v>
      </c>
      <c r="J370" s="20">
        <f t="shared" si="58"/>
        <v>0</v>
      </c>
      <c r="K370" s="20">
        <f>K371+K372+K373</f>
        <v>51064394.329999998</v>
      </c>
      <c r="L370" s="20">
        <f t="shared" si="59"/>
        <v>-25213929.670000002</v>
      </c>
      <c r="M370" s="27">
        <f t="shared" si="60"/>
        <v>80.112446372737125</v>
      </c>
      <c r="N370" s="27">
        <f t="shared" si="61"/>
        <v>66.944830001770882</v>
      </c>
    </row>
    <row r="371" spans="1:14" s="6" customFormat="1" ht="37.5" x14ac:dyDescent="0.2">
      <c r="A371" s="22" t="s">
        <v>17</v>
      </c>
      <c r="B371" s="4" t="s">
        <v>144</v>
      </c>
      <c r="C371" s="4" t="s">
        <v>32</v>
      </c>
      <c r="D371" s="4" t="s">
        <v>559</v>
      </c>
      <c r="E371" s="4" t="s">
        <v>18</v>
      </c>
      <c r="F371" s="20">
        <v>46868500</v>
      </c>
      <c r="G371" s="20">
        <v>56797394</v>
      </c>
      <c r="H371" s="20">
        <f t="shared" si="57"/>
        <v>9928894</v>
      </c>
      <c r="I371" s="20">
        <v>56797394</v>
      </c>
      <c r="J371" s="20">
        <f t="shared" si="58"/>
        <v>0</v>
      </c>
      <c r="K371" s="20">
        <v>38538297.57</v>
      </c>
      <c r="L371" s="20">
        <f t="shared" si="59"/>
        <v>-18259096.43</v>
      </c>
      <c r="M371" s="27">
        <f t="shared" si="60"/>
        <v>82.226436881914282</v>
      </c>
      <c r="N371" s="27">
        <f t="shared" si="61"/>
        <v>67.852228519498624</v>
      </c>
    </row>
    <row r="372" spans="1:14" s="6" customFormat="1" ht="56.25" x14ac:dyDescent="0.2">
      <c r="A372" s="22" t="s">
        <v>19</v>
      </c>
      <c r="B372" s="4" t="s">
        <v>144</v>
      </c>
      <c r="C372" s="4" t="s">
        <v>32</v>
      </c>
      <c r="D372" s="4" t="s">
        <v>559</v>
      </c>
      <c r="E372" s="4" t="s">
        <v>20</v>
      </c>
      <c r="F372" s="20">
        <v>2476600</v>
      </c>
      <c r="G372" s="20">
        <v>2404850</v>
      </c>
      <c r="H372" s="20">
        <f t="shared" si="57"/>
        <v>-71750</v>
      </c>
      <c r="I372" s="20">
        <v>2404850</v>
      </c>
      <c r="J372" s="20">
        <f t="shared" si="58"/>
        <v>0</v>
      </c>
      <c r="K372" s="20">
        <v>1576307.87</v>
      </c>
      <c r="L372" s="20">
        <f t="shared" si="59"/>
        <v>-828542.12999999989</v>
      </c>
      <c r="M372" s="27">
        <f t="shared" si="60"/>
        <v>63.64806064766212</v>
      </c>
      <c r="N372" s="27">
        <f t="shared" si="61"/>
        <v>65.54703495020479</v>
      </c>
    </row>
    <row r="373" spans="1:14" s="6" customFormat="1" ht="75" x14ac:dyDescent="0.2">
      <c r="A373" s="22" t="s">
        <v>22</v>
      </c>
      <c r="B373" s="4" t="s">
        <v>144</v>
      </c>
      <c r="C373" s="4" t="s">
        <v>32</v>
      </c>
      <c r="D373" s="4" t="s">
        <v>559</v>
      </c>
      <c r="E373" s="4" t="s">
        <v>23</v>
      </c>
      <c r="F373" s="20">
        <v>14395800</v>
      </c>
      <c r="G373" s="20">
        <v>17076080</v>
      </c>
      <c r="H373" s="20">
        <f t="shared" si="57"/>
        <v>2680280</v>
      </c>
      <c r="I373" s="20">
        <v>17076080</v>
      </c>
      <c r="J373" s="20">
        <f t="shared" si="58"/>
        <v>0</v>
      </c>
      <c r="K373" s="20">
        <v>10949788.890000001</v>
      </c>
      <c r="L373" s="20">
        <f t="shared" si="59"/>
        <v>-6126291.1099999994</v>
      </c>
      <c r="M373" s="27">
        <f t="shared" si="60"/>
        <v>76.062385487433843</v>
      </c>
      <c r="N373" s="27">
        <f t="shared" si="61"/>
        <v>64.12355113117296</v>
      </c>
    </row>
    <row r="374" spans="1:14" s="6" customFormat="1" ht="37.5" x14ac:dyDescent="0.2">
      <c r="A374" s="22" t="s">
        <v>24</v>
      </c>
      <c r="B374" s="4" t="s">
        <v>144</v>
      </c>
      <c r="C374" s="4" t="s">
        <v>32</v>
      </c>
      <c r="D374" s="4" t="s">
        <v>559</v>
      </c>
      <c r="E374" s="4" t="s">
        <v>25</v>
      </c>
      <c r="F374" s="20">
        <f>F375</f>
        <v>10566100</v>
      </c>
      <c r="G374" s="20">
        <f>G375</f>
        <v>9009950</v>
      </c>
      <c r="H374" s="20">
        <f t="shared" si="57"/>
        <v>-1556150</v>
      </c>
      <c r="I374" s="20">
        <f>I375</f>
        <v>9009950</v>
      </c>
      <c r="J374" s="20">
        <f t="shared" si="58"/>
        <v>0</v>
      </c>
      <c r="K374" s="20">
        <f>K375</f>
        <v>3233870.36</v>
      </c>
      <c r="L374" s="20">
        <f t="shared" si="59"/>
        <v>-5776079.6400000006</v>
      </c>
      <c r="M374" s="27">
        <f t="shared" si="60"/>
        <v>30.606092692668057</v>
      </c>
      <c r="N374" s="27">
        <f t="shared" si="61"/>
        <v>35.892212054450908</v>
      </c>
    </row>
    <row r="375" spans="1:14" s="6" customFormat="1" ht="62.25" customHeight="1" x14ac:dyDescent="0.2">
      <c r="A375" s="22" t="s">
        <v>26</v>
      </c>
      <c r="B375" s="4" t="s">
        <v>144</v>
      </c>
      <c r="C375" s="4" t="s">
        <v>32</v>
      </c>
      <c r="D375" s="4" t="s">
        <v>559</v>
      </c>
      <c r="E375" s="4" t="s">
        <v>27</v>
      </c>
      <c r="F375" s="20">
        <f>F376</f>
        <v>10566100</v>
      </c>
      <c r="G375" s="20">
        <f>G376</f>
        <v>9009950</v>
      </c>
      <c r="H375" s="20">
        <f t="shared" si="57"/>
        <v>-1556150</v>
      </c>
      <c r="I375" s="20">
        <f>I376</f>
        <v>9009950</v>
      </c>
      <c r="J375" s="20">
        <f t="shared" si="58"/>
        <v>0</v>
      </c>
      <c r="K375" s="20">
        <f>K376</f>
        <v>3233870.36</v>
      </c>
      <c r="L375" s="20">
        <f t="shared" si="59"/>
        <v>-5776079.6400000006</v>
      </c>
      <c r="M375" s="27">
        <f t="shared" si="60"/>
        <v>30.606092692668057</v>
      </c>
      <c r="N375" s="27">
        <f t="shared" si="61"/>
        <v>35.892212054450908</v>
      </c>
    </row>
    <row r="376" spans="1:14" s="6" customFormat="1" x14ac:dyDescent="0.2">
      <c r="A376" s="22" t="s">
        <v>28</v>
      </c>
      <c r="B376" s="4" t="s">
        <v>144</v>
      </c>
      <c r="C376" s="4" t="s">
        <v>32</v>
      </c>
      <c r="D376" s="4" t="s">
        <v>559</v>
      </c>
      <c r="E376" s="4" t="s">
        <v>29</v>
      </c>
      <c r="F376" s="20">
        <v>10566100</v>
      </c>
      <c r="G376" s="20">
        <v>9009950</v>
      </c>
      <c r="H376" s="20">
        <f t="shared" si="57"/>
        <v>-1556150</v>
      </c>
      <c r="I376" s="20">
        <v>9009950</v>
      </c>
      <c r="J376" s="20">
        <f t="shared" si="58"/>
        <v>0</v>
      </c>
      <c r="K376" s="20">
        <v>3233870.36</v>
      </c>
      <c r="L376" s="20">
        <f t="shared" si="59"/>
        <v>-5776079.6400000006</v>
      </c>
      <c r="M376" s="27">
        <f t="shared" si="60"/>
        <v>30.606092692668057</v>
      </c>
      <c r="N376" s="27">
        <f t="shared" si="61"/>
        <v>35.892212054450908</v>
      </c>
    </row>
    <row r="377" spans="1:14" s="6" customFormat="1" ht="37.5" x14ac:dyDescent="0.2">
      <c r="A377" s="47" t="s">
        <v>44</v>
      </c>
      <c r="B377" s="48" t="s">
        <v>144</v>
      </c>
      <c r="C377" s="48" t="s">
        <v>32</v>
      </c>
      <c r="D377" s="48" t="s">
        <v>559</v>
      </c>
      <c r="E377" s="48" t="s">
        <v>45</v>
      </c>
      <c r="F377" s="20">
        <f>F378</f>
        <v>0</v>
      </c>
      <c r="G377" s="20">
        <f>G378</f>
        <v>842262</v>
      </c>
      <c r="H377" s="20">
        <f t="shared" si="57"/>
        <v>842262</v>
      </c>
      <c r="I377" s="20">
        <f>I378</f>
        <v>842262</v>
      </c>
      <c r="J377" s="20">
        <f t="shared" si="58"/>
        <v>0</v>
      </c>
      <c r="K377" s="20">
        <f>K378</f>
        <v>842261.42</v>
      </c>
      <c r="L377" s="20">
        <f t="shared" si="59"/>
        <v>-0.57999999995809048</v>
      </c>
      <c r="M377" s="27">
        <v>0</v>
      </c>
      <c r="N377" s="27">
        <f t="shared" si="61"/>
        <v>99.999931137816972</v>
      </c>
    </row>
    <row r="378" spans="1:14" s="6" customFormat="1" ht="37.5" x14ac:dyDescent="0.2">
      <c r="A378" s="47" t="s">
        <v>128</v>
      </c>
      <c r="B378" s="48" t="s">
        <v>144</v>
      </c>
      <c r="C378" s="48" t="s">
        <v>32</v>
      </c>
      <c r="D378" s="48" t="s">
        <v>559</v>
      </c>
      <c r="E378" s="48" t="s">
        <v>129</v>
      </c>
      <c r="F378" s="20">
        <f>F379</f>
        <v>0</v>
      </c>
      <c r="G378" s="20">
        <f>G379</f>
        <v>842262</v>
      </c>
      <c r="H378" s="20">
        <f t="shared" si="57"/>
        <v>842262</v>
      </c>
      <c r="I378" s="20">
        <f>I379</f>
        <v>842262</v>
      </c>
      <c r="J378" s="20">
        <f t="shared" si="58"/>
        <v>0</v>
      </c>
      <c r="K378" s="20">
        <f>K379</f>
        <v>842261.42</v>
      </c>
      <c r="L378" s="20">
        <f t="shared" si="59"/>
        <v>-0.57999999995809048</v>
      </c>
      <c r="M378" s="27">
        <v>0</v>
      </c>
      <c r="N378" s="27">
        <f t="shared" si="61"/>
        <v>99.999931137816972</v>
      </c>
    </row>
    <row r="379" spans="1:14" s="6" customFormat="1" ht="56.25" x14ac:dyDescent="0.2">
      <c r="A379" s="47" t="s">
        <v>385</v>
      </c>
      <c r="B379" s="48" t="s">
        <v>144</v>
      </c>
      <c r="C379" s="48" t="s">
        <v>32</v>
      </c>
      <c r="D379" s="48" t="s">
        <v>559</v>
      </c>
      <c r="E379" s="48" t="s">
        <v>386</v>
      </c>
      <c r="F379" s="20">
        <v>0</v>
      </c>
      <c r="G379" s="20">
        <v>842262</v>
      </c>
      <c r="H379" s="20">
        <f t="shared" si="57"/>
        <v>842262</v>
      </c>
      <c r="I379" s="20">
        <v>842262</v>
      </c>
      <c r="J379" s="20">
        <f t="shared" si="58"/>
        <v>0</v>
      </c>
      <c r="K379" s="20">
        <v>842261.42</v>
      </c>
      <c r="L379" s="20">
        <f t="shared" si="59"/>
        <v>-0.57999999995809048</v>
      </c>
      <c r="M379" s="27">
        <v>0</v>
      </c>
      <c r="N379" s="27">
        <f t="shared" si="61"/>
        <v>99.999931137816972</v>
      </c>
    </row>
    <row r="380" spans="1:14" s="6" customFormat="1" x14ac:dyDescent="0.2">
      <c r="A380" s="22" t="s">
        <v>33</v>
      </c>
      <c r="B380" s="4" t="s">
        <v>144</v>
      </c>
      <c r="C380" s="4" t="s">
        <v>32</v>
      </c>
      <c r="D380" s="4" t="s">
        <v>559</v>
      </c>
      <c r="E380" s="4" t="s">
        <v>34</v>
      </c>
      <c r="F380" s="20">
        <f>F381</f>
        <v>50000</v>
      </c>
      <c r="G380" s="20">
        <f>G381</f>
        <v>50000</v>
      </c>
      <c r="H380" s="20">
        <f t="shared" si="57"/>
        <v>0</v>
      </c>
      <c r="I380" s="20">
        <f>I381</f>
        <v>50000</v>
      </c>
      <c r="J380" s="20">
        <f t="shared" si="58"/>
        <v>0</v>
      </c>
      <c r="K380" s="20">
        <f>K381</f>
        <v>50000</v>
      </c>
      <c r="L380" s="20">
        <f t="shared" si="59"/>
        <v>0</v>
      </c>
      <c r="M380" s="27">
        <f t="shared" si="60"/>
        <v>100</v>
      </c>
      <c r="N380" s="27">
        <f t="shared" si="61"/>
        <v>100</v>
      </c>
    </row>
    <row r="381" spans="1:14" s="6" customFormat="1" x14ac:dyDescent="0.2">
      <c r="A381" s="22" t="s">
        <v>35</v>
      </c>
      <c r="B381" s="4" t="s">
        <v>144</v>
      </c>
      <c r="C381" s="4" t="s">
        <v>32</v>
      </c>
      <c r="D381" s="4" t="s">
        <v>559</v>
      </c>
      <c r="E381" s="4" t="s">
        <v>36</v>
      </c>
      <c r="F381" s="20">
        <f>F382</f>
        <v>50000</v>
      </c>
      <c r="G381" s="20">
        <f>G382</f>
        <v>50000</v>
      </c>
      <c r="H381" s="20">
        <f t="shared" si="57"/>
        <v>0</v>
      </c>
      <c r="I381" s="20">
        <f>I382</f>
        <v>50000</v>
      </c>
      <c r="J381" s="20">
        <f t="shared" si="58"/>
        <v>0</v>
      </c>
      <c r="K381" s="20">
        <f>K382</f>
        <v>50000</v>
      </c>
      <c r="L381" s="20">
        <f t="shared" si="59"/>
        <v>0</v>
      </c>
      <c r="M381" s="27">
        <f t="shared" si="60"/>
        <v>100</v>
      </c>
      <c r="N381" s="27">
        <f t="shared" si="61"/>
        <v>100</v>
      </c>
    </row>
    <row r="382" spans="1:14" s="6" customFormat="1" x14ac:dyDescent="0.2">
      <c r="A382" s="22" t="s">
        <v>37</v>
      </c>
      <c r="B382" s="4" t="s">
        <v>144</v>
      </c>
      <c r="C382" s="4" t="s">
        <v>32</v>
      </c>
      <c r="D382" s="4" t="s">
        <v>560</v>
      </c>
      <c r="E382" s="4" t="s">
        <v>38</v>
      </c>
      <c r="F382" s="20">
        <v>50000</v>
      </c>
      <c r="G382" s="20">
        <v>50000</v>
      </c>
      <c r="H382" s="20">
        <f t="shared" si="57"/>
        <v>0</v>
      </c>
      <c r="I382" s="20">
        <v>50000</v>
      </c>
      <c r="J382" s="20">
        <f t="shared" si="58"/>
        <v>0</v>
      </c>
      <c r="K382" s="20">
        <v>50000</v>
      </c>
      <c r="L382" s="20">
        <f t="shared" si="59"/>
        <v>0</v>
      </c>
      <c r="M382" s="27">
        <f t="shared" si="60"/>
        <v>100</v>
      </c>
      <c r="N382" s="27">
        <f t="shared" si="61"/>
        <v>100</v>
      </c>
    </row>
    <row r="383" spans="1:14" s="6" customFormat="1" x14ac:dyDescent="0.2">
      <c r="A383" s="22" t="s">
        <v>148</v>
      </c>
      <c r="B383" s="4" t="s">
        <v>144</v>
      </c>
      <c r="C383" s="4" t="s">
        <v>149</v>
      </c>
      <c r="D383" s="4"/>
      <c r="E383" s="4"/>
      <c r="F383" s="20">
        <f t="shared" ref="F383:K387" si="68">F384</f>
        <v>5000000</v>
      </c>
      <c r="G383" s="20">
        <f t="shared" si="68"/>
        <v>44072206</v>
      </c>
      <c r="H383" s="20">
        <f t="shared" si="57"/>
        <v>39072206</v>
      </c>
      <c r="I383" s="20">
        <f t="shared" si="68"/>
        <v>44072206</v>
      </c>
      <c r="J383" s="20">
        <f t="shared" si="58"/>
        <v>0</v>
      </c>
      <c r="K383" s="20">
        <f t="shared" si="68"/>
        <v>0</v>
      </c>
      <c r="L383" s="20">
        <f t="shared" si="59"/>
        <v>-44072206</v>
      </c>
      <c r="M383" s="27">
        <f t="shared" si="60"/>
        <v>0</v>
      </c>
      <c r="N383" s="27">
        <f t="shared" si="61"/>
        <v>0</v>
      </c>
    </row>
    <row r="384" spans="1:14" s="6" customFormat="1" x14ac:dyDescent="0.2">
      <c r="A384" s="22" t="s">
        <v>10</v>
      </c>
      <c r="B384" s="4" t="s">
        <v>144</v>
      </c>
      <c r="C384" s="4" t="s">
        <v>149</v>
      </c>
      <c r="D384" s="4" t="s">
        <v>483</v>
      </c>
      <c r="E384" s="4"/>
      <c r="F384" s="20">
        <f t="shared" si="68"/>
        <v>5000000</v>
      </c>
      <c r="G384" s="20">
        <f t="shared" si="68"/>
        <v>44072206</v>
      </c>
      <c r="H384" s="20">
        <f t="shared" si="57"/>
        <v>39072206</v>
      </c>
      <c r="I384" s="20">
        <f t="shared" si="68"/>
        <v>44072206</v>
      </c>
      <c r="J384" s="20">
        <f t="shared" si="58"/>
        <v>0</v>
      </c>
      <c r="K384" s="20">
        <f t="shared" si="68"/>
        <v>0</v>
      </c>
      <c r="L384" s="20">
        <f t="shared" si="59"/>
        <v>-44072206</v>
      </c>
      <c r="M384" s="27">
        <f t="shared" si="60"/>
        <v>0</v>
      </c>
      <c r="N384" s="27">
        <f t="shared" si="61"/>
        <v>0</v>
      </c>
    </row>
    <row r="385" spans="1:14" s="6" customFormat="1" x14ac:dyDescent="0.2">
      <c r="A385" s="22" t="s">
        <v>150</v>
      </c>
      <c r="B385" s="4" t="s">
        <v>144</v>
      </c>
      <c r="C385" s="4" t="s">
        <v>149</v>
      </c>
      <c r="D385" s="4" t="s">
        <v>561</v>
      </c>
      <c r="E385" s="4"/>
      <c r="F385" s="20">
        <f t="shared" si="68"/>
        <v>5000000</v>
      </c>
      <c r="G385" s="20">
        <f t="shared" si="68"/>
        <v>44072206</v>
      </c>
      <c r="H385" s="20">
        <f t="shared" si="57"/>
        <v>39072206</v>
      </c>
      <c r="I385" s="20">
        <f t="shared" si="68"/>
        <v>44072206</v>
      </c>
      <c r="J385" s="20">
        <f t="shared" si="58"/>
        <v>0</v>
      </c>
      <c r="K385" s="20">
        <f t="shared" si="68"/>
        <v>0</v>
      </c>
      <c r="L385" s="20">
        <f t="shared" si="59"/>
        <v>-44072206</v>
      </c>
      <c r="M385" s="27">
        <f t="shared" si="60"/>
        <v>0</v>
      </c>
      <c r="N385" s="27">
        <f t="shared" si="61"/>
        <v>0</v>
      </c>
    </row>
    <row r="386" spans="1:14" s="6" customFormat="1" ht="50.25" customHeight="1" x14ac:dyDescent="0.2">
      <c r="A386" s="22" t="s">
        <v>151</v>
      </c>
      <c r="B386" s="4" t="s">
        <v>144</v>
      </c>
      <c r="C386" s="4" t="s">
        <v>149</v>
      </c>
      <c r="D386" s="4" t="s">
        <v>562</v>
      </c>
      <c r="E386" s="4"/>
      <c r="F386" s="20">
        <f t="shared" si="68"/>
        <v>5000000</v>
      </c>
      <c r="G386" s="20">
        <f t="shared" si="68"/>
        <v>44072206</v>
      </c>
      <c r="H386" s="20">
        <f t="shared" si="57"/>
        <v>39072206</v>
      </c>
      <c r="I386" s="20">
        <f t="shared" si="68"/>
        <v>44072206</v>
      </c>
      <c r="J386" s="20">
        <f t="shared" si="58"/>
        <v>0</v>
      </c>
      <c r="K386" s="20">
        <f t="shared" si="68"/>
        <v>0</v>
      </c>
      <c r="L386" s="20">
        <f t="shared" si="59"/>
        <v>-44072206</v>
      </c>
      <c r="M386" s="27">
        <f t="shared" si="60"/>
        <v>0</v>
      </c>
      <c r="N386" s="27">
        <f t="shared" si="61"/>
        <v>0</v>
      </c>
    </row>
    <row r="387" spans="1:14" s="6" customFormat="1" x14ac:dyDescent="0.2">
      <c r="A387" s="22" t="s">
        <v>33</v>
      </c>
      <c r="B387" s="4" t="s">
        <v>144</v>
      </c>
      <c r="C387" s="4" t="s">
        <v>149</v>
      </c>
      <c r="D387" s="4" t="s">
        <v>562</v>
      </c>
      <c r="E387" s="4" t="s">
        <v>34</v>
      </c>
      <c r="F387" s="20">
        <f t="shared" si="68"/>
        <v>5000000</v>
      </c>
      <c r="G387" s="20">
        <f t="shared" si="68"/>
        <v>44072206</v>
      </c>
      <c r="H387" s="20">
        <f t="shared" si="57"/>
        <v>39072206</v>
      </c>
      <c r="I387" s="20">
        <f t="shared" si="68"/>
        <v>44072206</v>
      </c>
      <c r="J387" s="20">
        <f t="shared" si="58"/>
        <v>0</v>
      </c>
      <c r="K387" s="20">
        <f t="shared" si="68"/>
        <v>0</v>
      </c>
      <c r="L387" s="20">
        <f t="shared" si="59"/>
        <v>-44072206</v>
      </c>
      <c r="M387" s="27">
        <f t="shared" si="60"/>
        <v>0</v>
      </c>
      <c r="N387" s="27">
        <f t="shared" si="61"/>
        <v>0</v>
      </c>
    </row>
    <row r="388" spans="1:14" s="6" customFormat="1" x14ac:dyDescent="0.2">
      <c r="A388" s="22" t="s">
        <v>150</v>
      </c>
      <c r="B388" s="4" t="s">
        <v>144</v>
      </c>
      <c r="C388" s="4" t="s">
        <v>149</v>
      </c>
      <c r="D388" s="4" t="s">
        <v>562</v>
      </c>
      <c r="E388" s="4" t="s">
        <v>152</v>
      </c>
      <c r="F388" s="20">
        <v>5000000</v>
      </c>
      <c r="G388" s="20">
        <v>44072206</v>
      </c>
      <c r="H388" s="20">
        <f t="shared" si="57"/>
        <v>39072206</v>
      </c>
      <c r="I388" s="20">
        <v>44072206</v>
      </c>
      <c r="J388" s="20">
        <f t="shared" si="58"/>
        <v>0</v>
      </c>
      <c r="K388" s="20">
        <v>0</v>
      </c>
      <c r="L388" s="20">
        <f t="shared" si="59"/>
        <v>-44072206</v>
      </c>
      <c r="M388" s="27">
        <f t="shared" si="60"/>
        <v>0</v>
      </c>
      <c r="N388" s="27">
        <f t="shared" si="61"/>
        <v>0</v>
      </c>
    </row>
    <row r="389" spans="1:14" s="6" customFormat="1" x14ac:dyDescent="0.2">
      <c r="A389" s="22" t="s">
        <v>40</v>
      </c>
      <c r="B389" s="4" t="s">
        <v>144</v>
      </c>
      <c r="C389" s="4" t="s">
        <v>41</v>
      </c>
      <c r="D389" s="4"/>
      <c r="E389" s="4"/>
      <c r="F389" s="20">
        <f t="shared" ref="F389:K393" si="69">F390</f>
        <v>13114000</v>
      </c>
      <c r="G389" s="20">
        <f t="shared" si="69"/>
        <v>38508439</v>
      </c>
      <c r="H389" s="20">
        <f t="shared" si="57"/>
        <v>25394439</v>
      </c>
      <c r="I389" s="20">
        <f t="shared" si="69"/>
        <v>38508439</v>
      </c>
      <c r="J389" s="20">
        <f t="shared" si="58"/>
        <v>0</v>
      </c>
      <c r="K389" s="20">
        <f t="shared" si="69"/>
        <v>0</v>
      </c>
      <c r="L389" s="20">
        <f t="shared" si="59"/>
        <v>-38508439</v>
      </c>
      <c r="M389" s="27">
        <f t="shared" si="60"/>
        <v>0</v>
      </c>
      <c r="N389" s="27">
        <f t="shared" si="61"/>
        <v>0</v>
      </c>
    </row>
    <row r="390" spans="1:14" s="6" customFormat="1" x14ac:dyDescent="0.2">
      <c r="A390" s="22" t="s">
        <v>10</v>
      </c>
      <c r="B390" s="4" t="s">
        <v>144</v>
      </c>
      <c r="C390" s="4" t="s">
        <v>41</v>
      </c>
      <c r="D390" s="4" t="s">
        <v>483</v>
      </c>
      <c r="E390" s="4"/>
      <c r="F390" s="20">
        <f t="shared" si="69"/>
        <v>13114000</v>
      </c>
      <c r="G390" s="20">
        <f t="shared" si="69"/>
        <v>38508439</v>
      </c>
      <c r="H390" s="20">
        <f t="shared" si="57"/>
        <v>25394439</v>
      </c>
      <c r="I390" s="20">
        <f t="shared" si="69"/>
        <v>38508439</v>
      </c>
      <c r="J390" s="20">
        <f t="shared" si="58"/>
        <v>0</v>
      </c>
      <c r="K390" s="20">
        <f t="shared" si="69"/>
        <v>0</v>
      </c>
      <c r="L390" s="20">
        <f t="shared" si="59"/>
        <v>-38508439</v>
      </c>
      <c r="M390" s="27">
        <f t="shared" si="60"/>
        <v>0</v>
      </c>
      <c r="N390" s="27">
        <f t="shared" si="61"/>
        <v>0</v>
      </c>
    </row>
    <row r="391" spans="1:14" s="6" customFormat="1" x14ac:dyDescent="0.2">
      <c r="A391" s="22" t="s">
        <v>150</v>
      </c>
      <c r="B391" s="4" t="s">
        <v>144</v>
      </c>
      <c r="C391" s="4" t="s">
        <v>41</v>
      </c>
      <c r="D391" s="4" t="s">
        <v>561</v>
      </c>
      <c r="E391" s="4"/>
      <c r="F391" s="20">
        <f t="shared" si="69"/>
        <v>13114000</v>
      </c>
      <c r="G391" s="20">
        <f t="shared" si="69"/>
        <v>38508439</v>
      </c>
      <c r="H391" s="20">
        <f t="shared" si="57"/>
        <v>25394439</v>
      </c>
      <c r="I391" s="20">
        <f t="shared" si="69"/>
        <v>38508439</v>
      </c>
      <c r="J391" s="20">
        <f t="shared" si="58"/>
        <v>0</v>
      </c>
      <c r="K391" s="20">
        <f t="shared" si="69"/>
        <v>0</v>
      </c>
      <c r="L391" s="20">
        <f t="shared" si="59"/>
        <v>-38508439</v>
      </c>
      <c r="M391" s="27">
        <f t="shared" si="60"/>
        <v>0</v>
      </c>
      <c r="N391" s="27">
        <f t="shared" si="61"/>
        <v>0</v>
      </c>
    </row>
    <row r="392" spans="1:14" s="6" customFormat="1" ht="26.25" customHeight="1" x14ac:dyDescent="0.2">
      <c r="A392" s="22" t="s">
        <v>151</v>
      </c>
      <c r="B392" s="4" t="s">
        <v>144</v>
      </c>
      <c r="C392" s="4" t="s">
        <v>41</v>
      </c>
      <c r="D392" s="4" t="s">
        <v>562</v>
      </c>
      <c r="E392" s="4"/>
      <c r="F392" s="20">
        <f t="shared" si="69"/>
        <v>13114000</v>
      </c>
      <c r="G392" s="20">
        <f t="shared" si="69"/>
        <v>38508439</v>
      </c>
      <c r="H392" s="20">
        <f t="shared" si="57"/>
        <v>25394439</v>
      </c>
      <c r="I392" s="20">
        <f t="shared" si="69"/>
        <v>38508439</v>
      </c>
      <c r="J392" s="20">
        <f t="shared" si="58"/>
        <v>0</v>
      </c>
      <c r="K392" s="20">
        <f t="shared" si="69"/>
        <v>0</v>
      </c>
      <c r="L392" s="20">
        <f t="shared" si="59"/>
        <v>-38508439</v>
      </c>
      <c r="M392" s="27">
        <f t="shared" si="60"/>
        <v>0</v>
      </c>
      <c r="N392" s="27">
        <f t="shared" si="61"/>
        <v>0</v>
      </c>
    </row>
    <row r="393" spans="1:14" s="6" customFormat="1" x14ac:dyDescent="0.2">
      <c r="A393" s="22" t="s">
        <v>33</v>
      </c>
      <c r="B393" s="4" t="s">
        <v>144</v>
      </c>
      <c r="C393" s="4" t="s">
        <v>41</v>
      </c>
      <c r="D393" s="4" t="s">
        <v>562</v>
      </c>
      <c r="E393" s="4" t="s">
        <v>34</v>
      </c>
      <c r="F393" s="20">
        <f t="shared" si="69"/>
        <v>13114000</v>
      </c>
      <c r="G393" s="20">
        <f t="shared" si="69"/>
        <v>38508439</v>
      </c>
      <c r="H393" s="20">
        <f t="shared" si="57"/>
        <v>25394439</v>
      </c>
      <c r="I393" s="20">
        <f t="shared" si="69"/>
        <v>38508439</v>
      </c>
      <c r="J393" s="20">
        <f t="shared" si="58"/>
        <v>0</v>
      </c>
      <c r="K393" s="20">
        <f t="shared" si="69"/>
        <v>0</v>
      </c>
      <c r="L393" s="20">
        <f t="shared" si="59"/>
        <v>-38508439</v>
      </c>
      <c r="M393" s="27">
        <f t="shared" si="60"/>
        <v>0</v>
      </c>
      <c r="N393" s="27">
        <f t="shared" si="61"/>
        <v>0</v>
      </c>
    </row>
    <row r="394" spans="1:14" s="6" customFormat="1" x14ac:dyDescent="0.2">
      <c r="A394" s="22" t="s">
        <v>150</v>
      </c>
      <c r="B394" s="4" t="s">
        <v>144</v>
      </c>
      <c r="C394" s="4" t="s">
        <v>41</v>
      </c>
      <c r="D394" s="4" t="s">
        <v>562</v>
      </c>
      <c r="E394" s="4" t="s">
        <v>152</v>
      </c>
      <c r="F394" s="20">
        <v>13114000</v>
      </c>
      <c r="G394" s="20">
        <v>38508439</v>
      </c>
      <c r="H394" s="20">
        <f t="shared" si="57"/>
        <v>25394439</v>
      </c>
      <c r="I394" s="20">
        <v>38508439</v>
      </c>
      <c r="J394" s="20">
        <f t="shared" si="58"/>
        <v>0</v>
      </c>
      <c r="K394" s="20">
        <v>0</v>
      </c>
      <c r="L394" s="20">
        <f t="shared" si="59"/>
        <v>-38508439</v>
      </c>
      <c r="M394" s="27">
        <f t="shared" si="60"/>
        <v>0</v>
      </c>
      <c r="N394" s="27">
        <f t="shared" si="61"/>
        <v>0</v>
      </c>
    </row>
    <row r="395" spans="1:14" s="1" customFormat="1" ht="37.5" x14ac:dyDescent="0.2">
      <c r="A395" s="21" t="s">
        <v>301</v>
      </c>
      <c r="B395" s="3" t="s">
        <v>153</v>
      </c>
      <c r="C395" s="3"/>
      <c r="D395" s="3"/>
      <c r="E395" s="3"/>
      <c r="F395" s="19">
        <f>F396+F468+F538+F559</f>
        <v>4462882500</v>
      </c>
      <c r="G395" s="19">
        <f>G396+G468+G538+G559+G450+G459</f>
        <v>4917749566.3500004</v>
      </c>
      <c r="H395" s="19">
        <f t="shared" si="57"/>
        <v>454867066.35000038</v>
      </c>
      <c r="I395" s="49">
        <f>I396+I468+I538+I559+I450+I459</f>
        <v>4951558666.3500004</v>
      </c>
      <c r="J395" s="19">
        <f t="shared" si="58"/>
        <v>33809100</v>
      </c>
      <c r="K395" s="19">
        <f>K396+K468+K538+K559+K450+K459</f>
        <v>3856640629.1499996</v>
      </c>
      <c r="L395" s="19">
        <f t="shared" si="59"/>
        <v>-1094918037.2000008</v>
      </c>
      <c r="M395" s="26">
        <f t="shared" si="60"/>
        <v>86.415912342527491</v>
      </c>
      <c r="N395" s="26">
        <f t="shared" si="61"/>
        <v>77.887406552589425</v>
      </c>
    </row>
    <row r="396" spans="1:14" s="6" customFormat="1" x14ac:dyDescent="0.2">
      <c r="A396" s="22" t="s">
        <v>300</v>
      </c>
      <c r="B396" s="4" t="s">
        <v>153</v>
      </c>
      <c r="C396" s="4" t="s">
        <v>7</v>
      </c>
      <c r="D396" s="4"/>
      <c r="E396" s="4"/>
      <c r="F396" s="20">
        <f>F397</f>
        <v>75537200</v>
      </c>
      <c r="G396" s="20">
        <f>G397</f>
        <v>93854767</v>
      </c>
      <c r="H396" s="20">
        <f t="shared" ref="H396:H459" si="70">G396-F396</f>
        <v>18317567</v>
      </c>
      <c r="I396" s="20">
        <f>I397</f>
        <v>93854767</v>
      </c>
      <c r="J396" s="20">
        <f t="shared" ref="J396:J459" si="71">I396-G396</f>
        <v>0</v>
      </c>
      <c r="K396" s="20">
        <f>K397</f>
        <v>59011380.93</v>
      </c>
      <c r="L396" s="20">
        <f t="shared" ref="L396:L459" si="72">K396-I396</f>
        <v>-34843386.07</v>
      </c>
      <c r="M396" s="27">
        <f t="shared" ref="M396:M437" si="73">K396/F396*100</f>
        <v>78.122277407687875</v>
      </c>
      <c r="N396" s="27">
        <f t="shared" ref="N396:N459" si="74">K396/I396*100</f>
        <v>62.875209023746223</v>
      </c>
    </row>
    <row r="397" spans="1:14" s="6" customFormat="1" x14ac:dyDescent="0.2">
      <c r="A397" s="22" t="s">
        <v>40</v>
      </c>
      <c r="B397" s="4" t="s">
        <v>153</v>
      </c>
      <c r="C397" s="4" t="s">
        <v>41</v>
      </c>
      <c r="D397" s="4"/>
      <c r="E397" s="4"/>
      <c r="F397" s="20">
        <f>F405+F412+F398+F443</f>
        <v>75537200</v>
      </c>
      <c r="G397" s="20">
        <f>G405+G412+G398+G443</f>
        <v>93854767</v>
      </c>
      <c r="H397" s="20">
        <f t="shared" si="70"/>
        <v>18317567</v>
      </c>
      <c r="I397" s="20">
        <f>I405+I412+I398+I443</f>
        <v>93854767</v>
      </c>
      <c r="J397" s="20">
        <f t="shared" si="71"/>
        <v>0</v>
      </c>
      <c r="K397" s="20">
        <f>K405+K412+K398+K443</f>
        <v>59011380.93</v>
      </c>
      <c r="L397" s="20">
        <f t="shared" si="72"/>
        <v>-34843386.07</v>
      </c>
      <c r="M397" s="27">
        <f t="shared" si="73"/>
        <v>78.122277407687875</v>
      </c>
      <c r="N397" s="27">
        <f t="shared" si="74"/>
        <v>62.875209023746223</v>
      </c>
    </row>
    <row r="398" spans="1:14" s="6" customFormat="1" ht="75" x14ac:dyDescent="0.2">
      <c r="A398" s="47" t="s">
        <v>57</v>
      </c>
      <c r="B398" s="48" t="s">
        <v>153</v>
      </c>
      <c r="C398" s="48" t="s">
        <v>41</v>
      </c>
      <c r="D398" s="48" t="s">
        <v>490</v>
      </c>
      <c r="E398" s="48"/>
      <c r="F398" s="20">
        <f t="shared" ref="F398:G403" si="75">F399</f>
        <v>0</v>
      </c>
      <c r="G398" s="20">
        <f t="shared" si="75"/>
        <v>105000</v>
      </c>
      <c r="H398" s="20">
        <f t="shared" si="70"/>
        <v>105000</v>
      </c>
      <c r="I398" s="20">
        <f t="shared" ref="I398:I403" si="76">I399</f>
        <v>45000</v>
      </c>
      <c r="J398" s="20">
        <f t="shared" si="71"/>
        <v>-60000</v>
      </c>
      <c r="K398" s="20">
        <f t="shared" ref="K398:K403" si="77">K399</f>
        <v>45000</v>
      </c>
      <c r="L398" s="20">
        <f t="shared" si="72"/>
        <v>0</v>
      </c>
      <c r="M398" s="27">
        <v>0</v>
      </c>
      <c r="N398" s="27">
        <f t="shared" si="74"/>
        <v>100</v>
      </c>
    </row>
    <row r="399" spans="1:14" s="6" customFormat="1" ht="37.5" x14ac:dyDescent="0.2">
      <c r="A399" s="47" t="s">
        <v>58</v>
      </c>
      <c r="B399" s="48" t="s">
        <v>153</v>
      </c>
      <c r="C399" s="48" t="s">
        <v>41</v>
      </c>
      <c r="D399" s="48" t="s">
        <v>491</v>
      </c>
      <c r="E399" s="48"/>
      <c r="F399" s="20">
        <f t="shared" si="75"/>
        <v>0</v>
      </c>
      <c r="G399" s="20">
        <f t="shared" si="75"/>
        <v>105000</v>
      </c>
      <c r="H399" s="20">
        <f t="shared" si="70"/>
        <v>105000</v>
      </c>
      <c r="I399" s="20">
        <f t="shared" si="76"/>
        <v>45000</v>
      </c>
      <c r="J399" s="20">
        <f t="shared" si="71"/>
        <v>-60000</v>
      </c>
      <c r="K399" s="20">
        <f t="shared" si="77"/>
        <v>45000</v>
      </c>
      <c r="L399" s="20">
        <f t="shared" si="72"/>
        <v>0</v>
      </c>
      <c r="M399" s="27">
        <v>0</v>
      </c>
      <c r="N399" s="27">
        <f t="shared" si="74"/>
        <v>100</v>
      </c>
    </row>
    <row r="400" spans="1:14" s="6" customFormat="1" ht="56.25" x14ac:dyDescent="0.2">
      <c r="A400" s="47" t="s">
        <v>59</v>
      </c>
      <c r="B400" s="48" t="s">
        <v>153</v>
      </c>
      <c r="C400" s="48" t="s">
        <v>41</v>
      </c>
      <c r="D400" s="48" t="s">
        <v>492</v>
      </c>
      <c r="E400" s="48"/>
      <c r="F400" s="20">
        <f t="shared" si="75"/>
        <v>0</v>
      </c>
      <c r="G400" s="20">
        <f t="shared" si="75"/>
        <v>105000</v>
      </c>
      <c r="H400" s="20">
        <f t="shared" si="70"/>
        <v>105000</v>
      </c>
      <c r="I400" s="20">
        <f t="shared" si="76"/>
        <v>45000</v>
      </c>
      <c r="J400" s="20">
        <f t="shared" si="71"/>
        <v>-60000</v>
      </c>
      <c r="K400" s="20">
        <f t="shared" si="77"/>
        <v>45000</v>
      </c>
      <c r="L400" s="20">
        <f t="shared" si="72"/>
        <v>0</v>
      </c>
      <c r="M400" s="27">
        <v>0</v>
      </c>
      <c r="N400" s="27">
        <f t="shared" si="74"/>
        <v>100</v>
      </c>
    </row>
    <row r="401" spans="1:14" s="6" customFormat="1" ht="56.25" x14ac:dyDescent="0.2">
      <c r="A401" s="47" t="s">
        <v>60</v>
      </c>
      <c r="B401" s="48" t="s">
        <v>153</v>
      </c>
      <c r="C401" s="48" t="s">
        <v>41</v>
      </c>
      <c r="D401" s="48" t="s">
        <v>493</v>
      </c>
      <c r="E401" s="48"/>
      <c r="F401" s="20">
        <f t="shared" si="75"/>
        <v>0</v>
      </c>
      <c r="G401" s="20">
        <f t="shared" si="75"/>
        <v>105000</v>
      </c>
      <c r="H401" s="20">
        <f t="shared" si="70"/>
        <v>105000</v>
      </c>
      <c r="I401" s="20">
        <f t="shared" si="76"/>
        <v>45000</v>
      </c>
      <c r="J401" s="20">
        <f t="shared" si="71"/>
        <v>-60000</v>
      </c>
      <c r="K401" s="20">
        <f t="shared" si="77"/>
        <v>45000</v>
      </c>
      <c r="L401" s="20">
        <f t="shared" si="72"/>
        <v>0</v>
      </c>
      <c r="M401" s="27">
        <v>0</v>
      </c>
      <c r="N401" s="27">
        <f t="shared" si="74"/>
        <v>100</v>
      </c>
    </row>
    <row r="402" spans="1:14" s="6" customFormat="1" ht="37.5" x14ac:dyDescent="0.2">
      <c r="A402" s="47" t="s">
        <v>24</v>
      </c>
      <c r="B402" s="48" t="s">
        <v>153</v>
      </c>
      <c r="C402" s="48" t="s">
        <v>41</v>
      </c>
      <c r="D402" s="48" t="s">
        <v>493</v>
      </c>
      <c r="E402" s="48" t="s">
        <v>25</v>
      </c>
      <c r="F402" s="20">
        <f t="shared" si="75"/>
        <v>0</v>
      </c>
      <c r="G402" s="20">
        <f t="shared" si="75"/>
        <v>105000</v>
      </c>
      <c r="H402" s="20">
        <f t="shared" si="70"/>
        <v>105000</v>
      </c>
      <c r="I402" s="20">
        <f t="shared" si="76"/>
        <v>45000</v>
      </c>
      <c r="J402" s="20">
        <f t="shared" si="71"/>
        <v>-60000</v>
      </c>
      <c r="K402" s="20">
        <f t="shared" si="77"/>
        <v>45000</v>
      </c>
      <c r="L402" s="20">
        <f t="shared" si="72"/>
        <v>0</v>
      </c>
      <c r="M402" s="27">
        <v>0</v>
      </c>
      <c r="N402" s="27">
        <f t="shared" si="74"/>
        <v>100</v>
      </c>
    </row>
    <row r="403" spans="1:14" s="6" customFormat="1" ht="56.25" x14ac:dyDescent="0.2">
      <c r="A403" s="47" t="s">
        <v>26</v>
      </c>
      <c r="B403" s="48" t="s">
        <v>153</v>
      </c>
      <c r="C403" s="48" t="s">
        <v>41</v>
      </c>
      <c r="D403" s="48" t="s">
        <v>493</v>
      </c>
      <c r="E403" s="48" t="s">
        <v>27</v>
      </c>
      <c r="F403" s="20">
        <f t="shared" si="75"/>
        <v>0</v>
      </c>
      <c r="G403" s="20">
        <f t="shared" si="75"/>
        <v>105000</v>
      </c>
      <c r="H403" s="20">
        <f t="shared" si="70"/>
        <v>105000</v>
      </c>
      <c r="I403" s="20">
        <f t="shared" si="76"/>
        <v>45000</v>
      </c>
      <c r="J403" s="20">
        <f t="shared" si="71"/>
        <v>-60000</v>
      </c>
      <c r="K403" s="20">
        <f t="shared" si="77"/>
        <v>45000</v>
      </c>
      <c r="L403" s="20">
        <f t="shared" si="72"/>
        <v>0</v>
      </c>
      <c r="M403" s="27">
        <v>0</v>
      </c>
      <c r="N403" s="27">
        <f t="shared" si="74"/>
        <v>100</v>
      </c>
    </row>
    <row r="404" spans="1:14" s="6" customFormat="1" x14ac:dyDescent="0.2">
      <c r="A404" s="47" t="s">
        <v>28</v>
      </c>
      <c r="B404" s="48" t="s">
        <v>153</v>
      </c>
      <c r="C404" s="48" t="s">
        <v>41</v>
      </c>
      <c r="D404" s="48" t="s">
        <v>493</v>
      </c>
      <c r="E404" s="48" t="s">
        <v>29</v>
      </c>
      <c r="F404" s="20">
        <v>0</v>
      </c>
      <c r="G404" s="20">
        <v>105000</v>
      </c>
      <c r="H404" s="20">
        <f t="shared" si="70"/>
        <v>105000</v>
      </c>
      <c r="I404" s="20">
        <v>45000</v>
      </c>
      <c r="J404" s="20">
        <f t="shared" si="71"/>
        <v>-60000</v>
      </c>
      <c r="K404" s="20">
        <v>45000</v>
      </c>
      <c r="L404" s="20">
        <f t="shared" si="72"/>
        <v>0</v>
      </c>
      <c r="M404" s="27">
        <v>0</v>
      </c>
      <c r="N404" s="27">
        <f t="shared" si="74"/>
        <v>100</v>
      </c>
    </row>
    <row r="405" spans="1:14" s="6" customFormat="1" ht="75" x14ac:dyDescent="0.2">
      <c r="A405" s="22" t="s">
        <v>61</v>
      </c>
      <c r="B405" s="4" t="s">
        <v>153</v>
      </c>
      <c r="C405" s="4" t="s">
        <v>41</v>
      </c>
      <c r="D405" s="4" t="s">
        <v>494</v>
      </c>
      <c r="E405" s="4"/>
      <c r="F405" s="20">
        <f t="shared" ref="F405:F410" si="78">F406</f>
        <v>99500</v>
      </c>
      <c r="G405" s="20">
        <f t="shared" ref="G405:K410" si="79">G406</f>
        <v>61800</v>
      </c>
      <c r="H405" s="20">
        <f t="shared" si="70"/>
        <v>-37700</v>
      </c>
      <c r="I405" s="20">
        <f t="shared" si="79"/>
        <v>61800</v>
      </c>
      <c r="J405" s="20">
        <f t="shared" si="71"/>
        <v>0</v>
      </c>
      <c r="K405" s="20">
        <f t="shared" si="79"/>
        <v>46200</v>
      </c>
      <c r="L405" s="20">
        <f t="shared" si="72"/>
        <v>-15600</v>
      </c>
      <c r="M405" s="27">
        <f t="shared" si="73"/>
        <v>46.4321608040201</v>
      </c>
      <c r="N405" s="27">
        <f t="shared" si="74"/>
        <v>74.757281553398059</v>
      </c>
    </row>
    <row r="406" spans="1:14" s="6" customFormat="1" ht="56.25" x14ac:dyDescent="0.2">
      <c r="A406" s="22" t="s">
        <v>62</v>
      </c>
      <c r="B406" s="4" t="s">
        <v>153</v>
      </c>
      <c r="C406" s="4" t="s">
        <v>41</v>
      </c>
      <c r="D406" s="4" t="s">
        <v>495</v>
      </c>
      <c r="E406" s="4"/>
      <c r="F406" s="20">
        <f t="shared" si="78"/>
        <v>99500</v>
      </c>
      <c r="G406" s="20">
        <f t="shared" si="79"/>
        <v>61800</v>
      </c>
      <c r="H406" s="20">
        <f t="shared" si="70"/>
        <v>-37700</v>
      </c>
      <c r="I406" s="20">
        <f t="shared" si="79"/>
        <v>61800</v>
      </c>
      <c r="J406" s="20">
        <f t="shared" si="71"/>
        <v>0</v>
      </c>
      <c r="K406" s="20">
        <f t="shared" si="79"/>
        <v>46200</v>
      </c>
      <c r="L406" s="20">
        <f t="shared" si="72"/>
        <v>-15600</v>
      </c>
      <c r="M406" s="27">
        <f t="shared" si="73"/>
        <v>46.4321608040201</v>
      </c>
      <c r="N406" s="27">
        <f t="shared" si="74"/>
        <v>74.757281553398059</v>
      </c>
    </row>
    <row r="407" spans="1:14" s="6" customFormat="1" ht="56.25" x14ac:dyDescent="0.2">
      <c r="A407" s="22" t="s">
        <v>63</v>
      </c>
      <c r="B407" s="4" t="s">
        <v>153</v>
      </c>
      <c r="C407" s="4" t="s">
        <v>41</v>
      </c>
      <c r="D407" s="4" t="s">
        <v>496</v>
      </c>
      <c r="E407" s="4"/>
      <c r="F407" s="20">
        <f t="shared" si="78"/>
        <v>99500</v>
      </c>
      <c r="G407" s="20">
        <f t="shared" si="79"/>
        <v>61800</v>
      </c>
      <c r="H407" s="20">
        <f t="shared" si="70"/>
        <v>-37700</v>
      </c>
      <c r="I407" s="20">
        <f t="shared" si="79"/>
        <v>61800</v>
      </c>
      <c r="J407" s="20">
        <f t="shared" si="71"/>
        <v>0</v>
      </c>
      <c r="K407" s="20">
        <f t="shared" si="79"/>
        <v>46200</v>
      </c>
      <c r="L407" s="20">
        <f t="shared" si="72"/>
        <v>-15600</v>
      </c>
      <c r="M407" s="27">
        <f t="shared" si="73"/>
        <v>46.4321608040201</v>
      </c>
      <c r="N407" s="27">
        <f t="shared" si="74"/>
        <v>74.757281553398059</v>
      </c>
    </row>
    <row r="408" spans="1:14" s="6" customFormat="1" x14ac:dyDescent="0.2">
      <c r="A408" s="22" t="s">
        <v>64</v>
      </c>
      <c r="B408" s="4" t="s">
        <v>153</v>
      </c>
      <c r="C408" s="4" t="s">
        <v>41</v>
      </c>
      <c r="D408" s="4" t="s">
        <v>497</v>
      </c>
      <c r="E408" s="4"/>
      <c r="F408" s="20">
        <f t="shared" si="78"/>
        <v>99500</v>
      </c>
      <c r="G408" s="20">
        <f t="shared" si="79"/>
        <v>61800</v>
      </c>
      <c r="H408" s="20">
        <f t="shared" si="70"/>
        <v>-37700</v>
      </c>
      <c r="I408" s="20">
        <f t="shared" si="79"/>
        <v>61800</v>
      </c>
      <c r="J408" s="20">
        <f t="shared" si="71"/>
        <v>0</v>
      </c>
      <c r="K408" s="20">
        <f t="shared" si="79"/>
        <v>46200</v>
      </c>
      <c r="L408" s="20">
        <f t="shared" si="72"/>
        <v>-15600</v>
      </c>
      <c r="M408" s="27">
        <f t="shared" si="73"/>
        <v>46.4321608040201</v>
      </c>
      <c r="N408" s="27">
        <f t="shared" si="74"/>
        <v>74.757281553398059</v>
      </c>
    </row>
    <row r="409" spans="1:14" s="6" customFormat="1" ht="37.5" x14ac:dyDescent="0.2">
      <c r="A409" s="22" t="s">
        <v>24</v>
      </c>
      <c r="B409" s="4" t="s">
        <v>153</v>
      </c>
      <c r="C409" s="4" t="s">
        <v>41</v>
      </c>
      <c r="D409" s="4" t="s">
        <v>497</v>
      </c>
      <c r="E409" s="4" t="s">
        <v>25</v>
      </c>
      <c r="F409" s="20">
        <f t="shared" si="78"/>
        <v>99500</v>
      </c>
      <c r="G409" s="20">
        <f t="shared" si="79"/>
        <v>61800</v>
      </c>
      <c r="H409" s="20">
        <f t="shared" si="70"/>
        <v>-37700</v>
      </c>
      <c r="I409" s="20">
        <f t="shared" si="79"/>
        <v>61800</v>
      </c>
      <c r="J409" s="20">
        <f t="shared" si="71"/>
        <v>0</v>
      </c>
      <c r="K409" s="20">
        <f t="shared" si="79"/>
        <v>46200</v>
      </c>
      <c r="L409" s="20">
        <f t="shared" si="72"/>
        <v>-15600</v>
      </c>
      <c r="M409" s="27">
        <f t="shared" si="73"/>
        <v>46.4321608040201</v>
      </c>
      <c r="N409" s="27">
        <f t="shared" si="74"/>
        <v>74.757281553398059</v>
      </c>
    </row>
    <row r="410" spans="1:14" s="6" customFormat="1" ht="60" customHeight="1" x14ac:dyDescent="0.2">
      <c r="A410" s="22" t="s">
        <v>26</v>
      </c>
      <c r="B410" s="4" t="s">
        <v>153</v>
      </c>
      <c r="C410" s="4" t="s">
        <v>41</v>
      </c>
      <c r="D410" s="4" t="s">
        <v>497</v>
      </c>
      <c r="E410" s="4" t="s">
        <v>27</v>
      </c>
      <c r="F410" s="20">
        <f t="shared" si="78"/>
        <v>99500</v>
      </c>
      <c r="G410" s="20">
        <f t="shared" si="79"/>
        <v>61800</v>
      </c>
      <c r="H410" s="20">
        <f t="shared" si="70"/>
        <v>-37700</v>
      </c>
      <c r="I410" s="20">
        <f t="shared" si="79"/>
        <v>61800</v>
      </c>
      <c r="J410" s="20">
        <f t="shared" si="71"/>
        <v>0</v>
      </c>
      <c r="K410" s="20">
        <f t="shared" si="79"/>
        <v>46200</v>
      </c>
      <c r="L410" s="20">
        <f t="shared" si="72"/>
        <v>-15600</v>
      </c>
      <c r="M410" s="27">
        <f t="shared" si="73"/>
        <v>46.4321608040201</v>
      </c>
      <c r="N410" s="27">
        <f t="shared" si="74"/>
        <v>74.757281553398059</v>
      </c>
    </row>
    <row r="411" spans="1:14" s="6" customFormat="1" x14ac:dyDescent="0.2">
      <c r="A411" s="22" t="s">
        <v>28</v>
      </c>
      <c r="B411" s="4" t="s">
        <v>153</v>
      </c>
      <c r="C411" s="4" t="s">
        <v>41</v>
      </c>
      <c r="D411" s="4" t="s">
        <v>497</v>
      </c>
      <c r="E411" s="4" t="s">
        <v>29</v>
      </c>
      <c r="F411" s="20">
        <v>99500</v>
      </c>
      <c r="G411" s="20">
        <v>61800</v>
      </c>
      <c r="H411" s="20">
        <f t="shared" si="70"/>
        <v>-37700</v>
      </c>
      <c r="I411" s="20">
        <v>61800</v>
      </c>
      <c r="J411" s="20">
        <f t="shared" si="71"/>
        <v>0</v>
      </c>
      <c r="K411" s="20">
        <v>46200</v>
      </c>
      <c r="L411" s="20">
        <f t="shared" si="72"/>
        <v>-15600</v>
      </c>
      <c r="M411" s="27">
        <f t="shared" si="73"/>
        <v>46.4321608040201</v>
      </c>
      <c r="N411" s="27">
        <f t="shared" si="74"/>
        <v>74.757281553398059</v>
      </c>
    </row>
    <row r="412" spans="1:14" s="6" customFormat="1" ht="36" customHeight="1" x14ac:dyDescent="0.2">
      <c r="A412" s="22" t="s">
        <v>154</v>
      </c>
      <c r="B412" s="4" t="s">
        <v>153</v>
      </c>
      <c r="C412" s="4" t="s">
        <v>41</v>
      </c>
      <c r="D412" s="4" t="s">
        <v>582</v>
      </c>
      <c r="E412" s="4"/>
      <c r="F412" s="20">
        <f>F413+F421+F438</f>
        <v>75437700</v>
      </c>
      <c r="G412" s="20">
        <f>G413+G421+G438</f>
        <v>92009526</v>
      </c>
      <c r="H412" s="20">
        <f t="shared" si="70"/>
        <v>16571826</v>
      </c>
      <c r="I412" s="20">
        <f>I413+I421+I438</f>
        <v>92069526</v>
      </c>
      <c r="J412" s="20">
        <f t="shared" si="71"/>
        <v>60000</v>
      </c>
      <c r="K412" s="20">
        <f>K413+K421+K438</f>
        <v>57241742.450000003</v>
      </c>
      <c r="L412" s="20">
        <f t="shared" si="72"/>
        <v>-34827783.549999997</v>
      </c>
      <c r="M412" s="27">
        <f t="shared" si="73"/>
        <v>75.879490559759915</v>
      </c>
      <c r="N412" s="27">
        <f t="shared" si="74"/>
        <v>62.172300582931207</v>
      </c>
    </row>
    <row r="413" spans="1:14" s="6" customFormat="1" ht="37.5" customHeight="1" x14ac:dyDescent="0.2">
      <c r="A413" s="22" t="s">
        <v>155</v>
      </c>
      <c r="B413" s="4" t="s">
        <v>153</v>
      </c>
      <c r="C413" s="4" t="s">
        <v>41</v>
      </c>
      <c r="D413" s="4" t="s">
        <v>583</v>
      </c>
      <c r="E413" s="4"/>
      <c r="F413" s="20">
        <f>F414</f>
        <v>3428300</v>
      </c>
      <c r="G413" s="20">
        <f>G414</f>
        <v>6815859</v>
      </c>
      <c r="H413" s="20">
        <f t="shared" si="70"/>
        <v>3387559</v>
      </c>
      <c r="I413" s="20">
        <f>I414</f>
        <v>6815859</v>
      </c>
      <c r="J413" s="20">
        <f t="shared" si="71"/>
        <v>0</v>
      </c>
      <c r="K413" s="20">
        <f>K414</f>
        <v>3609081.75</v>
      </c>
      <c r="L413" s="20">
        <f t="shared" si="72"/>
        <v>-3206777.25</v>
      </c>
      <c r="M413" s="27">
        <f t="shared" si="73"/>
        <v>105.27321850479829</v>
      </c>
      <c r="N413" s="27">
        <f t="shared" si="74"/>
        <v>52.951238427907619</v>
      </c>
    </row>
    <row r="414" spans="1:14" s="6" customFormat="1" x14ac:dyDescent="0.2">
      <c r="A414" s="22" t="s">
        <v>64</v>
      </c>
      <c r="B414" s="4" t="s">
        <v>153</v>
      </c>
      <c r="C414" s="4" t="s">
        <v>41</v>
      </c>
      <c r="D414" s="4" t="s">
        <v>584</v>
      </c>
      <c r="E414" s="4"/>
      <c r="F414" s="20">
        <f>F415+F418</f>
        <v>3428300</v>
      </c>
      <c r="G414" s="20">
        <f>G415+G418</f>
        <v>6815859</v>
      </c>
      <c r="H414" s="20">
        <f t="shared" si="70"/>
        <v>3387559</v>
      </c>
      <c r="I414" s="20">
        <f>I415+I418</f>
        <v>6815859</v>
      </c>
      <c r="J414" s="20">
        <f t="shared" si="71"/>
        <v>0</v>
      </c>
      <c r="K414" s="20">
        <f>K415+K418</f>
        <v>3609081.75</v>
      </c>
      <c r="L414" s="20">
        <f t="shared" si="72"/>
        <v>-3206777.25</v>
      </c>
      <c r="M414" s="27">
        <f t="shared" si="73"/>
        <v>105.27321850479829</v>
      </c>
      <c r="N414" s="27">
        <f t="shared" si="74"/>
        <v>52.951238427907619</v>
      </c>
    </row>
    <row r="415" spans="1:14" s="6" customFormat="1" ht="37.5" x14ac:dyDescent="0.2">
      <c r="A415" s="22" t="s">
        <v>24</v>
      </c>
      <c r="B415" s="4" t="s">
        <v>153</v>
      </c>
      <c r="C415" s="4" t="s">
        <v>41</v>
      </c>
      <c r="D415" s="4" t="s">
        <v>584</v>
      </c>
      <c r="E415" s="4" t="s">
        <v>25</v>
      </c>
      <c r="F415" s="20">
        <f>F416</f>
        <v>3377500</v>
      </c>
      <c r="G415" s="20">
        <f>G416</f>
        <v>6641109</v>
      </c>
      <c r="H415" s="20">
        <f t="shared" si="70"/>
        <v>3263609</v>
      </c>
      <c r="I415" s="20">
        <f>I416</f>
        <v>6641109</v>
      </c>
      <c r="J415" s="20">
        <f t="shared" si="71"/>
        <v>0</v>
      </c>
      <c r="K415" s="20">
        <f>K416</f>
        <v>3576715.75</v>
      </c>
      <c r="L415" s="20">
        <f t="shared" si="72"/>
        <v>-3064393.25</v>
      </c>
      <c r="M415" s="27">
        <f t="shared" si="73"/>
        <v>105.89831976313842</v>
      </c>
      <c r="N415" s="27">
        <f t="shared" si="74"/>
        <v>53.857205927503969</v>
      </c>
    </row>
    <row r="416" spans="1:14" s="6" customFormat="1" ht="60" customHeight="1" x14ac:dyDescent="0.2">
      <c r="A416" s="22" t="s">
        <v>26</v>
      </c>
      <c r="B416" s="4" t="s">
        <v>153</v>
      </c>
      <c r="C416" s="4" t="s">
        <v>41</v>
      </c>
      <c r="D416" s="4" t="s">
        <v>584</v>
      </c>
      <c r="E416" s="4" t="s">
        <v>27</v>
      </c>
      <c r="F416" s="20">
        <f>F417</f>
        <v>3377500</v>
      </c>
      <c r="G416" s="20">
        <f>G417</f>
        <v>6641109</v>
      </c>
      <c r="H416" s="20">
        <f t="shared" si="70"/>
        <v>3263609</v>
      </c>
      <c r="I416" s="20">
        <f>I417</f>
        <v>6641109</v>
      </c>
      <c r="J416" s="20">
        <f t="shared" si="71"/>
        <v>0</v>
      </c>
      <c r="K416" s="20">
        <f>K417</f>
        <v>3576715.75</v>
      </c>
      <c r="L416" s="20">
        <f t="shared" si="72"/>
        <v>-3064393.25</v>
      </c>
      <c r="M416" s="27">
        <f t="shared" si="73"/>
        <v>105.89831976313842</v>
      </c>
      <c r="N416" s="27">
        <f t="shared" si="74"/>
        <v>53.857205927503969</v>
      </c>
    </row>
    <row r="417" spans="1:14" s="6" customFormat="1" x14ac:dyDescent="0.2">
      <c r="A417" s="22" t="s">
        <v>28</v>
      </c>
      <c r="B417" s="4" t="s">
        <v>153</v>
      </c>
      <c r="C417" s="4" t="s">
        <v>41</v>
      </c>
      <c r="D417" s="4" t="s">
        <v>584</v>
      </c>
      <c r="E417" s="4" t="s">
        <v>29</v>
      </c>
      <c r="F417" s="20">
        <v>3377500</v>
      </c>
      <c r="G417" s="20">
        <v>6641109</v>
      </c>
      <c r="H417" s="20">
        <f t="shared" si="70"/>
        <v>3263609</v>
      </c>
      <c r="I417" s="20">
        <v>6641109</v>
      </c>
      <c r="J417" s="20">
        <f t="shared" si="71"/>
        <v>0</v>
      </c>
      <c r="K417" s="20">
        <v>3576715.75</v>
      </c>
      <c r="L417" s="20">
        <f t="shared" si="72"/>
        <v>-3064393.25</v>
      </c>
      <c r="M417" s="27">
        <f t="shared" si="73"/>
        <v>105.89831976313842</v>
      </c>
      <c r="N417" s="27">
        <f t="shared" si="74"/>
        <v>53.857205927503969</v>
      </c>
    </row>
    <row r="418" spans="1:14" s="6" customFormat="1" x14ac:dyDescent="0.2">
      <c r="A418" s="22" t="s">
        <v>33</v>
      </c>
      <c r="B418" s="4" t="s">
        <v>153</v>
      </c>
      <c r="C418" s="4" t="s">
        <v>41</v>
      </c>
      <c r="D418" s="4" t="s">
        <v>584</v>
      </c>
      <c r="E418" s="4" t="s">
        <v>34</v>
      </c>
      <c r="F418" s="20">
        <f>F419</f>
        <v>50800</v>
      </c>
      <c r="G418" s="20">
        <f>G419</f>
        <v>174750</v>
      </c>
      <c r="H418" s="20">
        <f t="shared" si="70"/>
        <v>123950</v>
      </c>
      <c r="I418" s="20">
        <f>I419</f>
        <v>174750</v>
      </c>
      <c r="J418" s="20">
        <f t="shared" si="71"/>
        <v>0</v>
      </c>
      <c r="K418" s="20">
        <f>K419</f>
        <v>32366</v>
      </c>
      <c r="L418" s="20">
        <f t="shared" si="72"/>
        <v>-142384</v>
      </c>
      <c r="M418" s="27">
        <f t="shared" si="73"/>
        <v>63.712598425196852</v>
      </c>
      <c r="N418" s="27">
        <f t="shared" si="74"/>
        <v>18.521316165951358</v>
      </c>
    </row>
    <row r="419" spans="1:14" s="6" customFormat="1" x14ac:dyDescent="0.2">
      <c r="A419" s="22" t="s">
        <v>35</v>
      </c>
      <c r="B419" s="4" t="s">
        <v>153</v>
      </c>
      <c r="C419" s="4" t="s">
        <v>41</v>
      </c>
      <c r="D419" s="4" t="s">
        <v>584</v>
      </c>
      <c r="E419" s="4" t="s">
        <v>36</v>
      </c>
      <c r="F419" s="20">
        <f>F420</f>
        <v>50800</v>
      </c>
      <c r="G419" s="20">
        <f>G420</f>
        <v>174750</v>
      </c>
      <c r="H419" s="20">
        <f t="shared" si="70"/>
        <v>123950</v>
      </c>
      <c r="I419" s="20">
        <f>I420</f>
        <v>174750</v>
      </c>
      <c r="J419" s="20">
        <f t="shared" si="71"/>
        <v>0</v>
      </c>
      <c r="K419" s="20">
        <f>K420</f>
        <v>32366</v>
      </c>
      <c r="L419" s="20">
        <f t="shared" si="72"/>
        <v>-142384</v>
      </c>
      <c r="M419" s="27">
        <f t="shared" si="73"/>
        <v>63.712598425196852</v>
      </c>
      <c r="N419" s="27">
        <f t="shared" si="74"/>
        <v>18.521316165951358</v>
      </c>
    </row>
    <row r="420" spans="1:14" s="6" customFormat="1" x14ac:dyDescent="0.2">
      <c r="A420" s="22" t="s">
        <v>70</v>
      </c>
      <c r="B420" s="4" t="s">
        <v>153</v>
      </c>
      <c r="C420" s="4" t="s">
        <v>41</v>
      </c>
      <c r="D420" s="4" t="s">
        <v>584</v>
      </c>
      <c r="E420" s="4" t="s">
        <v>71</v>
      </c>
      <c r="F420" s="20">
        <v>50800</v>
      </c>
      <c r="G420" s="20">
        <v>174750</v>
      </c>
      <c r="H420" s="20">
        <f t="shared" si="70"/>
        <v>123950</v>
      </c>
      <c r="I420" s="20">
        <v>174750</v>
      </c>
      <c r="J420" s="20">
        <f t="shared" si="71"/>
        <v>0</v>
      </c>
      <c r="K420" s="20">
        <v>32366</v>
      </c>
      <c r="L420" s="20">
        <f t="shared" si="72"/>
        <v>-142384</v>
      </c>
      <c r="M420" s="27">
        <f t="shared" si="73"/>
        <v>63.712598425196852</v>
      </c>
      <c r="N420" s="27">
        <f t="shared" si="74"/>
        <v>18.521316165951358</v>
      </c>
    </row>
    <row r="421" spans="1:14" s="6" customFormat="1" ht="75" x14ac:dyDescent="0.2">
      <c r="A421" s="22" t="s">
        <v>156</v>
      </c>
      <c r="B421" s="4" t="s">
        <v>153</v>
      </c>
      <c r="C421" s="4" t="s">
        <v>41</v>
      </c>
      <c r="D421" s="4" t="s">
        <v>585</v>
      </c>
      <c r="E421" s="4"/>
      <c r="F421" s="20">
        <f>F422</f>
        <v>72009400</v>
      </c>
      <c r="G421" s="20">
        <f>G422</f>
        <v>84807946</v>
      </c>
      <c r="H421" s="20">
        <f t="shared" si="70"/>
        <v>12798546</v>
      </c>
      <c r="I421" s="20">
        <f>I422</f>
        <v>84867946</v>
      </c>
      <c r="J421" s="20">
        <f t="shared" si="71"/>
        <v>60000</v>
      </c>
      <c r="K421" s="20">
        <f>K422</f>
        <v>53632660.700000003</v>
      </c>
      <c r="L421" s="20">
        <f t="shared" si="72"/>
        <v>-31235285.299999997</v>
      </c>
      <c r="M421" s="27">
        <f t="shared" si="73"/>
        <v>74.48008273919794</v>
      </c>
      <c r="N421" s="27">
        <f t="shared" si="74"/>
        <v>63.195426810494517</v>
      </c>
    </row>
    <row r="422" spans="1:14" s="6" customFormat="1" ht="37.5" x14ac:dyDescent="0.2">
      <c r="A422" s="22" t="s">
        <v>12</v>
      </c>
      <c r="B422" s="4" t="s">
        <v>153</v>
      </c>
      <c r="C422" s="4" t="s">
        <v>41</v>
      </c>
      <c r="D422" s="4" t="s">
        <v>586</v>
      </c>
      <c r="E422" s="4"/>
      <c r="F422" s="20">
        <f>F423+F428+F435+F432</f>
        <v>72009400</v>
      </c>
      <c r="G422" s="20">
        <f>G423+G428+G435+G432</f>
        <v>84807946</v>
      </c>
      <c r="H422" s="20">
        <f t="shared" si="70"/>
        <v>12798546</v>
      </c>
      <c r="I422" s="20">
        <f>I423+I428+I435+I432</f>
        <v>84867946</v>
      </c>
      <c r="J422" s="20">
        <f t="shared" si="71"/>
        <v>60000</v>
      </c>
      <c r="K422" s="20">
        <f>K423+K428+K435+K432</f>
        <v>53632660.700000003</v>
      </c>
      <c r="L422" s="20">
        <f t="shared" si="72"/>
        <v>-31235285.299999997</v>
      </c>
      <c r="M422" s="27">
        <f t="shared" si="73"/>
        <v>74.48008273919794</v>
      </c>
      <c r="N422" s="27">
        <f t="shared" si="74"/>
        <v>63.195426810494517</v>
      </c>
    </row>
    <row r="423" spans="1:14" s="6" customFormat="1" ht="93.75" x14ac:dyDescent="0.2">
      <c r="A423" s="22" t="s">
        <v>13</v>
      </c>
      <c r="B423" s="4" t="s">
        <v>153</v>
      </c>
      <c r="C423" s="4" t="s">
        <v>41</v>
      </c>
      <c r="D423" s="4" t="s">
        <v>586</v>
      </c>
      <c r="E423" s="4" t="s">
        <v>14</v>
      </c>
      <c r="F423" s="20">
        <f>F424</f>
        <v>67508600</v>
      </c>
      <c r="G423" s="20">
        <f>G424</f>
        <v>78462412</v>
      </c>
      <c r="H423" s="20">
        <f t="shared" si="70"/>
        <v>10953812</v>
      </c>
      <c r="I423" s="20">
        <f>I424</f>
        <v>78462412</v>
      </c>
      <c r="J423" s="20">
        <f t="shared" si="71"/>
        <v>0</v>
      </c>
      <c r="K423" s="20">
        <f>K424</f>
        <v>49848350.940000005</v>
      </c>
      <c r="L423" s="20">
        <f t="shared" si="72"/>
        <v>-28614061.059999995</v>
      </c>
      <c r="M423" s="27">
        <f t="shared" si="73"/>
        <v>73.840001036904937</v>
      </c>
      <c r="N423" s="27">
        <f t="shared" si="74"/>
        <v>63.531504664934346</v>
      </c>
    </row>
    <row r="424" spans="1:14" s="6" customFormat="1" ht="37.5" x14ac:dyDescent="0.2">
      <c r="A424" s="22" t="s">
        <v>15</v>
      </c>
      <c r="B424" s="4" t="s">
        <v>153</v>
      </c>
      <c r="C424" s="4" t="s">
        <v>41</v>
      </c>
      <c r="D424" s="4" t="s">
        <v>586</v>
      </c>
      <c r="E424" s="4" t="s">
        <v>16</v>
      </c>
      <c r="F424" s="20">
        <f>F425+F426+F427</f>
        <v>67508600</v>
      </c>
      <c r="G424" s="20">
        <f>G425+G426+G427</f>
        <v>78462412</v>
      </c>
      <c r="H424" s="20">
        <f t="shared" si="70"/>
        <v>10953812</v>
      </c>
      <c r="I424" s="20">
        <f>I425+I426+I427</f>
        <v>78462412</v>
      </c>
      <c r="J424" s="20">
        <f t="shared" si="71"/>
        <v>0</v>
      </c>
      <c r="K424" s="20">
        <f>K425+K426+K427</f>
        <v>49848350.940000005</v>
      </c>
      <c r="L424" s="20">
        <f t="shared" si="72"/>
        <v>-28614061.059999995</v>
      </c>
      <c r="M424" s="27">
        <f t="shared" si="73"/>
        <v>73.840001036904937</v>
      </c>
      <c r="N424" s="27">
        <f t="shared" si="74"/>
        <v>63.531504664934346</v>
      </c>
    </row>
    <row r="425" spans="1:14" s="6" customFormat="1" ht="37.5" x14ac:dyDescent="0.2">
      <c r="A425" s="22" t="s">
        <v>17</v>
      </c>
      <c r="B425" s="4" t="s">
        <v>153</v>
      </c>
      <c r="C425" s="4" t="s">
        <v>41</v>
      </c>
      <c r="D425" s="4" t="s">
        <v>586</v>
      </c>
      <c r="E425" s="4" t="s">
        <v>18</v>
      </c>
      <c r="F425" s="20">
        <v>50062100</v>
      </c>
      <c r="G425" s="20">
        <v>58478424</v>
      </c>
      <c r="H425" s="20">
        <f t="shared" si="70"/>
        <v>8416324</v>
      </c>
      <c r="I425" s="20">
        <v>58478424</v>
      </c>
      <c r="J425" s="20">
        <f t="shared" si="71"/>
        <v>0</v>
      </c>
      <c r="K425" s="20">
        <v>37336007.200000003</v>
      </c>
      <c r="L425" s="20">
        <f t="shared" si="72"/>
        <v>-21142416.799999997</v>
      </c>
      <c r="M425" s="27">
        <f t="shared" si="73"/>
        <v>74.579386801592435</v>
      </c>
      <c r="N425" s="27">
        <f t="shared" si="74"/>
        <v>63.845782164033707</v>
      </c>
    </row>
    <row r="426" spans="1:14" s="6" customFormat="1" ht="56.25" x14ac:dyDescent="0.2">
      <c r="A426" s="22" t="s">
        <v>19</v>
      </c>
      <c r="B426" s="4" t="s">
        <v>153</v>
      </c>
      <c r="C426" s="4" t="s">
        <v>41</v>
      </c>
      <c r="D426" s="4" t="s">
        <v>586</v>
      </c>
      <c r="E426" s="4" t="s">
        <v>20</v>
      </c>
      <c r="F426" s="20">
        <v>2015000</v>
      </c>
      <c r="G426" s="20">
        <v>2015000</v>
      </c>
      <c r="H426" s="20">
        <f t="shared" si="70"/>
        <v>0</v>
      </c>
      <c r="I426" s="20">
        <v>2015000</v>
      </c>
      <c r="J426" s="20">
        <f t="shared" si="71"/>
        <v>0</v>
      </c>
      <c r="K426" s="20">
        <v>1681889.1</v>
      </c>
      <c r="L426" s="20">
        <f t="shared" si="72"/>
        <v>-333110.89999999991</v>
      </c>
      <c r="M426" s="27">
        <f t="shared" si="73"/>
        <v>83.468441687344921</v>
      </c>
      <c r="N426" s="27">
        <f t="shared" si="74"/>
        <v>83.468441687344921</v>
      </c>
    </row>
    <row r="427" spans="1:14" s="6" customFormat="1" ht="75" x14ac:dyDescent="0.2">
      <c r="A427" s="22" t="s">
        <v>22</v>
      </c>
      <c r="B427" s="4" t="s">
        <v>153</v>
      </c>
      <c r="C427" s="4" t="s">
        <v>41</v>
      </c>
      <c r="D427" s="4" t="s">
        <v>586</v>
      </c>
      <c r="E427" s="4" t="s">
        <v>23</v>
      </c>
      <c r="F427" s="20">
        <v>15431500</v>
      </c>
      <c r="G427" s="20">
        <v>17968988</v>
      </c>
      <c r="H427" s="20">
        <f t="shared" si="70"/>
        <v>2537488</v>
      </c>
      <c r="I427" s="20">
        <v>17968988</v>
      </c>
      <c r="J427" s="20">
        <f t="shared" si="71"/>
        <v>0</v>
      </c>
      <c r="K427" s="20">
        <v>10830454.640000001</v>
      </c>
      <c r="L427" s="20">
        <f t="shared" si="72"/>
        <v>-7138533.3599999994</v>
      </c>
      <c r="M427" s="27">
        <f t="shared" si="73"/>
        <v>70.184069209085322</v>
      </c>
      <c r="N427" s="27">
        <f t="shared" si="74"/>
        <v>60.273036188793718</v>
      </c>
    </row>
    <row r="428" spans="1:14" s="6" customFormat="1" ht="37.5" x14ac:dyDescent="0.2">
      <c r="A428" s="22" t="s">
        <v>24</v>
      </c>
      <c r="B428" s="4" t="s">
        <v>153</v>
      </c>
      <c r="C428" s="4" t="s">
        <v>41</v>
      </c>
      <c r="D428" s="4" t="s">
        <v>586</v>
      </c>
      <c r="E428" s="4" t="s">
        <v>25</v>
      </c>
      <c r="F428" s="20">
        <f>F429</f>
        <v>4378800</v>
      </c>
      <c r="G428" s="20">
        <f>G429</f>
        <v>5483668</v>
      </c>
      <c r="H428" s="20">
        <f t="shared" si="70"/>
        <v>1104868</v>
      </c>
      <c r="I428" s="20">
        <f>I429</f>
        <v>5543668</v>
      </c>
      <c r="J428" s="20">
        <f t="shared" si="71"/>
        <v>60000</v>
      </c>
      <c r="K428" s="20">
        <f>K429</f>
        <v>2983339.48</v>
      </c>
      <c r="L428" s="20">
        <f t="shared" si="72"/>
        <v>-2560328.52</v>
      </c>
      <c r="M428" s="27">
        <f t="shared" si="73"/>
        <v>68.13143966383484</v>
      </c>
      <c r="N428" s="27">
        <f t="shared" si="74"/>
        <v>53.815262385842729</v>
      </c>
    </row>
    <row r="429" spans="1:14" s="6" customFormat="1" ht="52.5" customHeight="1" x14ac:dyDescent="0.2">
      <c r="A429" s="22" t="s">
        <v>26</v>
      </c>
      <c r="B429" s="4" t="s">
        <v>153</v>
      </c>
      <c r="C429" s="4" t="s">
        <v>41</v>
      </c>
      <c r="D429" s="4" t="s">
        <v>587</v>
      </c>
      <c r="E429" s="4" t="s">
        <v>27</v>
      </c>
      <c r="F429" s="20">
        <f>F430+F431</f>
        <v>4378800</v>
      </c>
      <c r="G429" s="20">
        <f>G430+G431</f>
        <v>5483668</v>
      </c>
      <c r="H429" s="20">
        <f t="shared" si="70"/>
        <v>1104868</v>
      </c>
      <c r="I429" s="20">
        <f>I430+I431</f>
        <v>5543668</v>
      </c>
      <c r="J429" s="20">
        <f t="shared" si="71"/>
        <v>60000</v>
      </c>
      <c r="K429" s="20">
        <f>K430+K431</f>
        <v>2983339.48</v>
      </c>
      <c r="L429" s="20">
        <f t="shared" si="72"/>
        <v>-2560328.52</v>
      </c>
      <c r="M429" s="27">
        <f t="shared" si="73"/>
        <v>68.13143966383484</v>
      </c>
      <c r="N429" s="27">
        <f t="shared" si="74"/>
        <v>53.815262385842729</v>
      </c>
    </row>
    <row r="430" spans="1:14" s="6" customFormat="1" x14ac:dyDescent="0.2">
      <c r="A430" s="22" t="s">
        <v>28</v>
      </c>
      <c r="B430" s="4" t="s">
        <v>153</v>
      </c>
      <c r="C430" s="4" t="s">
        <v>41</v>
      </c>
      <c r="D430" s="4" t="s">
        <v>586</v>
      </c>
      <c r="E430" s="4" t="s">
        <v>29</v>
      </c>
      <c r="F430" s="20">
        <v>3652400</v>
      </c>
      <c r="G430" s="20">
        <v>4757268</v>
      </c>
      <c r="H430" s="20">
        <f t="shared" si="70"/>
        <v>1104868</v>
      </c>
      <c r="I430" s="20">
        <v>4817268</v>
      </c>
      <c r="J430" s="20">
        <f t="shared" si="71"/>
        <v>60000</v>
      </c>
      <c r="K430" s="20">
        <v>2479345.42</v>
      </c>
      <c r="L430" s="20">
        <f t="shared" si="72"/>
        <v>-2337922.58</v>
      </c>
      <c r="M430" s="27">
        <f t="shared" si="73"/>
        <v>67.8826366224948</v>
      </c>
      <c r="N430" s="27">
        <f t="shared" si="74"/>
        <v>51.467873906953066</v>
      </c>
    </row>
    <row r="431" spans="1:14" s="6" customFormat="1" x14ac:dyDescent="0.2">
      <c r="A431" s="22" t="s">
        <v>303</v>
      </c>
      <c r="B431" s="4" t="s">
        <v>153</v>
      </c>
      <c r="C431" s="4" t="s">
        <v>41</v>
      </c>
      <c r="D431" s="4" t="s">
        <v>586</v>
      </c>
      <c r="E431" s="4" t="s">
        <v>304</v>
      </c>
      <c r="F431" s="20">
        <v>726400</v>
      </c>
      <c r="G431" s="20">
        <v>726400</v>
      </c>
      <c r="H431" s="20">
        <f t="shared" si="70"/>
        <v>0</v>
      </c>
      <c r="I431" s="20">
        <v>726400</v>
      </c>
      <c r="J431" s="20">
        <f t="shared" si="71"/>
        <v>0</v>
      </c>
      <c r="K431" s="20">
        <v>503994.06</v>
      </c>
      <c r="L431" s="20">
        <f t="shared" si="72"/>
        <v>-222405.94</v>
      </c>
      <c r="M431" s="27">
        <f t="shared" si="73"/>
        <v>69.382442180616749</v>
      </c>
      <c r="N431" s="27">
        <f t="shared" si="74"/>
        <v>69.382442180616749</v>
      </c>
    </row>
    <row r="432" spans="1:14" s="6" customFormat="1" ht="37.5" x14ac:dyDescent="0.2">
      <c r="A432" s="47" t="s">
        <v>44</v>
      </c>
      <c r="B432" s="48" t="s">
        <v>153</v>
      </c>
      <c r="C432" s="48" t="s">
        <v>41</v>
      </c>
      <c r="D432" s="48" t="s">
        <v>586</v>
      </c>
      <c r="E432" s="48" t="s">
        <v>45</v>
      </c>
      <c r="F432" s="20">
        <f>F433</f>
        <v>0</v>
      </c>
      <c r="G432" s="20">
        <f>G433</f>
        <v>739866</v>
      </c>
      <c r="H432" s="20">
        <f t="shared" si="70"/>
        <v>739866</v>
      </c>
      <c r="I432" s="20">
        <f>I433</f>
        <v>739866</v>
      </c>
      <c r="J432" s="20">
        <f t="shared" si="71"/>
        <v>0</v>
      </c>
      <c r="K432" s="20">
        <f>K433</f>
        <v>739865.28</v>
      </c>
      <c r="L432" s="20">
        <f t="shared" si="72"/>
        <v>-0.71999999997206032</v>
      </c>
      <c r="M432" s="27">
        <v>0</v>
      </c>
      <c r="N432" s="27">
        <f t="shared" si="74"/>
        <v>99.999902685080812</v>
      </c>
    </row>
    <row r="433" spans="1:14" s="6" customFormat="1" ht="37.5" x14ac:dyDescent="0.2">
      <c r="A433" s="47" t="s">
        <v>128</v>
      </c>
      <c r="B433" s="48" t="s">
        <v>153</v>
      </c>
      <c r="C433" s="48" t="s">
        <v>41</v>
      </c>
      <c r="D433" s="48" t="s">
        <v>586</v>
      </c>
      <c r="E433" s="48" t="s">
        <v>129</v>
      </c>
      <c r="F433" s="20">
        <f>F434</f>
        <v>0</v>
      </c>
      <c r="G433" s="20">
        <f>G434</f>
        <v>739866</v>
      </c>
      <c r="H433" s="20">
        <f t="shared" si="70"/>
        <v>739866</v>
      </c>
      <c r="I433" s="20">
        <f>I434</f>
        <v>739866</v>
      </c>
      <c r="J433" s="20">
        <f t="shared" si="71"/>
        <v>0</v>
      </c>
      <c r="K433" s="20">
        <f>K434</f>
        <v>739865.28</v>
      </c>
      <c r="L433" s="20">
        <f t="shared" si="72"/>
        <v>-0.71999999997206032</v>
      </c>
      <c r="M433" s="27">
        <v>0</v>
      </c>
      <c r="N433" s="27">
        <f t="shared" si="74"/>
        <v>99.999902685080812</v>
      </c>
    </row>
    <row r="434" spans="1:14" s="6" customFormat="1" ht="56.25" x14ac:dyDescent="0.2">
      <c r="A434" s="47" t="s">
        <v>385</v>
      </c>
      <c r="B434" s="48" t="s">
        <v>153</v>
      </c>
      <c r="C434" s="48" t="s">
        <v>41</v>
      </c>
      <c r="D434" s="48" t="s">
        <v>586</v>
      </c>
      <c r="E434" s="48" t="s">
        <v>386</v>
      </c>
      <c r="F434" s="20">
        <v>0</v>
      </c>
      <c r="G434" s="20">
        <v>739866</v>
      </c>
      <c r="H434" s="20">
        <f t="shared" si="70"/>
        <v>739866</v>
      </c>
      <c r="I434" s="20">
        <v>739866</v>
      </c>
      <c r="J434" s="20">
        <f t="shared" si="71"/>
        <v>0</v>
      </c>
      <c r="K434" s="20">
        <v>739865.28</v>
      </c>
      <c r="L434" s="20">
        <f t="shared" si="72"/>
        <v>-0.71999999997206032</v>
      </c>
      <c r="M434" s="27">
        <v>0</v>
      </c>
      <c r="N434" s="27">
        <f t="shared" si="74"/>
        <v>99.999902685080812</v>
      </c>
    </row>
    <row r="435" spans="1:14" s="6" customFormat="1" x14ac:dyDescent="0.2">
      <c r="A435" s="22" t="s">
        <v>33</v>
      </c>
      <c r="B435" s="4" t="s">
        <v>153</v>
      </c>
      <c r="C435" s="4" t="s">
        <v>41</v>
      </c>
      <c r="D435" s="4" t="s">
        <v>586</v>
      </c>
      <c r="E435" s="4" t="s">
        <v>34</v>
      </c>
      <c r="F435" s="20">
        <f>F436</f>
        <v>122000</v>
      </c>
      <c r="G435" s="20">
        <f>G436</f>
        <v>122000</v>
      </c>
      <c r="H435" s="20">
        <f t="shared" si="70"/>
        <v>0</v>
      </c>
      <c r="I435" s="20">
        <f>I436</f>
        <v>122000</v>
      </c>
      <c r="J435" s="20">
        <f t="shared" si="71"/>
        <v>0</v>
      </c>
      <c r="K435" s="20">
        <f>K436</f>
        <v>61105</v>
      </c>
      <c r="L435" s="20">
        <f t="shared" si="72"/>
        <v>-60895</v>
      </c>
      <c r="M435" s="27">
        <f t="shared" si="73"/>
        <v>50.08606557377049</v>
      </c>
      <c r="N435" s="27">
        <f t="shared" si="74"/>
        <v>50.08606557377049</v>
      </c>
    </row>
    <row r="436" spans="1:14" s="6" customFormat="1" x14ac:dyDescent="0.2">
      <c r="A436" s="22" t="s">
        <v>35</v>
      </c>
      <c r="B436" s="4" t="s">
        <v>153</v>
      </c>
      <c r="C436" s="4" t="s">
        <v>41</v>
      </c>
      <c r="D436" s="4" t="s">
        <v>586</v>
      </c>
      <c r="E436" s="4" t="s">
        <v>36</v>
      </c>
      <c r="F436" s="20">
        <f>F437</f>
        <v>122000</v>
      </c>
      <c r="G436" s="20">
        <f>G437</f>
        <v>122000</v>
      </c>
      <c r="H436" s="20">
        <f t="shared" si="70"/>
        <v>0</v>
      </c>
      <c r="I436" s="20">
        <f>I437</f>
        <v>122000</v>
      </c>
      <c r="J436" s="20">
        <f t="shared" si="71"/>
        <v>0</v>
      </c>
      <c r="K436" s="20">
        <f>K437</f>
        <v>61105</v>
      </c>
      <c r="L436" s="20">
        <f t="shared" si="72"/>
        <v>-60895</v>
      </c>
      <c r="M436" s="27">
        <f t="shared" si="73"/>
        <v>50.08606557377049</v>
      </c>
      <c r="N436" s="27">
        <f t="shared" si="74"/>
        <v>50.08606557377049</v>
      </c>
    </row>
    <row r="437" spans="1:14" s="6" customFormat="1" ht="37.5" x14ac:dyDescent="0.2">
      <c r="A437" s="22" t="s">
        <v>68</v>
      </c>
      <c r="B437" s="4" t="s">
        <v>153</v>
      </c>
      <c r="C437" s="4" t="s">
        <v>41</v>
      </c>
      <c r="D437" s="4" t="s">
        <v>586</v>
      </c>
      <c r="E437" s="4" t="s">
        <v>69</v>
      </c>
      <c r="F437" s="20">
        <v>122000</v>
      </c>
      <c r="G437" s="20">
        <v>122000</v>
      </c>
      <c r="H437" s="20">
        <f t="shared" si="70"/>
        <v>0</v>
      </c>
      <c r="I437" s="20">
        <v>122000</v>
      </c>
      <c r="J437" s="20">
        <f t="shared" si="71"/>
        <v>0</v>
      </c>
      <c r="K437" s="20">
        <v>61105</v>
      </c>
      <c r="L437" s="20">
        <f t="shared" si="72"/>
        <v>-60895</v>
      </c>
      <c r="M437" s="27">
        <f t="shared" si="73"/>
        <v>50.08606557377049</v>
      </c>
      <c r="N437" s="27">
        <f t="shared" si="74"/>
        <v>50.08606557377049</v>
      </c>
    </row>
    <row r="438" spans="1:14" s="6" customFormat="1" ht="75" x14ac:dyDescent="0.2">
      <c r="A438" s="47" t="s">
        <v>881</v>
      </c>
      <c r="B438" s="48" t="s">
        <v>153</v>
      </c>
      <c r="C438" s="48" t="s">
        <v>41</v>
      </c>
      <c r="D438" s="48" t="s">
        <v>882</v>
      </c>
      <c r="E438" s="48"/>
      <c r="F438" s="20">
        <f t="shared" ref="F438:G441" si="80">F439</f>
        <v>0</v>
      </c>
      <c r="G438" s="20">
        <f t="shared" si="80"/>
        <v>385721</v>
      </c>
      <c r="H438" s="20">
        <f t="shared" si="70"/>
        <v>385721</v>
      </c>
      <c r="I438" s="20">
        <f>I439</f>
        <v>385721</v>
      </c>
      <c r="J438" s="20">
        <f t="shared" si="71"/>
        <v>0</v>
      </c>
      <c r="K438" s="20">
        <f>K439</f>
        <v>0</v>
      </c>
      <c r="L438" s="20">
        <f t="shared" si="72"/>
        <v>-385721</v>
      </c>
      <c r="M438" s="27">
        <v>0</v>
      </c>
      <c r="N438" s="27">
        <f t="shared" si="74"/>
        <v>0</v>
      </c>
    </row>
    <row r="439" spans="1:14" s="6" customFormat="1" x14ac:dyDescent="0.2">
      <c r="A439" s="47" t="s">
        <v>64</v>
      </c>
      <c r="B439" s="48" t="s">
        <v>153</v>
      </c>
      <c r="C439" s="48" t="s">
        <v>41</v>
      </c>
      <c r="D439" s="48" t="s">
        <v>883</v>
      </c>
      <c r="E439" s="48"/>
      <c r="F439" s="20">
        <f t="shared" si="80"/>
        <v>0</v>
      </c>
      <c r="G439" s="20">
        <f t="shared" si="80"/>
        <v>385721</v>
      </c>
      <c r="H439" s="20">
        <f t="shared" si="70"/>
        <v>385721</v>
      </c>
      <c r="I439" s="20">
        <f>I440</f>
        <v>385721</v>
      </c>
      <c r="J439" s="20">
        <f t="shared" si="71"/>
        <v>0</v>
      </c>
      <c r="K439" s="20">
        <f>K440</f>
        <v>0</v>
      </c>
      <c r="L439" s="20">
        <f t="shared" si="72"/>
        <v>-385721</v>
      </c>
      <c r="M439" s="27">
        <v>0</v>
      </c>
      <c r="N439" s="27">
        <f t="shared" si="74"/>
        <v>0</v>
      </c>
    </row>
    <row r="440" spans="1:14" s="6" customFormat="1" ht="37.5" x14ac:dyDescent="0.2">
      <c r="A440" s="47" t="s">
        <v>24</v>
      </c>
      <c r="B440" s="48" t="s">
        <v>153</v>
      </c>
      <c r="C440" s="48" t="s">
        <v>41</v>
      </c>
      <c r="D440" s="48" t="s">
        <v>883</v>
      </c>
      <c r="E440" s="48" t="s">
        <v>25</v>
      </c>
      <c r="F440" s="20">
        <f t="shared" si="80"/>
        <v>0</v>
      </c>
      <c r="G440" s="20">
        <f t="shared" si="80"/>
        <v>385721</v>
      </c>
      <c r="H440" s="20">
        <f t="shared" si="70"/>
        <v>385721</v>
      </c>
      <c r="I440" s="20">
        <f>I441</f>
        <v>385721</v>
      </c>
      <c r="J440" s="20">
        <f t="shared" si="71"/>
        <v>0</v>
      </c>
      <c r="K440" s="20">
        <f>K441</f>
        <v>0</v>
      </c>
      <c r="L440" s="20">
        <f t="shared" si="72"/>
        <v>-385721</v>
      </c>
      <c r="M440" s="27">
        <v>0</v>
      </c>
      <c r="N440" s="27">
        <f t="shared" si="74"/>
        <v>0</v>
      </c>
    </row>
    <row r="441" spans="1:14" s="6" customFormat="1" ht="56.25" x14ac:dyDescent="0.2">
      <c r="A441" s="47" t="s">
        <v>26</v>
      </c>
      <c r="B441" s="48" t="s">
        <v>153</v>
      </c>
      <c r="C441" s="48" t="s">
        <v>41</v>
      </c>
      <c r="D441" s="48" t="s">
        <v>883</v>
      </c>
      <c r="E441" s="48" t="s">
        <v>27</v>
      </c>
      <c r="F441" s="20">
        <f t="shared" si="80"/>
        <v>0</v>
      </c>
      <c r="G441" s="20">
        <f t="shared" si="80"/>
        <v>385721</v>
      </c>
      <c r="H441" s="20">
        <f t="shared" si="70"/>
        <v>385721</v>
      </c>
      <c r="I441" s="20">
        <f>I442</f>
        <v>385721</v>
      </c>
      <c r="J441" s="20">
        <f t="shared" si="71"/>
        <v>0</v>
      </c>
      <c r="K441" s="20">
        <f>K442</f>
        <v>0</v>
      </c>
      <c r="L441" s="20">
        <f t="shared" si="72"/>
        <v>-385721</v>
      </c>
      <c r="M441" s="27">
        <v>0</v>
      </c>
      <c r="N441" s="27">
        <f t="shared" si="74"/>
        <v>0</v>
      </c>
    </row>
    <row r="442" spans="1:14" s="6" customFormat="1" x14ac:dyDescent="0.2">
      <c r="A442" s="47" t="s">
        <v>28</v>
      </c>
      <c r="B442" s="48" t="s">
        <v>153</v>
      </c>
      <c r="C442" s="48" t="s">
        <v>41</v>
      </c>
      <c r="D442" s="48" t="s">
        <v>883</v>
      </c>
      <c r="E442" s="48" t="s">
        <v>29</v>
      </c>
      <c r="F442" s="20">
        <v>0</v>
      </c>
      <c r="G442" s="20">
        <v>385721</v>
      </c>
      <c r="H442" s="20">
        <f t="shared" si="70"/>
        <v>385721</v>
      </c>
      <c r="I442" s="20">
        <v>385721</v>
      </c>
      <c r="J442" s="20">
        <f t="shared" si="71"/>
        <v>0</v>
      </c>
      <c r="K442" s="20">
        <v>0</v>
      </c>
      <c r="L442" s="20">
        <f t="shared" si="72"/>
        <v>-385721</v>
      </c>
      <c r="M442" s="27">
        <v>0</v>
      </c>
      <c r="N442" s="27">
        <f t="shared" si="74"/>
        <v>0</v>
      </c>
    </row>
    <row r="443" spans="1:14" s="6" customFormat="1" x14ac:dyDescent="0.2">
      <c r="A443" s="22" t="s">
        <v>10</v>
      </c>
      <c r="B443" s="7" t="s">
        <v>153</v>
      </c>
      <c r="C443" s="7" t="s">
        <v>41</v>
      </c>
      <c r="D443" s="7" t="s">
        <v>483</v>
      </c>
      <c r="E443" s="4"/>
      <c r="F443" s="20">
        <f t="shared" ref="F443:K443" si="81">F444</f>
        <v>0</v>
      </c>
      <c r="G443" s="20">
        <f t="shared" si="81"/>
        <v>1678441</v>
      </c>
      <c r="H443" s="20">
        <f t="shared" si="70"/>
        <v>1678441</v>
      </c>
      <c r="I443" s="20">
        <f t="shared" si="81"/>
        <v>1678441</v>
      </c>
      <c r="J443" s="20">
        <f t="shared" si="71"/>
        <v>0</v>
      </c>
      <c r="K443" s="20">
        <f t="shared" si="81"/>
        <v>1678438.48</v>
      </c>
      <c r="L443" s="20">
        <f t="shared" si="72"/>
        <v>-2.5200000000186265</v>
      </c>
      <c r="M443" s="27">
        <v>0</v>
      </c>
      <c r="N443" s="27">
        <f t="shared" si="74"/>
        <v>99.999849860674288</v>
      </c>
    </row>
    <row r="444" spans="1:14" s="6" customFormat="1" ht="37.5" x14ac:dyDescent="0.2">
      <c r="A444" s="23" t="s">
        <v>43</v>
      </c>
      <c r="B444" s="7" t="s">
        <v>153</v>
      </c>
      <c r="C444" s="7" t="s">
        <v>41</v>
      </c>
      <c r="D444" s="7" t="s">
        <v>488</v>
      </c>
      <c r="E444" s="7"/>
      <c r="F444" s="20">
        <v>0</v>
      </c>
      <c r="G444" s="12">
        <f>G445</f>
        <v>1678441</v>
      </c>
      <c r="H444" s="20">
        <f t="shared" si="70"/>
        <v>1678441</v>
      </c>
      <c r="I444" s="12">
        <f>I445</f>
        <v>1678441</v>
      </c>
      <c r="J444" s="20">
        <f t="shared" si="71"/>
        <v>0</v>
      </c>
      <c r="K444" s="12">
        <f>K445</f>
        <v>1678438.48</v>
      </c>
      <c r="L444" s="20">
        <f t="shared" si="72"/>
        <v>-2.5200000000186265</v>
      </c>
      <c r="M444" s="27">
        <v>0</v>
      </c>
      <c r="N444" s="27">
        <f t="shared" si="74"/>
        <v>99.999849860674288</v>
      </c>
    </row>
    <row r="445" spans="1:14" s="6" customFormat="1" x14ac:dyDescent="0.2">
      <c r="A445" s="23" t="s">
        <v>33</v>
      </c>
      <c r="B445" s="7" t="s">
        <v>153</v>
      </c>
      <c r="C445" s="7" t="s">
        <v>41</v>
      </c>
      <c r="D445" s="7" t="s">
        <v>488</v>
      </c>
      <c r="E445" s="7" t="s">
        <v>34</v>
      </c>
      <c r="F445" s="20">
        <v>0</v>
      </c>
      <c r="G445" s="12">
        <f>G446+G448</f>
        <v>1678441</v>
      </c>
      <c r="H445" s="20">
        <f t="shared" si="70"/>
        <v>1678441</v>
      </c>
      <c r="I445" s="12">
        <f>I446+I448</f>
        <v>1678441</v>
      </c>
      <c r="J445" s="20">
        <f t="shared" si="71"/>
        <v>0</v>
      </c>
      <c r="K445" s="12">
        <f>K446+K448</f>
        <v>1678438.48</v>
      </c>
      <c r="L445" s="20">
        <f t="shared" si="72"/>
        <v>-2.5200000000186265</v>
      </c>
      <c r="M445" s="27">
        <v>0</v>
      </c>
      <c r="N445" s="27">
        <f t="shared" si="74"/>
        <v>99.999849860674288</v>
      </c>
    </row>
    <row r="446" spans="1:14" s="6" customFormat="1" x14ac:dyDescent="0.2">
      <c r="A446" s="23" t="s">
        <v>393</v>
      </c>
      <c r="B446" s="7" t="s">
        <v>153</v>
      </c>
      <c r="C446" s="7" t="s">
        <v>41</v>
      </c>
      <c r="D446" s="7" t="s">
        <v>488</v>
      </c>
      <c r="E446" s="7" t="s">
        <v>394</v>
      </c>
      <c r="F446" s="20">
        <v>0</v>
      </c>
      <c r="G446" s="12">
        <f>G447</f>
        <v>1158022</v>
      </c>
      <c r="H446" s="20">
        <f t="shared" si="70"/>
        <v>1158022</v>
      </c>
      <c r="I446" s="12">
        <f>I447</f>
        <v>1158022</v>
      </c>
      <c r="J446" s="20">
        <f t="shared" si="71"/>
        <v>0</v>
      </c>
      <c r="K446" s="12">
        <f>K447</f>
        <v>1158019.68</v>
      </c>
      <c r="L446" s="20">
        <f t="shared" si="72"/>
        <v>-2.3200000000651926</v>
      </c>
      <c r="M446" s="27">
        <v>0</v>
      </c>
      <c r="N446" s="27">
        <f t="shared" si="74"/>
        <v>99.999799658382997</v>
      </c>
    </row>
    <row r="447" spans="1:14" s="6" customFormat="1" ht="56.25" x14ac:dyDescent="0.2">
      <c r="A447" s="23" t="s">
        <v>395</v>
      </c>
      <c r="B447" s="7" t="s">
        <v>153</v>
      </c>
      <c r="C447" s="7" t="s">
        <v>41</v>
      </c>
      <c r="D447" s="7" t="s">
        <v>488</v>
      </c>
      <c r="E447" s="7" t="s">
        <v>396</v>
      </c>
      <c r="F447" s="20">
        <v>0</v>
      </c>
      <c r="G447" s="12">
        <v>1158022</v>
      </c>
      <c r="H447" s="20">
        <f t="shared" si="70"/>
        <v>1158022</v>
      </c>
      <c r="I447" s="12">
        <v>1158022</v>
      </c>
      <c r="J447" s="20">
        <f t="shared" si="71"/>
        <v>0</v>
      </c>
      <c r="K447" s="12">
        <v>1158019.68</v>
      </c>
      <c r="L447" s="20">
        <f t="shared" si="72"/>
        <v>-2.3200000000651926</v>
      </c>
      <c r="M447" s="27">
        <v>0</v>
      </c>
      <c r="N447" s="27">
        <f t="shared" si="74"/>
        <v>99.999799658382997</v>
      </c>
    </row>
    <row r="448" spans="1:14" s="6" customFormat="1" x14ac:dyDescent="0.2">
      <c r="A448" s="23" t="s">
        <v>35</v>
      </c>
      <c r="B448" s="7" t="s">
        <v>153</v>
      </c>
      <c r="C448" s="7" t="s">
        <v>41</v>
      </c>
      <c r="D448" s="7" t="s">
        <v>488</v>
      </c>
      <c r="E448" s="7" t="s">
        <v>36</v>
      </c>
      <c r="F448" s="20">
        <v>0</v>
      </c>
      <c r="G448" s="12">
        <f>G449</f>
        <v>520419</v>
      </c>
      <c r="H448" s="20">
        <f t="shared" si="70"/>
        <v>520419</v>
      </c>
      <c r="I448" s="12">
        <f>I449</f>
        <v>520419</v>
      </c>
      <c r="J448" s="20">
        <f t="shared" si="71"/>
        <v>0</v>
      </c>
      <c r="K448" s="12">
        <f>K449</f>
        <v>520418.8</v>
      </c>
      <c r="L448" s="20">
        <f t="shared" si="72"/>
        <v>-0.20000000001164153</v>
      </c>
      <c r="M448" s="27">
        <v>0</v>
      </c>
      <c r="N448" s="27">
        <f t="shared" si="74"/>
        <v>99.999961569427711</v>
      </c>
    </row>
    <row r="449" spans="1:14" s="6" customFormat="1" x14ac:dyDescent="0.2">
      <c r="A449" s="23" t="s">
        <v>37</v>
      </c>
      <c r="B449" s="7" t="s">
        <v>153</v>
      </c>
      <c r="C449" s="7" t="s">
        <v>41</v>
      </c>
      <c r="D449" s="7" t="s">
        <v>488</v>
      </c>
      <c r="E449" s="7" t="s">
        <v>38</v>
      </c>
      <c r="F449" s="20">
        <v>0</v>
      </c>
      <c r="G449" s="12">
        <v>520419</v>
      </c>
      <c r="H449" s="20">
        <f t="shared" si="70"/>
        <v>520419</v>
      </c>
      <c r="I449" s="12">
        <v>520419</v>
      </c>
      <c r="J449" s="20">
        <f t="shared" si="71"/>
        <v>0</v>
      </c>
      <c r="K449" s="12">
        <v>520418.8</v>
      </c>
      <c r="L449" s="20">
        <f t="shared" si="72"/>
        <v>-0.20000000001164153</v>
      </c>
      <c r="M449" s="27">
        <v>0</v>
      </c>
      <c r="N449" s="27">
        <f t="shared" si="74"/>
        <v>99.999961569427711</v>
      </c>
    </row>
    <row r="450" spans="1:14" s="6" customFormat="1" ht="37.5" x14ac:dyDescent="0.2">
      <c r="A450" s="23" t="s">
        <v>341</v>
      </c>
      <c r="B450" s="7" t="s">
        <v>153</v>
      </c>
      <c r="C450" s="7" t="s">
        <v>92</v>
      </c>
      <c r="D450" s="7"/>
      <c r="E450" s="7"/>
      <c r="F450" s="20">
        <v>0</v>
      </c>
      <c r="G450" s="12">
        <f t="shared" ref="G450:K457" si="82">G451</f>
        <v>14892162</v>
      </c>
      <c r="H450" s="20">
        <f t="shared" si="70"/>
        <v>14892162</v>
      </c>
      <c r="I450" s="12">
        <f t="shared" si="82"/>
        <v>14892162</v>
      </c>
      <c r="J450" s="20">
        <f t="shared" si="71"/>
        <v>0</v>
      </c>
      <c r="K450" s="12">
        <f t="shared" si="82"/>
        <v>14892161.699999999</v>
      </c>
      <c r="L450" s="20">
        <f t="shared" si="72"/>
        <v>-0.30000000074505806</v>
      </c>
      <c r="M450" s="27">
        <v>0</v>
      </c>
      <c r="N450" s="27">
        <f t="shared" si="74"/>
        <v>99.999997985517481</v>
      </c>
    </row>
    <row r="451" spans="1:14" s="6" customFormat="1" ht="44.25" customHeight="1" x14ac:dyDescent="0.2">
      <c r="A451" s="23" t="s">
        <v>97</v>
      </c>
      <c r="B451" s="7" t="s">
        <v>153</v>
      </c>
      <c r="C451" s="7" t="s">
        <v>98</v>
      </c>
      <c r="D451" s="7"/>
      <c r="E451" s="7"/>
      <c r="F451" s="20">
        <v>0</v>
      </c>
      <c r="G451" s="12">
        <f t="shared" si="82"/>
        <v>14892162</v>
      </c>
      <c r="H451" s="20">
        <f t="shared" si="70"/>
        <v>14892162</v>
      </c>
      <c r="I451" s="12">
        <f t="shared" si="82"/>
        <v>14892162</v>
      </c>
      <c r="J451" s="20">
        <f t="shared" si="71"/>
        <v>0</v>
      </c>
      <c r="K451" s="12">
        <f t="shared" si="82"/>
        <v>14892161.699999999</v>
      </c>
      <c r="L451" s="20">
        <f t="shared" si="72"/>
        <v>-0.30000000074505806</v>
      </c>
      <c r="M451" s="27">
        <v>0</v>
      </c>
      <c r="N451" s="27">
        <f t="shared" si="74"/>
        <v>99.999997985517481</v>
      </c>
    </row>
    <row r="452" spans="1:14" s="6" customFormat="1" ht="93.75" x14ac:dyDescent="0.2">
      <c r="A452" s="23" t="s">
        <v>99</v>
      </c>
      <c r="B452" s="7" t="s">
        <v>153</v>
      </c>
      <c r="C452" s="7" t="s">
        <v>98</v>
      </c>
      <c r="D452" s="7" t="s">
        <v>525</v>
      </c>
      <c r="E452" s="7"/>
      <c r="F452" s="20">
        <v>0</v>
      </c>
      <c r="G452" s="12">
        <f t="shared" si="82"/>
        <v>14892162</v>
      </c>
      <c r="H452" s="20">
        <f t="shared" si="70"/>
        <v>14892162</v>
      </c>
      <c r="I452" s="12">
        <f t="shared" si="82"/>
        <v>14892162</v>
      </c>
      <c r="J452" s="20">
        <f t="shared" si="71"/>
        <v>0</v>
      </c>
      <c r="K452" s="12">
        <f t="shared" si="82"/>
        <v>14892161.699999999</v>
      </c>
      <c r="L452" s="20">
        <f t="shared" si="72"/>
        <v>-0.30000000074505806</v>
      </c>
      <c r="M452" s="27">
        <v>0</v>
      </c>
      <c r="N452" s="27">
        <f t="shared" si="74"/>
        <v>99.999997985517481</v>
      </c>
    </row>
    <row r="453" spans="1:14" s="6" customFormat="1" ht="37.5" x14ac:dyDescent="0.2">
      <c r="A453" s="23" t="s">
        <v>100</v>
      </c>
      <c r="B453" s="7" t="s">
        <v>153</v>
      </c>
      <c r="C453" s="7" t="s">
        <v>98</v>
      </c>
      <c r="D453" s="7" t="s">
        <v>526</v>
      </c>
      <c r="E453" s="7"/>
      <c r="F453" s="20">
        <v>0</v>
      </c>
      <c r="G453" s="12">
        <f t="shared" si="82"/>
        <v>14892162</v>
      </c>
      <c r="H453" s="20">
        <f t="shared" si="70"/>
        <v>14892162</v>
      </c>
      <c r="I453" s="12">
        <f t="shared" si="82"/>
        <v>14892162</v>
      </c>
      <c r="J453" s="20">
        <f t="shared" si="71"/>
        <v>0</v>
      </c>
      <c r="K453" s="12">
        <f t="shared" si="82"/>
        <v>14892161.699999999</v>
      </c>
      <c r="L453" s="20">
        <f t="shared" si="72"/>
        <v>-0.30000000074505806</v>
      </c>
      <c r="M453" s="27">
        <v>0</v>
      </c>
      <c r="N453" s="27">
        <f t="shared" si="74"/>
        <v>99.999997985517481</v>
      </c>
    </row>
    <row r="454" spans="1:14" s="6" customFormat="1" ht="56.25" x14ac:dyDescent="0.2">
      <c r="A454" s="23" t="s">
        <v>397</v>
      </c>
      <c r="B454" s="7" t="s">
        <v>153</v>
      </c>
      <c r="C454" s="7" t="s">
        <v>98</v>
      </c>
      <c r="D454" s="7" t="s">
        <v>588</v>
      </c>
      <c r="E454" s="7"/>
      <c r="F454" s="20">
        <v>0</v>
      </c>
      <c r="G454" s="12">
        <f t="shared" si="82"/>
        <v>14892162</v>
      </c>
      <c r="H454" s="20">
        <f t="shared" si="70"/>
        <v>14892162</v>
      </c>
      <c r="I454" s="12">
        <f t="shared" si="82"/>
        <v>14892162</v>
      </c>
      <c r="J454" s="20">
        <f t="shared" si="71"/>
        <v>0</v>
      </c>
      <c r="K454" s="12">
        <f t="shared" si="82"/>
        <v>14892161.699999999</v>
      </c>
      <c r="L454" s="20">
        <f t="shared" si="72"/>
        <v>-0.30000000074505806</v>
      </c>
      <c r="M454" s="27">
        <v>0</v>
      </c>
      <c r="N454" s="27">
        <f t="shared" si="74"/>
        <v>99.999997985517481</v>
      </c>
    </row>
    <row r="455" spans="1:14" s="6" customFormat="1" x14ac:dyDescent="0.2">
      <c r="A455" s="23" t="s">
        <v>64</v>
      </c>
      <c r="B455" s="7" t="s">
        <v>153</v>
      </c>
      <c r="C455" s="7" t="s">
        <v>98</v>
      </c>
      <c r="D455" s="7" t="s">
        <v>589</v>
      </c>
      <c r="E455" s="7"/>
      <c r="F455" s="20">
        <v>0</v>
      </c>
      <c r="G455" s="12">
        <f t="shared" si="82"/>
        <v>14892162</v>
      </c>
      <c r="H455" s="20">
        <f t="shared" si="70"/>
        <v>14892162</v>
      </c>
      <c r="I455" s="12">
        <f t="shared" si="82"/>
        <v>14892162</v>
      </c>
      <c r="J455" s="20">
        <f t="shared" si="71"/>
        <v>0</v>
      </c>
      <c r="K455" s="12">
        <f t="shared" si="82"/>
        <v>14892161.699999999</v>
      </c>
      <c r="L455" s="20">
        <f t="shared" si="72"/>
        <v>-0.30000000074505806</v>
      </c>
      <c r="M455" s="27">
        <v>0</v>
      </c>
      <c r="N455" s="27">
        <f t="shared" si="74"/>
        <v>99.999997985517481</v>
      </c>
    </row>
    <row r="456" spans="1:14" s="6" customFormat="1" ht="56.25" x14ac:dyDescent="0.2">
      <c r="A456" s="23" t="s">
        <v>162</v>
      </c>
      <c r="B456" s="7" t="s">
        <v>153</v>
      </c>
      <c r="C456" s="7" t="s">
        <v>98</v>
      </c>
      <c r="D456" s="7" t="s">
        <v>589</v>
      </c>
      <c r="E456" s="7" t="s">
        <v>163</v>
      </c>
      <c r="F456" s="20">
        <v>0</v>
      </c>
      <c r="G456" s="12">
        <f t="shared" si="82"/>
        <v>14892162</v>
      </c>
      <c r="H456" s="20">
        <f t="shared" si="70"/>
        <v>14892162</v>
      </c>
      <c r="I456" s="12">
        <f t="shared" si="82"/>
        <v>14892162</v>
      </c>
      <c r="J456" s="20">
        <f t="shared" si="71"/>
        <v>0</v>
      </c>
      <c r="K456" s="12">
        <f t="shared" si="82"/>
        <v>14892161.699999999</v>
      </c>
      <c r="L456" s="20">
        <f t="shared" si="72"/>
        <v>-0.30000000074505806</v>
      </c>
      <c r="M456" s="27">
        <v>0</v>
      </c>
      <c r="N456" s="27">
        <f t="shared" si="74"/>
        <v>99.999997985517481</v>
      </c>
    </row>
    <row r="457" spans="1:14" s="6" customFormat="1" x14ac:dyDescent="0.2">
      <c r="A457" s="23" t="s">
        <v>164</v>
      </c>
      <c r="B457" s="7" t="s">
        <v>153</v>
      </c>
      <c r="C457" s="7" t="s">
        <v>98</v>
      </c>
      <c r="D457" s="7" t="s">
        <v>589</v>
      </c>
      <c r="E457" s="7" t="s">
        <v>165</v>
      </c>
      <c r="F457" s="20">
        <v>0</v>
      </c>
      <c r="G457" s="12">
        <f t="shared" si="82"/>
        <v>14892162</v>
      </c>
      <c r="H457" s="20">
        <f t="shared" si="70"/>
        <v>14892162</v>
      </c>
      <c r="I457" s="12">
        <f t="shared" si="82"/>
        <v>14892162</v>
      </c>
      <c r="J457" s="20">
        <f t="shared" si="71"/>
        <v>0</v>
      </c>
      <c r="K457" s="12">
        <f t="shared" si="82"/>
        <v>14892161.699999999</v>
      </c>
      <c r="L457" s="20">
        <f t="shared" si="72"/>
        <v>-0.30000000074505806</v>
      </c>
      <c r="M457" s="27">
        <v>0</v>
      </c>
      <c r="N457" s="27">
        <f t="shared" si="74"/>
        <v>99.999997985517481</v>
      </c>
    </row>
    <row r="458" spans="1:14" s="6" customFormat="1" ht="63.75" customHeight="1" x14ac:dyDescent="0.2">
      <c r="A458" s="23" t="s">
        <v>166</v>
      </c>
      <c r="B458" s="7" t="s">
        <v>153</v>
      </c>
      <c r="C458" s="7" t="s">
        <v>98</v>
      </c>
      <c r="D458" s="7" t="s">
        <v>589</v>
      </c>
      <c r="E458" s="7" t="s">
        <v>167</v>
      </c>
      <c r="F458" s="20">
        <v>0</v>
      </c>
      <c r="G458" s="12">
        <v>14892162</v>
      </c>
      <c r="H458" s="20">
        <f t="shared" si="70"/>
        <v>14892162</v>
      </c>
      <c r="I458" s="12">
        <v>14892162</v>
      </c>
      <c r="J458" s="20">
        <f t="shared" si="71"/>
        <v>0</v>
      </c>
      <c r="K458" s="12">
        <v>14892161.699999999</v>
      </c>
      <c r="L458" s="20">
        <f t="shared" si="72"/>
        <v>-0.30000000074505806</v>
      </c>
      <c r="M458" s="27">
        <v>0</v>
      </c>
      <c r="N458" s="27">
        <f t="shared" si="74"/>
        <v>99.999997985517481</v>
      </c>
    </row>
    <row r="459" spans="1:14" s="6" customFormat="1" x14ac:dyDescent="0.2">
      <c r="A459" s="23" t="s">
        <v>342</v>
      </c>
      <c r="B459" s="7" t="s">
        <v>153</v>
      </c>
      <c r="C459" s="7" t="s">
        <v>48</v>
      </c>
      <c r="D459" s="7"/>
      <c r="E459" s="7"/>
      <c r="F459" s="20">
        <v>0</v>
      </c>
      <c r="G459" s="12">
        <f t="shared" ref="G459:K466" si="83">G460</f>
        <v>6002880</v>
      </c>
      <c r="H459" s="20">
        <f t="shared" si="70"/>
        <v>6002880</v>
      </c>
      <c r="I459" s="12">
        <f t="shared" si="83"/>
        <v>6002880</v>
      </c>
      <c r="J459" s="20">
        <f t="shared" si="71"/>
        <v>0</v>
      </c>
      <c r="K459" s="12">
        <f t="shared" si="83"/>
        <v>0</v>
      </c>
      <c r="L459" s="20">
        <f t="shared" si="72"/>
        <v>-6002880</v>
      </c>
      <c r="M459" s="27">
        <v>0</v>
      </c>
      <c r="N459" s="27">
        <f t="shared" si="74"/>
        <v>0</v>
      </c>
    </row>
    <row r="460" spans="1:14" s="6" customFormat="1" x14ac:dyDescent="0.2">
      <c r="A460" s="23" t="s">
        <v>270</v>
      </c>
      <c r="B460" s="7" t="s">
        <v>153</v>
      </c>
      <c r="C460" s="7" t="s">
        <v>271</v>
      </c>
      <c r="D460" s="7"/>
      <c r="E460" s="7"/>
      <c r="F460" s="20">
        <v>0</v>
      </c>
      <c r="G460" s="12">
        <f t="shared" si="83"/>
        <v>6002880</v>
      </c>
      <c r="H460" s="20">
        <f t="shared" ref="H460:H523" si="84">G460-F460</f>
        <v>6002880</v>
      </c>
      <c r="I460" s="12">
        <f t="shared" si="83"/>
        <v>6002880</v>
      </c>
      <c r="J460" s="20">
        <f t="shared" ref="J460:J523" si="85">I460-G460</f>
        <v>0</v>
      </c>
      <c r="K460" s="12">
        <f t="shared" si="83"/>
        <v>0</v>
      </c>
      <c r="L460" s="20">
        <f t="shared" ref="L460:L523" si="86">K460-I460</f>
        <v>-6002880</v>
      </c>
      <c r="M460" s="27">
        <v>0</v>
      </c>
      <c r="N460" s="27">
        <f t="shared" ref="N460:N523" si="87">K460/I460*100</f>
        <v>0</v>
      </c>
    </row>
    <row r="461" spans="1:14" s="6" customFormat="1" ht="37.5" x14ac:dyDescent="0.2">
      <c r="A461" s="23" t="s">
        <v>267</v>
      </c>
      <c r="B461" s="7" t="s">
        <v>153</v>
      </c>
      <c r="C461" s="7" t="s">
        <v>271</v>
      </c>
      <c r="D461" s="7" t="s">
        <v>590</v>
      </c>
      <c r="E461" s="7"/>
      <c r="F461" s="20">
        <v>0</v>
      </c>
      <c r="G461" s="12">
        <f t="shared" si="83"/>
        <v>6002880</v>
      </c>
      <c r="H461" s="20">
        <f t="shared" si="84"/>
        <v>6002880</v>
      </c>
      <c r="I461" s="12">
        <f t="shared" si="83"/>
        <v>6002880</v>
      </c>
      <c r="J461" s="20">
        <f t="shared" si="85"/>
        <v>0</v>
      </c>
      <c r="K461" s="12">
        <f t="shared" si="83"/>
        <v>0</v>
      </c>
      <c r="L461" s="20">
        <f t="shared" si="86"/>
        <v>-6002880</v>
      </c>
      <c r="M461" s="27">
        <v>0</v>
      </c>
      <c r="N461" s="27">
        <f t="shared" si="87"/>
        <v>0</v>
      </c>
    </row>
    <row r="462" spans="1:14" s="6" customFormat="1" x14ac:dyDescent="0.2">
      <c r="A462" s="23" t="s">
        <v>272</v>
      </c>
      <c r="B462" s="7" t="s">
        <v>153</v>
      </c>
      <c r="C462" s="7" t="s">
        <v>271</v>
      </c>
      <c r="D462" s="7" t="s">
        <v>595</v>
      </c>
      <c r="E462" s="7"/>
      <c r="F462" s="20">
        <v>0</v>
      </c>
      <c r="G462" s="12">
        <f t="shared" si="83"/>
        <v>6002880</v>
      </c>
      <c r="H462" s="20">
        <f t="shared" si="84"/>
        <v>6002880</v>
      </c>
      <c r="I462" s="12">
        <f t="shared" si="83"/>
        <v>6002880</v>
      </c>
      <c r="J462" s="20">
        <f t="shared" si="85"/>
        <v>0</v>
      </c>
      <c r="K462" s="12">
        <f t="shared" si="83"/>
        <v>0</v>
      </c>
      <c r="L462" s="20">
        <f t="shared" si="86"/>
        <v>-6002880</v>
      </c>
      <c r="M462" s="27">
        <v>0</v>
      </c>
      <c r="N462" s="27">
        <f t="shared" si="87"/>
        <v>0</v>
      </c>
    </row>
    <row r="463" spans="1:14" s="6" customFormat="1" ht="56.25" x14ac:dyDescent="0.2">
      <c r="A463" s="23" t="s">
        <v>273</v>
      </c>
      <c r="B463" s="7" t="s">
        <v>153</v>
      </c>
      <c r="C463" s="7" t="s">
        <v>271</v>
      </c>
      <c r="D463" s="7" t="s">
        <v>591</v>
      </c>
      <c r="E463" s="7"/>
      <c r="F463" s="20">
        <v>0</v>
      </c>
      <c r="G463" s="12">
        <f t="shared" si="83"/>
        <v>6002880</v>
      </c>
      <c r="H463" s="20">
        <f t="shared" si="84"/>
        <v>6002880</v>
      </c>
      <c r="I463" s="12">
        <f t="shared" si="83"/>
        <v>6002880</v>
      </c>
      <c r="J463" s="20">
        <f t="shared" si="85"/>
        <v>0</v>
      </c>
      <c r="K463" s="12">
        <f t="shared" si="83"/>
        <v>0</v>
      </c>
      <c r="L463" s="20">
        <f t="shared" si="86"/>
        <v>-6002880</v>
      </c>
      <c r="M463" s="27">
        <v>0</v>
      </c>
      <c r="N463" s="27">
        <f t="shared" si="87"/>
        <v>0</v>
      </c>
    </row>
    <row r="464" spans="1:14" s="6" customFormat="1" x14ac:dyDescent="0.2">
      <c r="A464" s="23" t="s">
        <v>64</v>
      </c>
      <c r="B464" s="7" t="s">
        <v>153</v>
      </c>
      <c r="C464" s="7" t="s">
        <v>271</v>
      </c>
      <c r="D464" s="7" t="s">
        <v>592</v>
      </c>
      <c r="E464" s="7"/>
      <c r="F464" s="20">
        <v>0</v>
      </c>
      <c r="G464" s="12">
        <f t="shared" si="83"/>
        <v>6002880</v>
      </c>
      <c r="H464" s="20">
        <f t="shared" si="84"/>
        <v>6002880</v>
      </c>
      <c r="I464" s="12">
        <f t="shared" si="83"/>
        <v>6002880</v>
      </c>
      <c r="J464" s="20">
        <f t="shared" si="85"/>
        <v>0</v>
      </c>
      <c r="K464" s="12">
        <f t="shared" si="83"/>
        <v>0</v>
      </c>
      <c r="L464" s="20">
        <f t="shared" si="86"/>
        <v>-6002880</v>
      </c>
      <c r="M464" s="27">
        <v>0</v>
      </c>
      <c r="N464" s="27">
        <f t="shared" si="87"/>
        <v>0</v>
      </c>
    </row>
    <row r="465" spans="1:14" s="6" customFormat="1" ht="37.5" x14ac:dyDescent="0.2">
      <c r="A465" s="23" t="s">
        <v>24</v>
      </c>
      <c r="B465" s="7" t="s">
        <v>153</v>
      </c>
      <c r="C465" s="7" t="s">
        <v>271</v>
      </c>
      <c r="D465" s="7" t="s">
        <v>592</v>
      </c>
      <c r="E465" s="7" t="s">
        <v>25</v>
      </c>
      <c r="F465" s="20">
        <v>0</v>
      </c>
      <c r="G465" s="12">
        <f t="shared" si="83"/>
        <v>6002880</v>
      </c>
      <c r="H465" s="20">
        <f t="shared" si="84"/>
        <v>6002880</v>
      </c>
      <c r="I465" s="12">
        <f t="shared" si="83"/>
        <v>6002880</v>
      </c>
      <c r="J465" s="20">
        <f t="shared" si="85"/>
        <v>0</v>
      </c>
      <c r="K465" s="12">
        <f t="shared" si="83"/>
        <v>0</v>
      </c>
      <c r="L465" s="20">
        <f t="shared" si="86"/>
        <v>-6002880</v>
      </c>
      <c r="M465" s="27">
        <v>0</v>
      </c>
      <c r="N465" s="27">
        <f t="shared" si="87"/>
        <v>0</v>
      </c>
    </row>
    <row r="466" spans="1:14" s="6" customFormat="1" ht="57.75" customHeight="1" x14ac:dyDescent="0.2">
      <c r="A466" s="23" t="s">
        <v>26</v>
      </c>
      <c r="B466" s="7" t="s">
        <v>153</v>
      </c>
      <c r="C466" s="7" t="s">
        <v>271</v>
      </c>
      <c r="D466" s="7" t="s">
        <v>592</v>
      </c>
      <c r="E466" s="7" t="s">
        <v>27</v>
      </c>
      <c r="F466" s="20">
        <v>0</v>
      </c>
      <c r="G466" s="12">
        <f t="shared" si="83"/>
        <v>6002880</v>
      </c>
      <c r="H466" s="20">
        <f t="shared" si="84"/>
        <v>6002880</v>
      </c>
      <c r="I466" s="12">
        <f t="shared" si="83"/>
        <v>6002880</v>
      </c>
      <c r="J466" s="20">
        <f t="shared" si="85"/>
        <v>0</v>
      </c>
      <c r="K466" s="12">
        <f t="shared" si="83"/>
        <v>0</v>
      </c>
      <c r="L466" s="20">
        <f t="shared" si="86"/>
        <v>-6002880</v>
      </c>
      <c r="M466" s="27">
        <v>0</v>
      </c>
      <c r="N466" s="27">
        <f t="shared" si="87"/>
        <v>0</v>
      </c>
    </row>
    <row r="467" spans="1:14" s="6" customFormat="1" x14ac:dyDescent="0.2">
      <c r="A467" s="23" t="s">
        <v>28</v>
      </c>
      <c r="B467" s="7" t="s">
        <v>153</v>
      </c>
      <c r="C467" s="7" t="s">
        <v>271</v>
      </c>
      <c r="D467" s="7" t="s">
        <v>592</v>
      </c>
      <c r="E467" s="7" t="s">
        <v>29</v>
      </c>
      <c r="F467" s="20">
        <v>0</v>
      </c>
      <c r="G467" s="12">
        <v>6002880</v>
      </c>
      <c r="H467" s="20">
        <f t="shared" si="84"/>
        <v>6002880</v>
      </c>
      <c r="I467" s="12">
        <v>6002880</v>
      </c>
      <c r="J467" s="20">
        <f t="shared" si="85"/>
        <v>0</v>
      </c>
      <c r="K467" s="12">
        <v>0</v>
      </c>
      <c r="L467" s="20">
        <f t="shared" si="86"/>
        <v>-6002880</v>
      </c>
      <c r="M467" s="27">
        <v>0</v>
      </c>
      <c r="N467" s="27">
        <f t="shared" si="87"/>
        <v>0</v>
      </c>
    </row>
    <row r="468" spans="1:14" s="6" customFormat="1" x14ac:dyDescent="0.2">
      <c r="A468" s="22" t="s">
        <v>345</v>
      </c>
      <c r="B468" s="4" t="s">
        <v>153</v>
      </c>
      <c r="C468" s="4" t="s">
        <v>157</v>
      </c>
      <c r="D468" s="4"/>
      <c r="E468" s="4"/>
      <c r="F468" s="20">
        <f>F469+F530+F522</f>
        <v>4336537700</v>
      </c>
      <c r="G468" s="20">
        <f>G469+G530+G522</f>
        <v>4746233021</v>
      </c>
      <c r="H468" s="20">
        <f t="shared" si="84"/>
        <v>409695321</v>
      </c>
      <c r="I468" s="20">
        <f>I469+I530+I522</f>
        <v>4780042121</v>
      </c>
      <c r="J468" s="20">
        <f t="shared" si="85"/>
        <v>33809100</v>
      </c>
      <c r="K468" s="20">
        <f>K469+K530+K522</f>
        <v>3760025726.3200002</v>
      </c>
      <c r="L468" s="20">
        <f t="shared" si="86"/>
        <v>-1020016394.6799998</v>
      </c>
      <c r="M468" s="27">
        <f t="shared" ref="M468:M521" si="88">K468/F468*100</f>
        <v>86.705708250155425</v>
      </c>
      <c r="N468" s="27">
        <f t="shared" si="87"/>
        <v>78.660932919423544</v>
      </c>
    </row>
    <row r="469" spans="1:14" s="6" customFormat="1" x14ac:dyDescent="0.2">
      <c r="A469" s="22" t="s">
        <v>158</v>
      </c>
      <c r="B469" s="4" t="s">
        <v>153</v>
      </c>
      <c r="C469" s="4" t="s">
        <v>159</v>
      </c>
      <c r="D469" s="4"/>
      <c r="E469" s="4"/>
      <c r="F469" s="20">
        <f>F470+F510</f>
        <v>4336533200</v>
      </c>
      <c r="G469" s="20">
        <f>G470+G510</f>
        <v>4722189854</v>
      </c>
      <c r="H469" s="20">
        <f t="shared" si="84"/>
        <v>385656654</v>
      </c>
      <c r="I469" s="20">
        <f>I470+I510</f>
        <v>4755998954</v>
      </c>
      <c r="J469" s="20">
        <f t="shared" si="85"/>
        <v>33809100</v>
      </c>
      <c r="K469" s="20">
        <f>K470+K510</f>
        <v>3760025726.3200002</v>
      </c>
      <c r="L469" s="20">
        <f t="shared" si="86"/>
        <v>-995973227.67999983</v>
      </c>
      <c r="M469" s="27">
        <f t="shared" si="88"/>
        <v>86.705798224258956</v>
      </c>
      <c r="N469" s="27">
        <f t="shared" si="87"/>
        <v>79.058590270665562</v>
      </c>
    </row>
    <row r="470" spans="1:14" s="6" customFormat="1" ht="37.5" x14ac:dyDescent="0.2">
      <c r="A470" s="22" t="s">
        <v>160</v>
      </c>
      <c r="B470" s="4" t="s">
        <v>153</v>
      </c>
      <c r="C470" s="4" t="s">
        <v>159</v>
      </c>
      <c r="D470" s="4" t="s">
        <v>574</v>
      </c>
      <c r="E470" s="4"/>
      <c r="F470" s="20">
        <f>F477</f>
        <v>4334944200</v>
      </c>
      <c r="G470" s="20">
        <f>G477+G471</f>
        <v>4708936145</v>
      </c>
      <c r="H470" s="20">
        <f t="shared" si="84"/>
        <v>373991945</v>
      </c>
      <c r="I470" s="20">
        <f>I477+I471</f>
        <v>4742745245</v>
      </c>
      <c r="J470" s="20">
        <f t="shared" si="85"/>
        <v>33809100</v>
      </c>
      <c r="K470" s="20">
        <f>K477+K471</f>
        <v>3758778128.71</v>
      </c>
      <c r="L470" s="20">
        <f t="shared" si="86"/>
        <v>-983967116.28999996</v>
      </c>
      <c r="M470" s="27">
        <f t="shared" si="88"/>
        <v>86.708800743271382</v>
      </c>
      <c r="N470" s="27">
        <f t="shared" si="87"/>
        <v>79.253215902175242</v>
      </c>
    </row>
    <row r="471" spans="1:14" s="6" customFormat="1" ht="37.5" x14ac:dyDescent="0.2">
      <c r="A471" s="43" t="s">
        <v>250</v>
      </c>
      <c r="B471" s="30" t="s">
        <v>153</v>
      </c>
      <c r="C471" s="30" t="s">
        <v>159</v>
      </c>
      <c r="D471" s="30" t="s">
        <v>593</v>
      </c>
      <c r="E471" s="30"/>
      <c r="F471" s="44">
        <f t="shared" ref="F471:K475" si="89">F472</f>
        <v>0</v>
      </c>
      <c r="G471" s="44">
        <f t="shared" si="89"/>
        <v>6019693</v>
      </c>
      <c r="H471" s="20">
        <f t="shared" si="84"/>
        <v>6019693</v>
      </c>
      <c r="I471" s="44">
        <f t="shared" si="89"/>
        <v>6019693</v>
      </c>
      <c r="J471" s="20">
        <f t="shared" si="85"/>
        <v>0</v>
      </c>
      <c r="K471" s="51">
        <f t="shared" si="89"/>
        <v>0</v>
      </c>
      <c r="L471" s="20">
        <f t="shared" si="86"/>
        <v>-6019693</v>
      </c>
      <c r="M471" s="27">
        <v>0</v>
      </c>
      <c r="N471" s="27">
        <f t="shared" si="87"/>
        <v>0</v>
      </c>
    </row>
    <row r="472" spans="1:14" s="6" customFormat="1" ht="62.25" customHeight="1" x14ac:dyDescent="0.2">
      <c r="A472" s="43" t="s">
        <v>417</v>
      </c>
      <c r="B472" s="30" t="s">
        <v>153</v>
      </c>
      <c r="C472" s="30" t="s">
        <v>159</v>
      </c>
      <c r="D472" s="30" t="s">
        <v>594</v>
      </c>
      <c r="E472" s="30"/>
      <c r="F472" s="44">
        <f t="shared" si="89"/>
        <v>0</v>
      </c>
      <c r="G472" s="44">
        <f t="shared" si="89"/>
        <v>6019693</v>
      </c>
      <c r="H472" s="20">
        <f t="shared" si="84"/>
        <v>6019693</v>
      </c>
      <c r="I472" s="44">
        <f t="shared" si="89"/>
        <v>6019693</v>
      </c>
      <c r="J472" s="20">
        <f t="shared" si="85"/>
        <v>0</v>
      </c>
      <c r="K472" s="51">
        <f t="shared" si="89"/>
        <v>0</v>
      </c>
      <c r="L472" s="20">
        <f t="shared" si="86"/>
        <v>-6019693</v>
      </c>
      <c r="M472" s="27">
        <v>0</v>
      </c>
      <c r="N472" s="27">
        <f t="shared" si="87"/>
        <v>0</v>
      </c>
    </row>
    <row r="473" spans="1:14" s="6" customFormat="1" ht="18.75" customHeight="1" x14ac:dyDescent="0.2">
      <c r="A473" s="43" t="s">
        <v>64</v>
      </c>
      <c r="B473" s="30" t="s">
        <v>153</v>
      </c>
      <c r="C473" s="30" t="s">
        <v>159</v>
      </c>
      <c r="D473" s="30" t="s">
        <v>563</v>
      </c>
      <c r="E473" s="30"/>
      <c r="F473" s="44">
        <f t="shared" si="89"/>
        <v>0</v>
      </c>
      <c r="G473" s="44">
        <f t="shared" si="89"/>
        <v>6019693</v>
      </c>
      <c r="H473" s="20">
        <f t="shared" si="84"/>
        <v>6019693</v>
      </c>
      <c r="I473" s="44">
        <f t="shared" si="89"/>
        <v>6019693</v>
      </c>
      <c r="J473" s="20">
        <f t="shared" si="85"/>
        <v>0</v>
      </c>
      <c r="K473" s="51">
        <f t="shared" si="89"/>
        <v>0</v>
      </c>
      <c r="L473" s="20">
        <f t="shared" si="86"/>
        <v>-6019693</v>
      </c>
      <c r="M473" s="27">
        <v>0</v>
      </c>
      <c r="N473" s="27">
        <f t="shared" si="87"/>
        <v>0</v>
      </c>
    </row>
    <row r="474" spans="1:14" s="6" customFormat="1" ht="18.75" customHeight="1" x14ac:dyDescent="0.2">
      <c r="A474" s="43" t="s">
        <v>33</v>
      </c>
      <c r="B474" s="30" t="s">
        <v>153</v>
      </c>
      <c r="C474" s="30" t="s">
        <v>159</v>
      </c>
      <c r="D474" s="30" t="s">
        <v>563</v>
      </c>
      <c r="E474" s="30" t="s">
        <v>34</v>
      </c>
      <c r="F474" s="44">
        <f t="shared" si="89"/>
        <v>0</v>
      </c>
      <c r="G474" s="44">
        <f t="shared" si="89"/>
        <v>6019693</v>
      </c>
      <c r="H474" s="20">
        <f t="shared" si="84"/>
        <v>6019693</v>
      </c>
      <c r="I474" s="44">
        <f t="shared" si="89"/>
        <v>6019693</v>
      </c>
      <c r="J474" s="20">
        <f t="shared" si="85"/>
        <v>0</v>
      </c>
      <c r="K474" s="51">
        <f t="shared" si="89"/>
        <v>0</v>
      </c>
      <c r="L474" s="20">
        <f t="shared" si="86"/>
        <v>-6019693</v>
      </c>
      <c r="M474" s="27">
        <v>0</v>
      </c>
      <c r="N474" s="27">
        <f t="shared" si="87"/>
        <v>0</v>
      </c>
    </row>
    <row r="475" spans="1:14" s="6" customFormat="1" ht="18.75" customHeight="1" x14ac:dyDescent="0.2">
      <c r="A475" s="43" t="s">
        <v>35</v>
      </c>
      <c r="B475" s="30" t="s">
        <v>153</v>
      </c>
      <c r="C475" s="30" t="s">
        <v>159</v>
      </c>
      <c r="D475" s="30" t="s">
        <v>563</v>
      </c>
      <c r="E475" s="30" t="s">
        <v>36</v>
      </c>
      <c r="F475" s="44">
        <f t="shared" si="89"/>
        <v>0</v>
      </c>
      <c r="G475" s="44">
        <f t="shared" si="89"/>
        <v>6019693</v>
      </c>
      <c r="H475" s="20">
        <f t="shared" si="84"/>
        <v>6019693</v>
      </c>
      <c r="I475" s="44">
        <f t="shared" si="89"/>
        <v>6019693</v>
      </c>
      <c r="J475" s="20">
        <f t="shared" si="85"/>
        <v>0</v>
      </c>
      <c r="K475" s="51">
        <f t="shared" si="89"/>
        <v>0</v>
      </c>
      <c r="L475" s="20">
        <f t="shared" si="86"/>
        <v>-6019693</v>
      </c>
      <c r="M475" s="27">
        <v>0</v>
      </c>
      <c r="N475" s="27">
        <f t="shared" si="87"/>
        <v>0</v>
      </c>
    </row>
    <row r="476" spans="1:14" s="6" customFormat="1" ht="18.75" customHeight="1" x14ac:dyDescent="0.2">
      <c r="A476" s="43" t="s">
        <v>37</v>
      </c>
      <c r="B476" s="30" t="s">
        <v>153</v>
      </c>
      <c r="C476" s="30" t="s">
        <v>159</v>
      </c>
      <c r="D476" s="30" t="s">
        <v>563</v>
      </c>
      <c r="E476" s="30" t="s">
        <v>38</v>
      </c>
      <c r="F476" s="37">
        <v>0</v>
      </c>
      <c r="G476" s="44">
        <v>6019693</v>
      </c>
      <c r="H476" s="20">
        <f t="shared" si="84"/>
        <v>6019693</v>
      </c>
      <c r="I476" s="44">
        <v>6019693</v>
      </c>
      <c r="J476" s="20">
        <f t="shared" si="85"/>
        <v>0</v>
      </c>
      <c r="K476" s="51">
        <v>0</v>
      </c>
      <c r="L476" s="20">
        <f t="shared" si="86"/>
        <v>-6019693</v>
      </c>
      <c r="M476" s="27">
        <v>0</v>
      </c>
      <c r="N476" s="27">
        <f t="shared" si="87"/>
        <v>0</v>
      </c>
    </row>
    <row r="477" spans="1:14" s="6" customFormat="1" ht="42" customHeight="1" x14ac:dyDescent="0.2">
      <c r="A477" s="22" t="s">
        <v>161</v>
      </c>
      <c r="B477" s="4" t="s">
        <v>153</v>
      </c>
      <c r="C477" s="4" t="s">
        <v>159</v>
      </c>
      <c r="D477" s="4" t="s">
        <v>564</v>
      </c>
      <c r="E477" s="4"/>
      <c r="F477" s="20">
        <f>F488+F478+F483</f>
        <v>4334944200</v>
      </c>
      <c r="G477" s="20">
        <f>G488+G478+G483</f>
        <v>4702916452</v>
      </c>
      <c r="H477" s="20">
        <f t="shared" si="84"/>
        <v>367972252</v>
      </c>
      <c r="I477" s="20">
        <f>I488+I478+I483</f>
        <v>4736725552</v>
      </c>
      <c r="J477" s="20">
        <f t="shared" si="85"/>
        <v>33809100</v>
      </c>
      <c r="K477" s="20">
        <f>K488+K478+K483</f>
        <v>3758778128.71</v>
      </c>
      <c r="L477" s="20">
        <f t="shared" si="86"/>
        <v>-977947423.28999996</v>
      </c>
      <c r="M477" s="27">
        <f t="shared" si="88"/>
        <v>86.708800743271382</v>
      </c>
      <c r="N477" s="27">
        <f t="shared" si="87"/>
        <v>79.353935275454617</v>
      </c>
    </row>
    <row r="478" spans="1:14" s="6" customFormat="1" ht="81.75" customHeight="1" x14ac:dyDescent="0.2">
      <c r="A478" s="47" t="s">
        <v>902</v>
      </c>
      <c r="B478" s="48" t="s">
        <v>153</v>
      </c>
      <c r="C478" s="48" t="s">
        <v>159</v>
      </c>
      <c r="D478" s="48" t="s">
        <v>903</v>
      </c>
      <c r="E478" s="48"/>
      <c r="F478" s="20">
        <f t="shared" ref="F478:G481" si="90">F479</f>
        <v>0</v>
      </c>
      <c r="G478" s="20">
        <f t="shared" si="90"/>
        <v>0</v>
      </c>
      <c r="H478" s="20">
        <f t="shared" si="84"/>
        <v>0</v>
      </c>
      <c r="I478" s="20">
        <f>I479</f>
        <v>33809100</v>
      </c>
      <c r="J478" s="20">
        <f t="shared" si="85"/>
        <v>33809100</v>
      </c>
      <c r="K478" s="20">
        <f>K479</f>
        <v>0</v>
      </c>
      <c r="L478" s="20">
        <f t="shared" si="86"/>
        <v>-33809100</v>
      </c>
      <c r="M478" s="27">
        <v>0</v>
      </c>
      <c r="N478" s="27">
        <f t="shared" si="87"/>
        <v>0</v>
      </c>
    </row>
    <row r="479" spans="1:14" s="6" customFormat="1" ht="238.5" customHeight="1" x14ac:dyDescent="0.2">
      <c r="A479" s="47" t="s">
        <v>904</v>
      </c>
      <c r="B479" s="48" t="s">
        <v>153</v>
      </c>
      <c r="C479" s="48" t="s">
        <v>159</v>
      </c>
      <c r="D479" s="48" t="s">
        <v>905</v>
      </c>
      <c r="E479" s="48"/>
      <c r="F479" s="20">
        <f t="shared" si="90"/>
        <v>0</v>
      </c>
      <c r="G479" s="20">
        <f t="shared" si="90"/>
        <v>0</v>
      </c>
      <c r="H479" s="20">
        <f t="shared" si="84"/>
        <v>0</v>
      </c>
      <c r="I479" s="20">
        <f>I480</f>
        <v>33809100</v>
      </c>
      <c r="J479" s="20">
        <f t="shared" si="85"/>
        <v>33809100</v>
      </c>
      <c r="K479" s="20">
        <f>K480</f>
        <v>0</v>
      </c>
      <c r="L479" s="20">
        <f t="shared" si="86"/>
        <v>-33809100</v>
      </c>
      <c r="M479" s="27">
        <v>0</v>
      </c>
      <c r="N479" s="27">
        <f t="shared" si="87"/>
        <v>0</v>
      </c>
    </row>
    <row r="480" spans="1:14" s="6" customFormat="1" ht="29.25" customHeight="1" x14ac:dyDescent="0.2">
      <c r="A480" s="47" t="s">
        <v>33</v>
      </c>
      <c r="B480" s="48" t="s">
        <v>153</v>
      </c>
      <c r="C480" s="48" t="s">
        <v>159</v>
      </c>
      <c r="D480" s="48" t="s">
        <v>905</v>
      </c>
      <c r="E480" s="48" t="s">
        <v>34</v>
      </c>
      <c r="F480" s="20">
        <f t="shared" si="90"/>
        <v>0</v>
      </c>
      <c r="G480" s="20">
        <f t="shared" si="90"/>
        <v>0</v>
      </c>
      <c r="H480" s="20">
        <f t="shared" si="84"/>
        <v>0</v>
      </c>
      <c r="I480" s="20">
        <f>I481</f>
        <v>33809100</v>
      </c>
      <c r="J480" s="20">
        <f t="shared" si="85"/>
        <v>33809100</v>
      </c>
      <c r="K480" s="20">
        <f>K481</f>
        <v>0</v>
      </c>
      <c r="L480" s="20">
        <f t="shared" si="86"/>
        <v>-33809100</v>
      </c>
      <c r="M480" s="27">
        <v>0</v>
      </c>
      <c r="N480" s="27">
        <f t="shared" si="87"/>
        <v>0</v>
      </c>
    </row>
    <row r="481" spans="1:14" s="6" customFormat="1" ht="29.25" customHeight="1" x14ac:dyDescent="0.2">
      <c r="A481" s="47" t="s">
        <v>35</v>
      </c>
      <c r="B481" s="48" t="s">
        <v>153</v>
      </c>
      <c r="C481" s="48" t="s">
        <v>159</v>
      </c>
      <c r="D481" s="48" t="s">
        <v>905</v>
      </c>
      <c r="E481" s="48" t="s">
        <v>36</v>
      </c>
      <c r="F481" s="20">
        <f t="shared" si="90"/>
        <v>0</v>
      </c>
      <c r="G481" s="20">
        <f t="shared" si="90"/>
        <v>0</v>
      </c>
      <c r="H481" s="20">
        <f t="shared" si="84"/>
        <v>0</v>
      </c>
      <c r="I481" s="20">
        <f>I482</f>
        <v>33809100</v>
      </c>
      <c r="J481" s="20">
        <f t="shared" si="85"/>
        <v>33809100</v>
      </c>
      <c r="K481" s="20">
        <f>K482</f>
        <v>0</v>
      </c>
      <c r="L481" s="20">
        <f t="shared" si="86"/>
        <v>-33809100</v>
      </c>
      <c r="M481" s="27">
        <v>0</v>
      </c>
      <c r="N481" s="27">
        <f t="shared" si="87"/>
        <v>0</v>
      </c>
    </row>
    <row r="482" spans="1:14" s="6" customFormat="1" ht="29.25" customHeight="1" x14ac:dyDescent="0.2">
      <c r="A482" s="47" t="s">
        <v>37</v>
      </c>
      <c r="B482" s="48" t="s">
        <v>153</v>
      </c>
      <c r="C482" s="48" t="s">
        <v>159</v>
      </c>
      <c r="D482" s="48" t="s">
        <v>905</v>
      </c>
      <c r="E482" s="48" t="s">
        <v>38</v>
      </c>
      <c r="F482" s="20">
        <v>0</v>
      </c>
      <c r="G482" s="20">
        <v>0</v>
      </c>
      <c r="H482" s="20">
        <f t="shared" si="84"/>
        <v>0</v>
      </c>
      <c r="I482" s="20">
        <v>33809100</v>
      </c>
      <c r="J482" s="20">
        <f t="shared" si="85"/>
        <v>33809100</v>
      </c>
      <c r="K482" s="20">
        <v>0</v>
      </c>
      <c r="L482" s="20">
        <f t="shared" si="86"/>
        <v>-33809100</v>
      </c>
      <c r="M482" s="27">
        <v>0</v>
      </c>
      <c r="N482" s="27">
        <f t="shared" si="87"/>
        <v>0</v>
      </c>
    </row>
    <row r="483" spans="1:14" s="6" customFormat="1" ht="93.75" x14ac:dyDescent="0.2">
      <c r="A483" s="23" t="s">
        <v>398</v>
      </c>
      <c r="B483" s="7" t="s">
        <v>153</v>
      </c>
      <c r="C483" s="7" t="s">
        <v>159</v>
      </c>
      <c r="D483" s="7" t="s">
        <v>565</v>
      </c>
      <c r="E483" s="7"/>
      <c r="F483" s="20">
        <v>0</v>
      </c>
      <c r="G483" s="12">
        <f>G484</f>
        <v>14763680</v>
      </c>
      <c r="H483" s="20">
        <f t="shared" si="84"/>
        <v>14763680</v>
      </c>
      <c r="I483" s="12">
        <f>I484</f>
        <v>14763680</v>
      </c>
      <c r="J483" s="20">
        <f t="shared" si="85"/>
        <v>0</v>
      </c>
      <c r="K483" s="12">
        <f>K484</f>
        <v>14763680</v>
      </c>
      <c r="L483" s="20">
        <f t="shared" si="86"/>
        <v>0</v>
      </c>
      <c r="M483" s="27">
        <v>0</v>
      </c>
      <c r="N483" s="27">
        <f t="shared" si="87"/>
        <v>100</v>
      </c>
    </row>
    <row r="484" spans="1:14" s="6" customFormat="1" x14ac:dyDescent="0.2">
      <c r="A484" s="23" t="s">
        <v>64</v>
      </c>
      <c r="B484" s="7" t="s">
        <v>153</v>
      </c>
      <c r="C484" s="7" t="s">
        <v>159</v>
      </c>
      <c r="D484" s="7" t="s">
        <v>566</v>
      </c>
      <c r="E484" s="7"/>
      <c r="F484" s="20">
        <v>0</v>
      </c>
      <c r="G484" s="12">
        <f>G485</f>
        <v>14763680</v>
      </c>
      <c r="H484" s="20">
        <f t="shared" si="84"/>
        <v>14763680</v>
      </c>
      <c r="I484" s="12">
        <f>I485</f>
        <v>14763680</v>
      </c>
      <c r="J484" s="20">
        <f t="shared" si="85"/>
        <v>0</v>
      </c>
      <c r="K484" s="12">
        <f>K485</f>
        <v>14763680</v>
      </c>
      <c r="L484" s="20">
        <f t="shared" si="86"/>
        <v>0</v>
      </c>
      <c r="M484" s="27">
        <v>0</v>
      </c>
      <c r="N484" s="27">
        <f t="shared" si="87"/>
        <v>100</v>
      </c>
    </row>
    <row r="485" spans="1:14" s="6" customFormat="1" x14ac:dyDescent="0.2">
      <c r="A485" s="23" t="s">
        <v>33</v>
      </c>
      <c r="B485" s="7" t="s">
        <v>153</v>
      </c>
      <c r="C485" s="7" t="s">
        <v>159</v>
      </c>
      <c r="D485" s="7" t="s">
        <v>566</v>
      </c>
      <c r="E485" s="7" t="s">
        <v>34</v>
      </c>
      <c r="F485" s="20">
        <v>0</v>
      </c>
      <c r="G485" s="12">
        <f>G486</f>
        <v>14763680</v>
      </c>
      <c r="H485" s="20">
        <f t="shared" si="84"/>
        <v>14763680</v>
      </c>
      <c r="I485" s="12">
        <f>I486</f>
        <v>14763680</v>
      </c>
      <c r="J485" s="20">
        <f t="shared" si="85"/>
        <v>0</v>
      </c>
      <c r="K485" s="12">
        <f>K486</f>
        <v>14763680</v>
      </c>
      <c r="L485" s="20">
        <f t="shared" si="86"/>
        <v>0</v>
      </c>
      <c r="M485" s="27">
        <v>0</v>
      </c>
      <c r="N485" s="27">
        <f t="shared" si="87"/>
        <v>100</v>
      </c>
    </row>
    <row r="486" spans="1:14" s="6" customFormat="1" x14ac:dyDescent="0.2">
      <c r="A486" s="23" t="s">
        <v>35</v>
      </c>
      <c r="B486" s="7" t="s">
        <v>153</v>
      </c>
      <c r="C486" s="7" t="s">
        <v>159</v>
      </c>
      <c r="D486" s="7" t="s">
        <v>566</v>
      </c>
      <c r="E486" s="7" t="s">
        <v>36</v>
      </c>
      <c r="F486" s="20">
        <v>0</v>
      </c>
      <c r="G486" s="12">
        <f>G487</f>
        <v>14763680</v>
      </c>
      <c r="H486" s="20">
        <f t="shared" si="84"/>
        <v>14763680</v>
      </c>
      <c r="I486" s="12">
        <f>I487</f>
        <v>14763680</v>
      </c>
      <c r="J486" s="20">
        <f t="shared" si="85"/>
        <v>0</v>
      </c>
      <c r="K486" s="12">
        <f>K487</f>
        <v>14763680</v>
      </c>
      <c r="L486" s="20">
        <f t="shared" si="86"/>
        <v>0</v>
      </c>
      <c r="M486" s="27">
        <v>0</v>
      </c>
      <c r="N486" s="27">
        <f t="shared" si="87"/>
        <v>100</v>
      </c>
    </row>
    <row r="487" spans="1:14" s="6" customFormat="1" x14ac:dyDescent="0.2">
      <c r="A487" s="23" t="s">
        <v>37</v>
      </c>
      <c r="B487" s="7" t="s">
        <v>153</v>
      </c>
      <c r="C487" s="7" t="s">
        <v>159</v>
      </c>
      <c r="D487" s="7" t="s">
        <v>566</v>
      </c>
      <c r="E487" s="7" t="s">
        <v>38</v>
      </c>
      <c r="F487" s="20">
        <v>0</v>
      </c>
      <c r="G487" s="12">
        <v>14763680</v>
      </c>
      <c r="H487" s="20">
        <f t="shared" si="84"/>
        <v>14763680</v>
      </c>
      <c r="I487" s="12">
        <v>14763680</v>
      </c>
      <c r="J487" s="20">
        <f t="shared" si="85"/>
        <v>0</v>
      </c>
      <c r="K487" s="12">
        <v>14763680</v>
      </c>
      <c r="L487" s="20">
        <f t="shared" si="86"/>
        <v>0</v>
      </c>
      <c r="M487" s="27">
        <v>0</v>
      </c>
      <c r="N487" s="27">
        <f t="shared" si="87"/>
        <v>100</v>
      </c>
    </row>
    <row r="488" spans="1:14" s="6" customFormat="1" ht="56.25" x14ac:dyDescent="0.2">
      <c r="A488" s="22" t="s">
        <v>356</v>
      </c>
      <c r="B488" s="4" t="s">
        <v>153</v>
      </c>
      <c r="C488" s="4" t="s">
        <v>159</v>
      </c>
      <c r="D488" s="4" t="s">
        <v>567</v>
      </c>
      <c r="E488" s="4"/>
      <c r="F488" s="20">
        <f>F489+F496+F503</f>
        <v>4334944200</v>
      </c>
      <c r="G488" s="20">
        <f>G489+G496+G503</f>
        <v>4688152772</v>
      </c>
      <c r="H488" s="20">
        <f t="shared" si="84"/>
        <v>353208572</v>
      </c>
      <c r="I488" s="20">
        <f>I489+I496+I503</f>
        <v>4688152772</v>
      </c>
      <c r="J488" s="20">
        <f t="shared" si="85"/>
        <v>0</v>
      </c>
      <c r="K488" s="20">
        <f>K489+K496+K503</f>
        <v>3744014448.71</v>
      </c>
      <c r="L488" s="20">
        <f t="shared" si="86"/>
        <v>-944138323.28999996</v>
      </c>
      <c r="M488" s="27">
        <f t="shared" si="88"/>
        <v>86.36822703992361</v>
      </c>
      <c r="N488" s="27">
        <f t="shared" si="87"/>
        <v>79.861186927847839</v>
      </c>
    </row>
    <row r="489" spans="1:14" s="6" customFormat="1" ht="73.5" customHeight="1" x14ac:dyDescent="0.2">
      <c r="A489" s="22" t="s">
        <v>463</v>
      </c>
      <c r="B489" s="4" t="s">
        <v>153</v>
      </c>
      <c r="C489" s="4" t="s">
        <v>159</v>
      </c>
      <c r="D489" s="4" t="s">
        <v>568</v>
      </c>
      <c r="E489" s="4"/>
      <c r="F489" s="20">
        <f>F490+F493</f>
        <v>1407916000</v>
      </c>
      <c r="G489" s="20">
        <f>G490+G493</f>
        <v>1533269700</v>
      </c>
      <c r="H489" s="20">
        <f t="shared" si="84"/>
        <v>125353700</v>
      </c>
      <c r="I489" s="20">
        <f>I490+I493</f>
        <v>1533269700</v>
      </c>
      <c r="J489" s="20">
        <f t="shared" si="85"/>
        <v>0</v>
      </c>
      <c r="K489" s="20">
        <f>K490+K493</f>
        <v>1292491043.6400001</v>
      </c>
      <c r="L489" s="20">
        <f t="shared" si="86"/>
        <v>-240778656.3599999</v>
      </c>
      <c r="M489" s="27">
        <f t="shared" si="88"/>
        <v>91.801715701789036</v>
      </c>
      <c r="N489" s="27">
        <f t="shared" si="87"/>
        <v>84.296392450721498</v>
      </c>
    </row>
    <row r="490" spans="1:14" s="6" customFormat="1" ht="45.75" customHeight="1" x14ac:dyDescent="0.2">
      <c r="A490" s="22" t="s">
        <v>162</v>
      </c>
      <c r="B490" s="4" t="s">
        <v>153</v>
      </c>
      <c r="C490" s="4" t="s">
        <v>159</v>
      </c>
      <c r="D490" s="4" t="s">
        <v>568</v>
      </c>
      <c r="E490" s="4" t="s">
        <v>163</v>
      </c>
      <c r="F490" s="20">
        <f>F491</f>
        <v>1362143500</v>
      </c>
      <c r="G490" s="20">
        <f>G491</f>
        <v>1201042038</v>
      </c>
      <c r="H490" s="20">
        <f t="shared" si="84"/>
        <v>-161101462</v>
      </c>
      <c r="I490" s="20">
        <f>I491</f>
        <v>1118583228</v>
      </c>
      <c r="J490" s="20">
        <f t="shared" si="85"/>
        <v>-82458810</v>
      </c>
      <c r="K490" s="20">
        <f>K491</f>
        <v>928771725.33000004</v>
      </c>
      <c r="L490" s="20">
        <f t="shared" si="86"/>
        <v>-189811502.66999996</v>
      </c>
      <c r="M490" s="27">
        <f t="shared" si="88"/>
        <v>68.18457272159651</v>
      </c>
      <c r="N490" s="27">
        <f t="shared" si="87"/>
        <v>83.03107914380422</v>
      </c>
    </row>
    <row r="491" spans="1:14" s="6" customFormat="1" x14ac:dyDescent="0.2">
      <c r="A491" s="22" t="s">
        <v>164</v>
      </c>
      <c r="B491" s="4" t="s">
        <v>153</v>
      </c>
      <c r="C491" s="4" t="s">
        <v>159</v>
      </c>
      <c r="D491" s="4" t="s">
        <v>568</v>
      </c>
      <c r="E491" s="4" t="s">
        <v>165</v>
      </c>
      <c r="F491" s="20">
        <f>F492</f>
        <v>1362143500</v>
      </c>
      <c r="G491" s="20">
        <f>G492</f>
        <v>1201042038</v>
      </c>
      <c r="H491" s="20">
        <f t="shared" si="84"/>
        <v>-161101462</v>
      </c>
      <c r="I491" s="20">
        <f>I492</f>
        <v>1118583228</v>
      </c>
      <c r="J491" s="20">
        <f t="shared" si="85"/>
        <v>-82458810</v>
      </c>
      <c r="K491" s="20">
        <f>K492</f>
        <v>928771725.33000004</v>
      </c>
      <c r="L491" s="20">
        <f t="shared" si="86"/>
        <v>-189811502.66999996</v>
      </c>
      <c r="M491" s="27">
        <f t="shared" si="88"/>
        <v>68.18457272159651</v>
      </c>
      <c r="N491" s="27">
        <f t="shared" si="87"/>
        <v>83.03107914380422</v>
      </c>
    </row>
    <row r="492" spans="1:14" s="6" customFormat="1" ht="59.25" customHeight="1" x14ac:dyDescent="0.2">
      <c r="A492" s="22" t="s">
        <v>166</v>
      </c>
      <c r="B492" s="4" t="s">
        <v>153</v>
      </c>
      <c r="C492" s="4" t="s">
        <v>159</v>
      </c>
      <c r="D492" s="4" t="s">
        <v>568</v>
      </c>
      <c r="E492" s="4" t="s">
        <v>167</v>
      </c>
      <c r="F492" s="20">
        <v>1362143500</v>
      </c>
      <c r="G492" s="20">
        <v>1201042038</v>
      </c>
      <c r="H492" s="20">
        <f t="shared" si="84"/>
        <v>-161101462</v>
      </c>
      <c r="I492" s="20">
        <v>1118583228</v>
      </c>
      <c r="J492" s="20">
        <f t="shared" si="85"/>
        <v>-82458810</v>
      </c>
      <c r="K492" s="20">
        <v>928771725.33000004</v>
      </c>
      <c r="L492" s="20">
        <f t="shared" si="86"/>
        <v>-189811502.66999996</v>
      </c>
      <c r="M492" s="27">
        <f t="shared" si="88"/>
        <v>68.18457272159651</v>
      </c>
      <c r="N492" s="27">
        <f t="shared" si="87"/>
        <v>83.03107914380422</v>
      </c>
    </row>
    <row r="493" spans="1:14" s="6" customFormat="1" x14ac:dyDescent="0.2">
      <c r="A493" s="22" t="s">
        <v>33</v>
      </c>
      <c r="B493" s="4" t="s">
        <v>153</v>
      </c>
      <c r="C493" s="4" t="s">
        <v>159</v>
      </c>
      <c r="D493" s="4" t="s">
        <v>568</v>
      </c>
      <c r="E493" s="4" t="s">
        <v>34</v>
      </c>
      <c r="F493" s="20">
        <f>F494</f>
        <v>45772500</v>
      </c>
      <c r="G493" s="20">
        <f>G494</f>
        <v>332227662</v>
      </c>
      <c r="H493" s="20">
        <f t="shared" si="84"/>
        <v>286455162</v>
      </c>
      <c r="I493" s="20">
        <f>I494</f>
        <v>414686472</v>
      </c>
      <c r="J493" s="20">
        <f t="shared" si="85"/>
        <v>82458810</v>
      </c>
      <c r="K493" s="20">
        <f>K494</f>
        <v>363719318.31</v>
      </c>
      <c r="L493" s="20">
        <f t="shared" si="86"/>
        <v>-50967153.689999998</v>
      </c>
      <c r="M493" s="27">
        <f t="shared" si="88"/>
        <v>794.62410466983454</v>
      </c>
      <c r="N493" s="27">
        <f t="shared" si="87"/>
        <v>87.709472786949277</v>
      </c>
    </row>
    <row r="494" spans="1:14" s="6" customFormat="1" x14ac:dyDescent="0.2">
      <c r="A494" s="22" t="s">
        <v>35</v>
      </c>
      <c r="B494" s="4" t="s">
        <v>153</v>
      </c>
      <c r="C494" s="4" t="s">
        <v>159</v>
      </c>
      <c r="D494" s="4" t="s">
        <v>568</v>
      </c>
      <c r="E494" s="4" t="s">
        <v>36</v>
      </c>
      <c r="F494" s="20">
        <f>F495</f>
        <v>45772500</v>
      </c>
      <c r="G494" s="20">
        <f>G495</f>
        <v>332227662</v>
      </c>
      <c r="H494" s="20">
        <f t="shared" si="84"/>
        <v>286455162</v>
      </c>
      <c r="I494" s="20">
        <f>I495</f>
        <v>414686472</v>
      </c>
      <c r="J494" s="20">
        <f t="shared" si="85"/>
        <v>82458810</v>
      </c>
      <c r="K494" s="20">
        <f>K495</f>
        <v>363719318.31</v>
      </c>
      <c r="L494" s="20">
        <f t="shared" si="86"/>
        <v>-50967153.689999998</v>
      </c>
      <c r="M494" s="27">
        <f t="shared" si="88"/>
        <v>794.62410466983454</v>
      </c>
      <c r="N494" s="27">
        <f t="shared" si="87"/>
        <v>87.709472786949277</v>
      </c>
    </row>
    <row r="495" spans="1:14" s="6" customFormat="1" x14ac:dyDescent="0.2">
      <c r="A495" s="22" t="s">
        <v>37</v>
      </c>
      <c r="B495" s="4" t="s">
        <v>153</v>
      </c>
      <c r="C495" s="4" t="s">
        <v>159</v>
      </c>
      <c r="D495" s="4" t="s">
        <v>568</v>
      </c>
      <c r="E495" s="4" t="s">
        <v>38</v>
      </c>
      <c r="F495" s="20">
        <v>45772500</v>
      </c>
      <c r="G495" s="20">
        <v>332227662</v>
      </c>
      <c r="H495" s="20">
        <f t="shared" si="84"/>
        <v>286455162</v>
      </c>
      <c r="I495" s="20">
        <v>414686472</v>
      </c>
      <c r="J495" s="20">
        <f t="shared" si="85"/>
        <v>82458810</v>
      </c>
      <c r="K495" s="20">
        <v>363719318.31</v>
      </c>
      <c r="L495" s="20">
        <f t="shared" si="86"/>
        <v>-50967153.689999998</v>
      </c>
      <c r="M495" s="27">
        <f t="shared" si="88"/>
        <v>794.62410466983454</v>
      </c>
      <c r="N495" s="27">
        <f t="shared" si="87"/>
        <v>87.709472786949277</v>
      </c>
    </row>
    <row r="496" spans="1:14" s="6" customFormat="1" ht="65.25" customHeight="1" x14ac:dyDescent="0.2">
      <c r="A496" s="22" t="s">
        <v>464</v>
      </c>
      <c r="B496" s="4" t="s">
        <v>153</v>
      </c>
      <c r="C496" s="4" t="s">
        <v>159</v>
      </c>
      <c r="D496" s="4" t="s">
        <v>569</v>
      </c>
      <c r="E496" s="4"/>
      <c r="F496" s="20">
        <f>F497+F500</f>
        <v>2536883100</v>
      </c>
      <c r="G496" s="20">
        <f>G497+G500</f>
        <v>2732949200</v>
      </c>
      <c r="H496" s="20">
        <f t="shared" si="84"/>
        <v>196066100</v>
      </c>
      <c r="I496" s="20">
        <f>I497+I500</f>
        <v>2732949200</v>
      </c>
      <c r="J496" s="20">
        <f t="shared" si="85"/>
        <v>0</v>
      </c>
      <c r="K496" s="20">
        <f>K497+K500</f>
        <v>2114374290.8099999</v>
      </c>
      <c r="L496" s="20">
        <f t="shared" si="86"/>
        <v>-618574909.19000006</v>
      </c>
      <c r="M496" s="27">
        <f t="shared" si="88"/>
        <v>83.345357569294379</v>
      </c>
      <c r="N496" s="27">
        <f t="shared" si="87"/>
        <v>77.366029738496422</v>
      </c>
    </row>
    <row r="497" spans="1:14" s="6" customFormat="1" ht="56.25" x14ac:dyDescent="0.2">
      <c r="A497" s="22" t="s">
        <v>162</v>
      </c>
      <c r="B497" s="4" t="s">
        <v>153</v>
      </c>
      <c r="C497" s="4" t="s">
        <v>159</v>
      </c>
      <c r="D497" s="4" t="s">
        <v>569</v>
      </c>
      <c r="E497" s="4" t="s">
        <v>163</v>
      </c>
      <c r="F497" s="20">
        <f>F498</f>
        <v>2465290200</v>
      </c>
      <c r="G497" s="20">
        <f>G498</f>
        <v>1914144883</v>
      </c>
      <c r="H497" s="20">
        <f t="shared" si="84"/>
        <v>-551145317</v>
      </c>
      <c r="I497" s="20">
        <f>I498</f>
        <v>1914144883</v>
      </c>
      <c r="J497" s="20">
        <f t="shared" si="85"/>
        <v>0</v>
      </c>
      <c r="K497" s="20">
        <f>K498</f>
        <v>1452694242.1800001</v>
      </c>
      <c r="L497" s="20">
        <f t="shared" si="86"/>
        <v>-461450640.81999993</v>
      </c>
      <c r="M497" s="27">
        <f t="shared" si="88"/>
        <v>58.925892058468406</v>
      </c>
      <c r="N497" s="27">
        <f t="shared" si="87"/>
        <v>75.892595961870043</v>
      </c>
    </row>
    <row r="498" spans="1:14" s="6" customFormat="1" x14ac:dyDescent="0.2">
      <c r="A498" s="22" t="s">
        <v>164</v>
      </c>
      <c r="B498" s="4" t="s">
        <v>153</v>
      </c>
      <c r="C498" s="4" t="s">
        <v>159</v>
      </c>
      <c r="D498" s="4" t="s">
        <v>569</v>
      </c>
      <c r="E498" s="4" t="s">
        <v>165</v>
      </c>
      <c r="F498" s="20">
        <f>F499</f>
        <v>2465290200</v>
      </c>
      <c r="G498" s="20">
        <f>G499</f>
        <v>1914144883</v>
      </c>
      <c r="H498" s="20">
        <f t="shared" si="84"/>
        <v>-551145317</v>
      </c>
      <c r="I498" s="20">
        <f>I499</f>
        <v>1914144883</v>
      </c>
      <c r="J498" s="20">
        <f t="shared" si="85"/>
        <v>0</v>
      </c>
      <c r="K498" s="20">
        <f>K499</f>
        <v>1452694242.1800001</v>
      </c>
      <c r="L498" s="20">
        <f t="shared" si="86"/>
        <v>-461450640.81999993</v>
      </c>
      <c r="M498" s="27">
        <f t="shared" si="88"/>
        <v>58.925892058468406</v>
      </c>
      <c r="N498" s="27">
        <f t="shared" si="87"/>
        <v>75.892595961870043</v>
      </c>
    </row>
    <row r="499" spans="1:14" s="6" customFormat="1" ht="64.5" customHeight="1" x14ac:dyDescent="0.2">
      <c r="A499" s="22" t="s">
        <v>166</v>
      </c>
      <c r="B499" s="4" t="s">
        <v>153</v>
      </c>
      <c r="C499" s="4" t="s">
        <v>159</v>
      </c>
      <c r="D499" s="4" t="s">
        <v>569</v>
      </c>
      <c r="E499" s="4" t="s">
        <v>167</v>
      </c>
      <c r="F499" s="20">
        <v>2465290200</v>
      </c>
      <c r="G499" s="20">
        <v>1914144883</v>
      </c>
      <c r="H499" s="20">
        <f t="shared" si="84"/>
        <v>-551145317</v>
      </c>
      <c r="I499" s="20">
        <v>1914144883</v>
      </c>
      <c r="J499" s="20">
        <f t="shared" si="85"/>
        <v>0</v>
      </c>
      <c r="K499" s="20">
        <v>1452694242.1800001</v>
      </c>
      <c r="L499" s="20">
        <f t="shared" si="86"/>
        <v>-461450640.81999993</v>
      </c>
      <c r="M499" s="27">
        <f t="shared" si="88"/>
        <v>58.925892058468406</v>
      </c>
      <c r="N499" s="27">
        <f t="shared" si="87"/>
        <v>75.892595961870043</v>
      </c>
    </row>
    <row r="500" spans="1:14" s="6" customFormat="1" x14ac:dyDescent="0.2">
      <c r="A500" s="22" t="s">
        <v>33</v>
      </c>
      <c r="B500" s="4" t="s">
        <v>153</v>
      </c>
      <c r="C500" s="4" t="s">
        <v>159</v>
      </c>
      <c r="D500" s="4" t="s">
        <v>569</v>
      </c>
      <c r="E500" s="4" t="s">
        <v>34</v>
      </c>
      <c r="F500" s="20">
        <f>F501</f>
        <v>71592900</v>
      </c>
      <c r="G500" s="20">
        <f>G501</f>
        <v>818804317</v>
      </c>
      <c r="H500" s="20">
        <f t="shared" si="84"/>
        <v>747211417</v>
      </c>
      <c r="I500" s="20">
        <f>I501</f>
        <v>818804317</v>
      </c>
      <c r="J500" s="20">
        <f t="shared" si="85"/>
        <v>0</v>
      </c>
      <c r="K500" s="20">
        <f>K501</f>
        <v>661680048.63</v>
      </c>
      <c r="L500" s="20">
        <f t="shared" si="86"/>
        <v>-157124268.37</v>
      </c>
      <c r="M500" s="27">
        <f t="shared" si="88"/>
        <v>924.225794219818</v>
      </c>
      <c r="N500" s="27">
        <f t="shared" si="87"/>
        <v>80.810522721022735</v>
      </c>
    </row>
    <row r="501" spans="1:14" s="6" customFormat="1" x14ac:dyDescent="0.2">
      <c r="A501" s="22" t="s">
        <v>35</v>
      </c>
      <c r="B501" s="4" t="s">
        <v>153</v>
      </c>
      <c r="C501" s="4" t="s">
        <v>159</v>
      </c>
      <c r="D501" s="4" t="s">
        <v>569</v>
      </c>
      <c r="E501" s="4" t="s">
        <v>36</v>
      </c>
      <c r="F501" s="20">
        <f>F502</f>
        <v>71592900</v>
      </c>
      <c r="G501" s="20">
        <f>G502</f>
        <v>818804317</v>
      </c>
      <c r="H501" s="20">
        <f t="shared" si="84"/>
        <v>747211417</v>
      </c>
      <c r="I501" s="20">
        <f>I502</f>
        <v>818804317</v>
      </c>
      <c r="J501" s="20">
        <f t="shared" si="85"/>
        <v>0</v>
      </c>
      <c r="K501" s="20">
        <f>K502</f>
        <v>661680048.63</v>
      </c>
      <c r="L501" s="20">
        <f t="shared" si="86"/>
        <v>-157124268.37</v>
      </c>
      <c r="M501" s="27">
        <f t="shared" si="88"/>
        <v>924.225794219818</v>
      </c>
      <c r="N501" s="27">
        <f t="shared" si="87"/>
        <v>80.810522721022735</v>
      </c>
    </row>
    <row r="502" spans="1:14" s="6" customFormat="1" x14ac:dyDescent="0.2">
      <c r="A502" s="22" t="s">
        <v>37</v>
      </c>
      <c r="B502" s="4" t="s">
        <v>153</v>
      </c>
      <c r="C502" s="4" t="s">
        <v>159</v>
      </c>
      <c r="D502" s="4" t="s">
        <v>569</v>
      </c>
      <c r="E502" s="4" t="s">
        <v>38</v>
      </c>
      <c r="F502" s="20">
        <v>71592900</v>
      </c>
      <c r="G502" s="20">
        <v>818804317</v>
      </c>
      <c r="H502" s="20">
        <f t="shared" si="84"/>
        <v>747211417</v>
      </c>
      <c r="I502" s="20">
        <v>818804317</v>
      </c>
      <c r="J502" s="20">
        <f t="shared" si="85"/>
        <v>0</v>
      </c>
      <c r="K502" s="20">
        <v>661680048.63</v>
      </c>
      <c r="L502" s="20">
        <f t="shared" si="86"/>
        <v>-157124268.37</v>
      </c>
      <c r="M502" s="27">
        <f t="shared" si="88"/>
        <v>924.225794219818</v>
      </c>
      <c r="N502" s="27">
        <f t="shared" si="87"/>
        <v>80.810522721022735</v>
      </c>
    </row>
    <row r="503" spans="1:14" s="6" customFormat="1" ht="56.25" x14ac:dyDescent="0.2">
      <c r="A503" s="22" t="s">
        <v>168</v>
      </c>
      <c r="B503" s="4" t="s">
        <v>153</v>
      </c>
      <c r="C503" s="4" t="s">
        <v>159</v>
      </c>
      <c r="D503" s="4" t="s">
        <v>570</v>
      </c>
      <c r="E503" s="4"/>
      <c r="F503" s="20">
        <f>F504+F507</f>
        <v>390145100</v>
      </c>
      <c r="G503" s="20">
        <f>G504+G507</f>
        <v>421933872</v>
      </c>
      <c r="H503" s="20">
        <f t="shared" si="84"/>
        <v>31788772</v>
      </c>
      <c r="I503" s="20">
        <f>I504+I507</f>
        <v>421933872</v>
      </c>
      <c r="J503" s="20">
        <f t="shared" si="85"/>
        <v>0</v>
      </c>
      <c r="K503" s="20">
        <f>K504+K507</f>
        <v>337149114.25999999</v>
      </c>
      <c r="L503" s="20">
        <f t="shared" si="86"/>
        <v>-84784757.74000001</v>
      </c>
      <c r="M503" s="27">
        <f t="shared" si="88"/>
        <v>86.416339525986601</v>
      </c>
      <c r="N503" s="27">
        <f t="shared" si="87"/>
        <v>79.905676371011992</v>
      </c>
    </row>
    <row r="504" spans="1:14" s="6" customFormat="1" ht="56.25" x14ac:dyDescent="0.2">
      <c r="A504" s="22" t="s">
        <v>162</v>
      </c>
      <c r="B504" s="4" t="s">
        <v>153</v>
      </c>
      <c r="C504" s="4" t="s">
        <v>159</v>
      </c>
      <c r="D504" s="4" t="s">
        <v>570</v>
      </c>
      <c r="E504" s="4" t="s">
        <v>163</v>
      </c>
      <c r="F504" s="20">
        <f>F505</f>
        <v>378537500</v>
      </c>
      <c r="G504" s="20">
        <f>G505</f>
        <v>308208280</v>
      </c>
      <c r="H504" s="20">
        <f t="shared" si="84"/>
        <v>-70329220</v>
      </c>
      <c r="I504" s="20">
        <f>I505</f>
        <v>299940143</v>
      </c>
      <c r="J504" s="20">
        <f t="shared" si="85"/>
        <v>-8268137</v>
      </c>
      <c r="K504" s="20">
        <f>K505</f>
        <v>235529604.16999999</v>
      </c>
      <c r="L504" s="20">
        <f t="shared" si="86"/>
        <v>-64410538.830000013</v>
      </c>
      <c r="M504" s="27">
        <f t="shared" si="88"/>
        <v>62.220943544562957</v>
      </c>
      <c r="N504" s="27">
        <f t="shared" si="87"/>
        <v>78.525535733307962</v>
      </c>
    </row>
    <row r="505" spans="1:14" s="6" customFormat="1" x14ac:dyDescent="0.2">
      <c r="A505" s="22" t="s">
        <v>164</v>
      </c>
      <c r="B505" s="4" t="s">
        <v>153</v>
      </c>
      <c r="C505" s="4" t="s">
        <v>159</v>
      </c>
      <c r="D505" s="4" t="s">
        <v>570</v>
      </c>
      <c r="E505" s="4" t="s">
        <v>165</v>
      </c>
      <c r="F505" s="20">
        <f>F506</f>
        <v>378537500</v>
      </c>
      <c r="G505" s="20">
        <f>G506</f>
        <v>308208280</v>
      </c>
      <c r="H505" s="20">
        <f t="shared" si="84"/>
        <v>-70329220</v>
      </c>
      <c r="I505" s="20">
        <f>I506</f>
        <v>299940143</v>
      </c>
      <c r="J505" s="20">
        <f t="shared" si="85"/>
        <v>-8268137</v>
      </c>
      <c r="K505" s="20">
        <f>K506</f>
        <v>235529604.16999999</v>
      </c>
      <c r="L505" s="20">
        <f t="shared" si="86"/>
        <v>-64410538.830000013</v>
      </c>
      <c r="M505" s="27">
        <f t="shared" si="88"/>
        <v>62.220943544562957</v>
      </c>
      <c r="N505" s="27">
        <f t="shared" si="87"/>
        <v>78.525535733307962</v>
      </c>
    </row>
    <row r="506" spans="1:14" s="6" customFormat="1" ht="63" customHeight="1" x14ac:dyDescent="0.2">
      <c r="A506" s="22" t="s">
        <v>166</v>
      </c>
      <c r="B506" s="4" t="s">
        <v>153</v>
      </c>
      <c r="C506" s="4" t="s">
        <v>159</v>
      </c>
      <c r="D506" s="4" t="s">
        <v>570</v>
      </c>
      <c r="E506" s="4" t="s">
        <v>167</v>
      </c>
      <c r="F506" s="20">
        <v>378537500</v>
      </c>
      <c r="G506" s="20">
        <v>308208280</v>
      </c>
      <c r="H506" s="20">
        <f t="shared" si="84"/>
        <v>-70329220</v>
      </c>
      <c r="I506" s="20">
        <v>299940143</v>
      </c>
      <c r="J506" s="20">
        <f t="shared" si="85"/>
        <v>-8268137</v>
      </c>
      <c r="K506" s="20">
        <v>235529604.16999999</v>
      </c>
      <c r="L506" s="20">
        <f t="shared" si="86"/>
        <v>-64410538.830000013</v>
      </c>
      <c r="M506" s="27">
        <f t="shared" si="88"/>
        <v>62.220943544562957</v>
      </c>
      <c r="N506" s="27">
        <f t="shared" si="87"/>
        <v>78.525535733307962</v>
      </c>
    </row>
    <row r="507" spans="1:14" s="6" customFormat="1" x14ac:dyDescent="0.2">
      <c r="A507" s="22" t="s">
        <v>33</v>
      </c>
      <c r="B507" s="4" t="s">
        <v>153</v>
      </c>
      <c r="C507" s="4" t="s">
        <v>159</v>
      </c>
      <c r="D507" s="4" t="s">
        <v>570</v>
      </c>
      <c r="E507" s="4" t="s">
        <v>34</v>
      </c>
      <c r="F507" s="20">
        <f>F508</f>
        <v>11607600</v>
      </c>
      <c r="G507" s="20">
        <f>G508</f>
        <v>113725592</v>
      </c>
      <c r="H507" s="20">
        <f t="shared" si="84"/>
        <v>102117992</v>
      </c>
      <c r="I507" s="20">
        <f>I508</f>
        <v>121993729</v>
      </c>
      <c r="J507" s="20">
        <f t="shared" si="85"/>
        <v>8268137</v>
      </c>
      <c r="K507" s="20">
        <f>K508</f>
        <v>101619510.09</v>
      </c>
      <c r="L507" s="20">
        <f t="shared" si="86"/>
        <v>-20374218.909999996</v>
      </c>
      <c r="M507" s="27">
        <f t="shared" si="88"/>
        <v>875.45668432750961</v>
      </c>
      <c r="N507" s="27">
        <f t="shared" si="87"/>
        <v>83.298962104847206</v>
      </c>
    </row>
    <row r="508" spans="1:14" s="6" customFormat="1" x14ac:dyDescent="0.2">
      <c r="A508" s="22" t="s">
        <v>35</v>
      </c>
      <c r="B508" s="4" t="s">
        <v>153</v>
      </c>
      <c r="C508" s="4" t="s">
        <v>159</v>
      </c>
      <c r="D508" s="4" t="s">
        <v>570</v>
      </c>
      <c r="E508" s="4" t="s">
        <v>36</v>
      </c>
      <c r="F508" s="20">
        <f>F509</f>
        <v>11607600</v>
      </c>
      <c r="G508" s="20">
        <f>G509</f>
        <v>113725592</v>
      </c>
      <c r="H508" s="20">
        <f t="shared" si="84"/>
        <v>102117992</v>
      </c>
      <c r="I508" s="20">
        <f>I509</f>
        <v>121993729</v>
      </c>
      <c r="J508" s="20">
        <f t="shared" si="85"/>
        <v>8268137</v>
      </c>
      <c r="K508" s="20">
        <f>K509</f>
        <v>101619510.09</v>
      </c>
      <c r="L508" s="20">
        <f t="shared" si="86"/>
        <v>-20374218.909999996</v>
      </c>
      <c r="M508" s="27">
        <f t="shared" si="88"/>
        <v>875.45668432750961</v>
      </c>
      <c r="N508" s="27">
        <f t="shared" si="87"/>
        <v>83.298962104847206</v>
      </c>
    </row>
    <row r="509" spans="1:14" s="6" customFormat="1" x14ac:dyDescent="0.2">
      <c r="A509" s="22" t="s">
        <v>37</v>
      </c>
      <c r="B509" s="4" t="s">
        <v>153</v>
      </c>
      <c r="C509" s="4" t="s">
        <v>159</v>
      </c>
      <c r="D509" s="4" t="s">
        <v>570</v>
      </c>
      <c r="E509" s="4" t="s">
        <v>38</v>
      </c>
      <c r="F509" s="20">
        <v>11607600</v>
      </c>
      <c r="G509" s="20">
        <v>113725592</v>
      </c>
      <c r="H509" s="20">
        <f t="shared" si="84"/>
        <v>102117992</v>
      </c>
      <c r="I509" s="20">
        <v>121993729</v>
      </c>
      <c r="J509" s="20">
        <f t="shared" si="85"/>
        <v>8268137</v>
      </c>
      <c r="K509" s="20">
        <v>101619510.09</v>
      </c>
      <c r="L509" s="20">
        <f t="shared" si="86"/>
        <v>-20374218.909999996</v>
      </c>
      <c r="M509" s="27">
        <f t="shared" si="88"/>
        <v>875.45668432750961</v>
      </c>
      <c r="N509" s="27">
        <f t="shared" si="87"/>
        <v>83.298962104847206</v>
      </c>
    </row>
    <row r="510" spans="1:14" s="6" customFormat="1" ht="75" x14ac:dyDescent="0.2">
      <c r="A510" s="22" t="s">
        <v>57</v>
      </c>
      <c r="B510" s="4" t="s">
        <v>153</v>
      </c>
      <c r="C510" s="4" t="s">
        <v>159</v>
      </c>
      <c r="D510" s="4" t="s">
        <v>490</v>
      </c>
      <c r="E510" s="4"/>
      <c r="F510" s="20">
        <f t="shared" ref="F510:F520" si="91">F511</f>
        <v>1589000</v>
      </c>
      <c r="G510" s="20">
        <f t="shared" ref="G510:K520" si="92">G511</f>
        <v>13253709</v>
      </c>
      <c r="H510" s="20">
        <f t="shared" si="84"/>
        <v>11664709</v>
      </c>
      <c r="I510" s="20">
        <f t="shared" si="92"/>
        <v>13253709</v>
      </c>
      <c r="J510" s="20">
        <f t="shared" si="85"/>
        <v>0</v>
      </c>
      <c r="K510" s="20">
        <f t="shared" si="92"/>
        <v>1247597.6100000001</v>
      </c>
      <c r="L510" s="20">
        <f t="shared" si="86"/>
        <v>-12006111.390000001</v>
      </c>
      <c r="M510" s="27">
        <f t="shared" si="88"/>
        <v>78.514638766519823</v>
      </c>
      <c r="N510" s="27">
        <f t="shared" si="87"/>
        <v>9.4131960344081804</v>
      </c>
    </row>
    <row r="511" spans="1:14" s="6" customFormat="1" ht="63" customHeight="1" x14ac:dyDescent="0.2">
      <c r="A511" s="22" t="s">
        <v>169</v>
      </c>
      <c r="B511" s="4" t="s">
        <v>153</v>
      </c>
      <c r="C511" s="4" t="s">
        <v>159</v>
      </c>
      <c r="D511" s="4" t="s">
        <v>571</v>
      </c>
      <c r="E511" s="4"/>
      <c r="F511" s="20">
        <f t="shared" si="91"/>
        <v>1589000</v>
      </c>
      <c r="G511" s="20">
        <f t="shared" si="92"/>
        <v>13253709</v>
      </c>
      <c r="H511" s="20">
        <f t="shared" si="84"/>
        <v>11664709</v>
      </c>
      <c r="I511" s="20">
        <f t="shared" si="92"/>
        <v>13253709</v>
      </c>
      <c r="J511" s="20">
        <f t="shared" si="85"/>
        <v>0</v>
      </c>
      <c r="K511" s="20">
        <f t="shared" si="92"/>
        <v>1247597.6100000001</v>
      </c>
      <c r="L511" s="20">
        <f t="shared" si="86"/>
        <v>-12006111.390000001</v>
      </c>
      <c r="M511" s="27">
        <f t="shared" si="88"/>
        <v>78.514638766519823</v>
      </c>
      <c r="N511" s="27">
        <f t="shared" si="87"/>
        <v>9.4131960344081804</v>
      </c>
    </row>
    <row r="512" spans="1:14" s="6" customFormat="1" ht="37.5" x14ac:dyDescent="0.2">
      <c r="A512" s="22" t="s">
        <v>170</v>
      </c>
      <c r="B512" s="4" t="s">
        <v>153</v>
      </c>
      <c r="C512" s="4" t="s">
        <v>159</v>
      </c>
      <c r="D512" s="4" t="s">
        <v>572</v>
      </c>
      <c r="E512" s="4"/>
      <c r="F512" s="20">
        <f>F518+F513</f>
        <v>1589000</v>
      </c>
      <c r="G512" s="20">
        <f>G518+G513</f>
        <v>13253709</v>
      </c>
      <c r="H512" s="20">
        <f t="shared" si="84"/>
        <v>11664709</v>
      </c>
      <c r="I512" s="20">
        <f>I518+I513</f>
        <v>13253709</v>
      </c>
      <c r="J512" s="20">
        <f t="shared" si="85"/>
        <v>0</v>
      </c>
      <c r="K512" s="20">
        <f>K518+K513</f>
        <v>1247597.6100000001</v>
      </c>
      <c r="L512" s="20">
        <f t="shared" si="86"/>
        <v>-12006111.390000001</v>
      </c>
      <c r="M512" s="27">
        <f t="shared" si="88"/>
        <v>78.514638766519823</v>
      </c>
      <c r="N512" s="27">
        <f t="shared" si="87"/>
        <v>9.4131960344081804</v>
      </c>
    </row>
    <row r="513" spans="1:14" s="6" customFormat="1" ht="37.5" x14ac:dyDescent="0.2">
      <c r="A513" s="47" t="s">
        <v>276</v>
      </c>
      <c r="B513" s="48" t="s">
        <v>153</v>
      </c>
      <c r="C513" s="48" t="s">
        <v>159</v>
      </c>
      <c r="D513" s="48" t="s">
        <v>805</v>
      </c>
      <c r="E513" s="48"/>
      <c r="F513" s="20">
        <f>F514</f>
        <v>0</v>
      </c>
      <c r="G513" s="20">
        <f>G514</f>
        <v>11356350</v>
      </c>
      <c r="H513" s="20">
        <f t="shared" si="84"/>
        <v>11356350</v>
      </c>
      <c r="I513" s="20">
        <f>I514</f>
        <v>11356350</v>
      </c>
      <c r="J513" s="20">
        <f t="shared" si="85"/>
        <v>0</v>
      </c>
      <c r="K513" s="20">
        <f>K514</f>
        <v>0</v>
      </c>
      <c r="L513" s="20">
        <f t="shared" si="86"/>
        <v>-11356350</v>
      </c>
      <c r="M513" s="27">
        <v>0</v>
      </c>
      <c r="N513" s="27">
        <f t="shared" si="87"/>
        <v>0</v>
      </c>
    </row>
    <row r="514" spans="1:14" s="6" customFormat="1" ht="37.5" x14ac:dyDescent="0.2">
      <c r="A514" s="47" t="s">
        <v>24</v>
      </c>
      <c r="B514" s="48" t="s">
        <v>153</v>
      </c>
      <c r="C514" s="48" t="s">
        <v>159</v>
      </c>
      <c r="D514" s="48" t="s">
        <v>805</v>
      </c>
      <c r="E514" s="48" t="s">
        <v>25</v>
      </c>
      <c r="F514" s="20">
        <f>F515</f>
        <v>0</v>
      </c>
      <c r="G514" s="20">
        <f>G515</f>
        <v>11356350</v>
      </c>
      <c r="H514" s="20">
        <f t="shared" si="84"/>
        <v>11356350</v>
      </c>
      <c r="I514" s="20">
        <f>I515</f>
        <v>11356350</v>
      </c>
      <c r="J514" s="20">
        <f t="shared" si="85"/>
        <v>0</v>
      </c>
      <c r="K514" s="20">
        <f>K515</f>
        <v>0</v>
      </c>
      <c r="L514" s="20">
        <f t="shared" si="86"/>
        <v>-11356350</v>
      </c>
      <c r="M514" s="27">
        <v>0</v>
      </c>
      <c r="N514" s="27">
        <f t="shared" si="87"/>
        <v>0</v>
      </c>
    </row>
    <row r="515" spans="1:14" s="6" customFormat="1" ht="56.25" x14ac:dyDescent="0.2">
      <c r="A515" s="47" t="s">
        <v>26</v>
      </c>
      <c r="B515" s="48" t="s">
        <v>153</v>
      </c>
      <c r="C515" s="48" t="s">
        <v>159</v>
      </c>
      <c r="D515" s="48" t="s">
        <v>805</v>
      </c>
      <c r="E515" s="48" t="s">
        <v>27</v>
      </c>
      <c r="F515" s="20">
        <f>F516+F517</f>
        <v>0</v>
      </c>
      <c r="G515" s="20">
        <f>G516+G517</f>
        <v>11356350</v>
      </c>
      <c r="H515" s="20">
        <f t="shared" si="84"/>
        <v>11356350</v>
      </c>
      <c r="I515" s="20">
        <f>I516+I517</f>
        <v>11356350</v>
      </c>
      <c r="J515" s="20">
        <f t="shared" si="85"/>
        <v>0</v>
      </c>
      <c r="K515" s="20">
        <f>K516+K517</f>
        <v>0</v>
      </c>
      <c r="L515" s="20">
        <f t="shared" si="86"/>
        <v>-11356350</v>
      </c>
      <c r="M515" s="27">
        <v>0</v>
      </c>
      <c r="N515" s="27">
        <f t="shared" si="87"/>
        <v>0</v>
      </c>
    </row>
    <row r="516" spans="1:14" s="6" customFormat="1" x14ac:dyDescent="0.2">
      <c r="A516" s="47" t="s">
        <v>28</v>
      </c>
      <c r="B516" s="48" t="s">
        <v>153</v>
      </c>
      <c r="C516" s="48" t="s">
        <v>159</v>
      </c>
      <c r="D516" s="48" t="s">
        <v>805</v>
      </c>
      <c r="E516" s="48" t="s">
        <v>29</v>
      </c>
      <c r="F516" s="20">
        <v>0</v>
      </c>
      <c r="G516" s="20">
        <v>9346500</v>
      </c>
      <c r="H516" s="20">
        <f t="shared" si="84"/>
        <v>9346500</v>
      </c>
      <c r="I516" s="20">
        <v>9346500</v>
      </c>
      <c r="J516" s="20">
        <f t="shared" si="85"/>
        <v>0</v>
      </c>
      <c r="K516" s="20">
        <v>0</v>
      </c>
      <c r="L516" s="20">
        <f t="shared" si="86"/>
        <v>-9346500</v>
      </c>
      <c r="M516" s="27">
        <v>0</v>
      </c>
      <c r="N516" s="27">
        <f t="shared" si="87"/>
        <v>0</v>
      </c>
    </row>
    <row r="517" spans="1:14" s="6" customFormat="1" x14ac:dyDescent="0.2">
      <c r="A517" s="47" t="s">
        <v>303</v>
      </c>
      <c r="B517" s="48" t="s">
        <v>153</v>
      </c>
      <c r="C517" s="48" t="s">
        <v>159</v>
      </c>
      <c r="D517" s="48" t="s">
        <v>805</v>
      </c>
      <c r="E517" s="48" t="s">
        <v>304</v>
      </c>
      <c r="F517" s="20">
        <v>0</v>
      </c>
      <c r="G517" s="20">
        <v>2009850</v>
      </c>
      <c r="H517" s="20">
        <f t="shared" si="84"/>
        <v>2009850</v>
      </c>
      <c r="I517" s="20">
        <v>2009850</v>
      </c>
      <c r="J517" s="20">
        <f t="shared" si="85"/>
        <v>0</v>
      </c>
      <c r="K517" s="20">
        <v>0</v>
      </c>
      <c r="L517" s="20">
        <f t="shared" si="86"/>
        <v>-2009850</v>
      </c>
      <c r="M517" s="27">
        <v>0</v>
      </c>
      <c r="N517" s="27">
        <f t="shared" si="87"/>
        <v>0</v>
      </c>
    </row>
    <row r="518" spans="1:14" s="6" customFormat="1" ht="37.5" x14ac:dyDescent="0.2">
      <c r="A518" s="22" t="s">
        <v>171</v>
      </c>
      <c r="B518" s="4" t="s">
        <v>153</v>
      </c>
      <c r="C518" s="4" t="s">
        <v>159</v>
      </c>
      <c r="D518" s="4" t="s">
        <v>573</v>
      </c>
      <c r="E518" s="4"/>
      <c r="F518" s="20">
        <f t="shared" si="91"/>
        <v>1589000</v>
      </c>
      <c r="G518" s="20">
        <f t="shared" si="92"/>
        <v>1897359</v>
      </c>
      <c r="H518" s="20">
        <f t="shared" si="84"/>
        <v>308359</v>
      </c>
      <c r="I518" s="20">
        <f t="shared" si="92"/>
        <v>1897359</v>
      </c>
      <c r="J518" s="20">
        <f t="shared" si="85"/>
        <v>0</v>
      </c>
      <c r="K518" s="20">
        <f t="shared" si="92"/>
        <v>1247597.6100000001</v>
      </c>
      <c r="L518" s="20">
        <f t="shared" si="86"/>
        <v>-649761.3899999999</v>
      </c>
      <c r="M518" s="27">
        <f t="shared" si="88"/>
        <v>78.514638766519823</v>
      </c>
      <c r="N518" s="27">
        <f t="shared" si="87"/>
        <v>65.754430764025159</v>
      </c>
    </row>
    <row r="519" spans="1:14" s="6" customFormat="1" ht="37.5" x14ac:dyDescent="0.2">
      <c r="A519" s="22" t="s">
        <v>24</v>
      </c>
      <c r="B519" s="4" t="s">
        <v>153</v>
      </c>
      <c r="C519" s="4" t="s">
        <v>159</v>
      </c>
      <c r="D519" s="4" t="s">
        <v>573</v>
      </c>
      <c r="E519" s="4" t="s">
        <v>25</v>
      </c>
      <c r="F519" s="20">
        <f t="shared" si="91"/>
        <v>1589000</v>
      </c>
      <c r="G519" s="20">
        <f t="shared" si="92"/>
        <v>1897359</v>
      </c>
      <c r="H519" s="20">
        <f t="shared" si="84"/>
        <v>308359</v>
      </c>
      <c r="I519" s="20">
        <f t="shared" si="92"/>
        <v>1897359</v>
      </c>
      <c r="J519" s="20">
        <f t="shared" si="85"/>
        <v>0</v>
      </c>
      <c r="K519" s="20">
        <f t="shared" si="92"/>
        <v>1247597.6100000001</v>
      </c>
      <c r="L519" s="20">
        <f t="shared" si="86"/>
        <v>-649761.3899999999</v>
      </c>
      <c r="M519" s="27">
        <f t="shared" si="88"/>
        <v>78.514638766519823</v>
      </c>
      <c r="N519" s="27">
        <f t="shared" si="87"/>
        <v>65.754430764025159</v>
      </c>
    </row>
    <row r="520" spans="1:14" s="6" customFormat="1" ht="58.5" customHeight="1" x14ac:dyDescent="0.2">
      <c r="A520" s="22" t="s">
        <v>26</v>
      </c>
      <c r="B520" s="4" t="s">
        <v>153</v>
      </c>
      <c r="C520" s="4" t="s">
        <v>159</v>
      </c>
      <c r="D520" s="4" t="s">
        <v>573</v>
      </c>
      <c r="E520" s="4" t="s">
        <v>27</v>
      </c>
      <c r="F520" s="20">
        <f t="shared" si="91"/>
        <v>1589000</v>
      </c>
      <c r="G520" s="20">
        <f t="shared" si="92"/>
        <v>1897359</v>
      </c>
      <c r="H520" s="20">
        <f t="shared" si="84"/>
        <v>308359</v>
      </c>
      <c r="I520" s="20">
        <f t="shared" si="92"/>
        <v>1897359</v>
      </c>
      <c r="J520" s="20">
        <f t="shared" si="85"/>
        <v>0</v>
      </c>
      <c r="K520" s="20">
        <f t="shared" si="92"/>
        <v>1247597.6100000001</v>
      </c>
      <c r="L520" s="20">
        <f t="shared" si="86"/>
        <v>-649761.3899999999</v>
      </c>
      <c r="M520" s="27">
        <f t="shared" si="88"/>
        <v>78.514638766519823</v>
      </c>
      <c r="N520" s="27">
        <f t="shared" si="87"/>
        <v>65.754430764025159</v>
      </c>
    </row>
    <row r="521" spans="1:14" s="6" customFormat="1" x14ac:dyDescent="0.2">
      <c r="A521" s="22" t="s">
        <v>28</v>
      </c>
      <c r="B521" s="4" t="s">
        <v>153</v>
      </c>
      <c r="C521" s="4" t="s">
        <v>159</v>
      </c>
      <c r="D521" s="4" t="s">
        <v>573</v>
      </c>
      <c r="E521" s="4" t="s">
        <v>29</v>
      </c>
      <c r="F521" s="20">
        <v>1589000</v>
      </c>
      <c r="G521" s="20">
        <v>1897359</v>
      </c>
      <c r="H521" s="20">
        <f t="shared" si="84"/>
        <v>308359</v>
      </c>
      <c r="I521" s="20">
        <v>1897359</v>
      </c>
      <c r="J521" s="20">
        <f t="shared" si="85"/>
        <v>0</v>
      </c>
      <c r="K521" s="20">
        <v>1247597.6100000001</v>
      </c>
      <c r="L521" s="20">
        <f t="shared" si="86"/>
        <v>-649761.3899999999</v>
      </c>
      <c r="M521" s="27">
        <f t="shared" si="88"/>
        <v>78.514638766519823</v>
      </c>
      <c r="N521" s="27">
        <f t="shared" si="87"/>
        <v>65.754430764025159</v>
      </c>
    </row>
    <row r="522" spans="1:14" s="6" customFormat="1" x14ac:dyDescent="0.2">
      <c r="A522" s="47" t="s">
        <v>279</v>
      </c>
      <c r="B522" s="48" t="s">
        <v>153</v>
      </c>
      <c r="C522" s="48" t="s">
        <v>280</v>
      </c>
      <c r="D522" s="48"/>
      <c r="E522" s="48"/>
      <c r="F522" s="20">
        <f t="shared" ref="F522:G528" si="93">F523</f>
        <v>0</v>
      </c>
      <c r="G522" s="20">
        <f t="shared" si="93"/>
        <v>24038667</v>
      </c>
      <c r="H522" s="20">
        <f t="shared" si="84"/>
        <v>24038667</v>
      </c>
      <c r="I522" s="20">
        <f t="shared" ref="I522:I528" si="94">I523</f>
        <v>24038667</v>
      </c>
      <c r="J522" s="20">
        <f t="shared" si="85"/>
        <v>0</v>
      </c>
      <c r="K522" s="20">
        <f t="shared" ref="K522:K528" si="95">K523</f>
        <v>0</v>
      </c>
      <c r="L522" s="20">
        <f t="shared" si="86"/>
        <v>-24038667</v>
      </c>
      <c r="M522" s="27">
        <v>0</v>
      </c>
      <c r="N522" s="27">
        <f t="shared" si="87"/>
        <v>0</v>
      </c>
    </row>
    <row r="523" spans="1:14" s="6" customFormat="1" ht="75" x14ac:dyDescent="0.2">
      <c r="A523" s="47" t="s">
        <v>57</v>
      </c>
      <c r="B523" s="48" t="s">
        <v>153</v>
      </c>
      <c r="C523" s="48" t="s">
        <v>280</v>
      </c>
      <c r="D523" s="48" t="s">
        <v>490</v>
      </c>
      <c r="E523" s="48"/>
      <c r="F523" s="20">
        <f t="shared" si="93"/>
        <v>0</v>
      </c>
      <c r="G523" s="20">
        <f t="shared" si="93"/>
        <v>24038667</v>
      </c>
      <c r="H523" s="20">
        <f t="shared" si="84"/>
        <v>24038667</v>
      </c>
      <c r="I523" s="20">
        <f t="shared" si="94"/>
        <v>24038667</v>
      </c>
      <c r="J523" s="20">
        <f t="shared" si="85"/>
        <v>0</v>
      </c>
      <c r="K523" s="20">
        <f t="shared" si="95"/>
        <v>0</v>
      </c>
      <c r="L523" s="20">
        <f t="shared" si="86"/>
        <v>-24038667</v>
      </c>
      <c r="M523" s="27">
        <v>0</v>
      </c>
      <c r="N523" s="27">
        <f t="shared" si="87"/>
        <v>0</v>
      </c>
    </row>
    <row r="524" spans="1:14" s="6" customFormat="1" ht="56.25" x14ac:dyDescent="0.2">
      <c r="A524" s="47" t="s">
        <v>281</v>
      </c>
      <c r="B524" s="48" t="s">
        <v>153</v>
      </c>
      <c r="C524" s="48" t="s">
        <v>280</v>
      </c>
      <c r="D524" s="48" t="s">
        <v>757</v>
      </c>
      <c r="E524" s="48"/>
      <c r="F524" s="20">
        <f t="shared" si="93"/>
        <v>0</v>
      </c>
      <c r="G524" s="20">
        <f t="shared" si="93"/>
        <v>24038667</v>
      </c>
      <c r="H524" s="20">
        <f t="shared" ref="H524:H587" si="96">G524-F524</f>
        <v>24038667</v>
      </c>
      <c r="I524" s="20">
        <f t="shared" si="94"/>
        <v>24038667</v>
      </c>
      <c r="J524" s="20">
        <f t="shared" ref="J524:J587" si="97">I524-G524</f>
        <v>0</v>
      </c>
      <c r="K524" s="20">
        <f t="shared" si="95"/>
        <v>0</v>
      </c>
      <c r="L524" s="20">
        <f t="shared" ref="L524:L587" si="98">K524-I524</f>
        <v>-24038667</v>
      </c>
      <c r="M524" s="27">
        <v>0</v>
      </c>
      <c r="N524" s="27">
        <f t="shared" ref="N524:N587" si="99">K524/I524*100</f>
        <v>0</v>
      </c>
    </row>
    <row r="525" spans="1:14" s="6" customFormat="1" ht="75" x14ac:dyDescent="0.2">
      <c r="A525" s="47" t="s">
        <v>403</v>
      </c>
      <c r="B525" s="48" t="s">
        <v>153</v>
      </c>
      <c r="C525" s="48" t="s">
        <v>280</v>
      </c>
      <c r="D525" s="48" t="s">
        <v>758</v>
      </c>
      <c r="E525" s="48"/>
      <c r="F525" s="20">
        <f t="shared" si="93"/>
        <v>0</v>
      </c>
      <c r="G525" s="20">
        <f t="shared" si="93"/>
        <v>24038667</v>
      </c>
      <c r="H525" s="20">
        <f t="shared" si="96"/>
        <v>24038667</v>
      </c>
      <c r="I525" s="20">
        <f t="shared" si="94"/>
        <v>24038667</v>
      </c>
      <c r="J525" s="20">
        <f t="shared" si="97"/>
        <v>0</v>
      </c>
      <c r="K525" s="20">
        <f t="shared" si="95"/>
        <v>0</v>
      </c>
      <c r="L525" s="20">
        <f t="shared" si="98"/>
        <v>-24038667</v>
      </c>
      <c r="M525" s="27">
        <v>0</v>
      </c>
      <c r="N525" s="27">
        <f t="shared" si="99"/>
        <v>0</v>
      </c>
    </row>
    <row r="526" spans="1:14" s="6" customFormat="1" x14ac:dyDescent="0.2">
      <c r="A526" s="47" t="s">
        <v>64</v>
      </c>
      <c r="B526" s="48" t="s">
        <v>153</v>
      </c>
      <c r="C526" s="48" t="s">
        <v>280</v>
      </c>
      <c r="D526" s="48" t="s">
        <v>884</v>
      </c>
      <c r="E526" s="48"/>
      <c r="F526" s="20">
        <f t="shared" si="93"/>
        <v>0</v>
      </c>
      <c r="G526" s="20">
        <f t="shared" si="93"/>
        <v>24038667</v>
      </c>
      <c r="H526" s="20">
        <f t="shared" si="96"/>
        <v>24038667</v>
      </c>
      <c r="I526" s="20">
        <f t="shared" si="94"/>
        <v>24038667</v>
      </c>
      <c r="J526" s="20">
        <f t="shared" si="97"/>
        <v>0</v>
      </c>
      <c r="K526" s="20">
        <f t="shared" si="95"/>
        <v>0</v>
      </c>
      <c r="L526" s="20">
        <f t="shared" si="98"/>
        <v>-24038667</v>
      </c>
      <c r="M526" s="27">
        <v>0</v>
      </c>
      <c r="N526" s="27">
        <f t="shared" si="99"/>
        <v>0</v>
      </c>
    </row>
    <row r="527" spans="1:14" s="6" customFormat="1" ht="37.5" x14ac:dyDescent="0.2">
      <c r="A527" s="47" t="s">
        <v>24</v>
      </c>
      <c r="B527" s="48" t="s">
        <v>153</v>
      </c>
      <c r="C527" s="48" t="s">
        <v>280</v>
      </c>
      <c r="D527" s="48" t="s">
        <v>884</v>
      </c>
      <c r="E527" s="48" t="s">
        <v>25</v>
      </c>
      <c r="F527" s="20">
        <f t="shared" si="93"/>
        <v>0</v>
      </c>
      <c r="G527" s="20">
        <f t="shared" si="93"/>
        <v>24038667</v>
      </c>
      <c r="H527" s="20">
        <f t="shared" si="96"/>
        <v>24038667</v>
      </c>
      <c r="I527" s="20">
        <f t="shared" si="94"/>
        <v>24038667</v>
      </c>
      <c r="J527" s="20">
        <f t="shared" si="97"/>
        <v>0</v>
      </c>
      <c r="K527" s="20">
        <f t="shared" si="95"/>
        <v>0</v>
      </c>
      <c r="L527" s="20">
        <f t="shared" si="98"/>
        <v>-24038667</v>
      </c>
      <c r="M527" s="27">
        <v>0</v>
      </c>
      <c r="N527" s="27">
        <f t="shared" si="99"/>
        <v>0</v>
      </c>
    </row>
    <row r="528" spans="1:14" s="6" customFormat="1" ht="56.25" x14ac:dyDescent="0.2">
      <c r="A528" s="47" t="s">
        <v>26</v>
      </c>
      <c r="B528" s="48" t="s">
        <v>153</v>
      </c>
      <c r="C528" s="48" t="s">
        <v>280</v>
      </c>
      <c r="D528" s="48" t="s">
        <v>884</v>
      </c>
      <c r="E528" s="48" t="s">
        <v>27</v>
      </c>
      <c r="F528" s="20">
        <f t="shared" si="93"/>
        <v>0</v>
      </c>
      <c r="G528" s="20">
        <f t="shared" si="93"/>
        <v>24038667</v>
      </c>
      <c r="H528" s="20">
        <f t="shared" si="96"/>
        <v>24038667</v>
      </c>
      <c r="I528" s="20">
        <f t="shared" si="94"/>
        <v>24038667</v>
      </c>
      <c r="J528" s="20">
        <f t="shared" si="97"/>
        <v>0</v>
      </c>
      <c r="K528" s="20">
        <f t="shared" si="95"/>
        <v>0</v>
      </c>
      <c r="L528" s="20">
        <f t="shared" si="98"/>
        <v>-24038667</v>
      </c>
      <c r="M528" s="27">
        <v>0</v>
      </c>
      <c r="N528" s="27">
        <f t="shared" si="99"/>
        <v>0</v>
      </c>
    </row>
    <row r="529" spans="1:14" s="6" customFormat="1" x14ac:dyDescent="0.2">
      <c r="A529" s="47" t="s">
        <v>28</v>
      </c>
      <c r="B529" s="48" t="s">
        <v>153</v>
      </c>
      <c r="C529" s="48" t="s">
        <v>280</v>
      </c>
      <c r="D529" s="48" t="s">
        <v>884</v>
      </c>
      <c r="E529" s="48" t="s">
        <v>29</v>
      </c>
      <c r="F529" s="20">
        <v>0</v>
      </c>
      <c r="G529" s="20">
        <v>24038667</v>
      </c>
      <c r="H529" s="20">
        <f t="shared" si="96"/>
        <v>24038667</v>
      </c>
      <c r="I529" s="20">
        <v>24038667</v>
      </c>
      <c r="J529" s="20">
        <f t="shared" si="97"/>
        <v>0</v>
      </c>
      <c r="K529" s="20">
        <v>0</v>
      </c>
      <c r="L529" s="20">
        <f t="shared" si="98"/>
        <v>-24038667</v>
      </c>
      <c r="M529" s="27">
        <v>0</v>
      </c>
      <c r="N529" s="27">
        <f t="shared" si="99"/>
        <v>0</v>
      </c>
    </row>
    <row r="530" spans="1:14" s="6" customFormat="1" ht="37.5" x14ac:dyDescent="0.2">
      <c r="A530" s="22" t="s">
        <v>252</v>
      </c>
      <c r="B530" s="4" t="s">
        <v>153</v>
      </c>
      <c r="C530" s="4" t="s">
        <v>253</v>
      </c>
      <c r="D530" s="4"/>
      <c r="E530" s="4"/>
      <c r="F530" s="20">
        <f t="shared" ref="F530:F536" si="100">F531</f>
        <v>4500</v>
      </c>
      <c r="G530" s="20">
        <f t="shared" ref="G530:K536" si="101">G531</f>
        <v>4500</v>
      </c>
      <c r="H530" s="20">
        <f t="shared" si="96"/>
        <v>0</v>
      </c>
      <c r="I530" s="20">
        <f t="shared" si="101"/>
        <v>4500</v>
      </c>
      <c r="J530" s="20">
        <f t="shared" si="97"/>
        <v>0</v>
      </c>
      <c r="K530" s="20">
        <f t="shared" si="101"/>
        <v>0</v>
      </c>
      <c r="L530" s="20">
        <f t="shared" si="98"/>
        <v>-4500</v>
      </c>
      <c r="M530" s="27">
        <f t="shared" ref="M530:M587" si="102">K530/F530*100</f>
        <v>0</v>
      </c>
      <c r="N530" s="27">
        <f t="shared" si="99"/>
        <v>0</v>
      </c>
    </row>
    <row r="531" spans="1:14" s="6" customFormat="1" ht="37.5" x14ac:dyDescent="0.2">
      <c r="A531" s="22" t="s">
        <v>160</v>
      </c>
      <c r="B531" s="4" t="s">
        <v>153</v>
      </c>
      <c r="C531" s="4" t="s">
        <v>253</v>
      </c>
      <c r="D531" s="4" t="s">
        <v>574</v>
      </c>
      <c r="E531" s="4"/>
      <c r="F531" s="20">
        <f t="shared" si="100"/>
        <v>4500</v>
      </c>
      <c r="G531" s="20">
        <f t="shared" si="101"/>
        <v>4500</v>
      </c>
      <c r="H531" s="20">
        <f t="shared" si="96"/>
        <v>0</v>
      </c>
      <c r="I531" s="20">
        <f t="shared" si="101"/>
        <v>4500</v>
      </c>
      <c r="J531" s="20">
        <f t="shared" si="97"/>
        <v>0</v>
      </c>
      <c r="K531" s="20">
        <f t="shared" si="101"/>
        <v>0</v>
      </c>
      <c r="L531" s="20">
        <f t="shared" si="98"/>
        <v>-4500</v>
      </c>
      <c r="M531" s="27">
        <f t="shared" si="102"/>
        <v>0</v>
      </c>
      <c r="N531" s="27">
        <f t="shared" si="99"/>
        <v>0</v>
      </c>
    </row>
    <row r="532" spans="1:14" s="6" customFormat="1" ht="56.25" customHeight="1" x14ac:dyDescent="0.2">
      <c r="A532" s="22" t="s">
        <v>220</v>
      </c>
      <c r="B532" s="4" t="s">
        <v>153</v>
      </c>
      <c r="C532" s="4" t="s">
        <v>253</v>
      </c>
      <c r="D532" s="4" t="s">
        <v>575</v>
      </c>
      <c r="E532" s="4"/>
      <c r="F532" s="20">
        <f t="shared" si="100"/>
        <v>4500</v>
      </c>
      <c r="G532" s="20">
        <f t="shared" si="101"/>
        <v>4500</v>
      </c>
      <c r="H532" s="20">
        <f t="shared" si="96"/>
        <v>0</v>
      </c>
      <c r="I532" s="20">
        <f t="shared" si="101"/>
        <v>4500</v>
      </c>
      <c r="J532" s="20">
        <f t="shared" si="97"/>
        <v>0</v>
      </c>
      <c r="K532" s="20">
        <f t="shared" si="101"/>
        <v>0</v>
      </c>
      <c r="L532" s="20">
        <f t="shared" si="98"/>
        <v>-4500</v>
      </c>
      <c r="M532" s="27">
        <f t="shared" si="102"/>
        <v>0</v>
      </c>
      <c r="N532" s="27">
        <f t="shared" si="99"/>
        <v>0</v>
      </c>
    </row>
    <row r="533" spans="1:14" s="6" customFormat="1" ht="37.5" x14ac:dyDescent="0.2">
      <c r="A533" s="22" t="s">
        <v>289</v>
      </c>
      <c r="B533" s="4" t="s">
        <v>153</v>
      </c>
      <c r="C533" s="4" t="s">
        <v>253</v>
      </c>
      <c r="D533" s="4" t="s">
        <v>576</v>
      </c>
      <c r="E533" s="4"/>
      <c r="F533" s="20">
        <f t="shared" si="100"/>
        <v>4500</v>
      </c>
      <c r="G533" s="20">
        <f t="shared" si="101"/>
        <v>4500</v>
      </c>
      <c r="H533" s="20">
        <f t="shared" si="96"/>
        <v>0</v>
      </c>
      <c r="I533" s="20">
        <f t="shared" si="101"/>
        <v>4500</v>
      </c>
      <c r="J533" s="20">
        <f t="shared" si="97"/>
        <v>0</v>
      </c>
      <c r="K533" s="20">
        <f t="shared" si="101"/>
        <v>0</v>
      </c>
      <c r="L533" s="20">
        <f t="shared" si="98"/>
        <v>-4500</v>
      </c>
      <c r="M533" s="27">
        <f t="shared" si="102"/>
        <v>0</v>
      </c>
      <c r="N533" s="27">
        <f t="shared" si="99"/>
        <v>0</v>
      </c>
    </row>
    <row r="534" spans="1:14" s="6" customFormat="1" ht="210.75" customHeight="1" x14ac:dyDescent="0.2">
      <c r="A534" s="24" t="s">
        <v>465</v>
      </c>
      <c r="B534" s="4" t="s">
        <v>153</v>
      </c>
      <c r="C534" s="4" t="s">
        <v>253</v>
      </c>
      <c r="D534" s="4" t="s">
        <v>577</v>
      </c>
      <c r="E534" s="4"/>
      <c r="F534" s="20">
        <f t="shared" si="100"/>
        <v>4500</v>
      </c>
      <c r="G534" s="20">
        <f t="shared" si="101"/>
        <v>4500</v>
      </c>
      <c r="H534" s="20">
        <f t="shared" si="96"/>
        <v>0</v>
      </c>
      <c r="I534" s="20">
        <f t="shared" si="101"/>
        <v>4500</v>
      </c>
      <c r="J534" s="20">
        <f t="shared" si="97"/>
        <v>0</v>
      </c>
      <c r="K534" s="20">
        <f t="shared" si="101"/>
        <v>0</v>
      </c>
      <c r="L534" s="20">
        <f t="shared" si="98"/>
        <v>-4500</v>
      </c>
      <c r="M534" s="27">
        <f t="shared" si="102"/>
        <v>0</v>
      </c>
      <c r="N534" s="27">
        <f t="shared" si="99"/>
        <v>0</v>
      </c>
    </row>
    <row r="535" spans="1:14" s="6" customFormat="1" ht="37.5" x14ac:dyDescent="0.2">
      <c r="A535" s="22" t="s">
        <v>24</v>
      </c>
      <c r="B535" s="4" t="s">
        <v>153</v>
      </c>
      <c r="C535" s="4" t="s">
        <v>253</v>
      </c>
      <c r="D535" s="4" t="s">
        <v>577</v>
      </c>
      <c r="E535" s="4" t="s">
        <v>25</v>
      </c>
      <c r="F535" s="20">
        <f t="shared" si="100"/>
        <v>4500</v>
      </c>
      <c r="G535" s="20">
        <f t="shared" si="101"/>
        <v>4500</v>
      </c>
      <c r="H535" s="20">
        <f t="shared" si="96"/>
        <v>0</v>
      </c>
      <c r="I535" s="20">
        <f t="shared" si="101"/>
        <v>4500</v>
      </c>
      <c r="J535" s="20">
        <f t="shared" si="97"/>
        <v>0</v>
      </c>
      <c r="K535" s="20">
        <f t="shared" si="101"/>
        <v>0</v>
      </c>
      <c r="L535" s="20">
        <f t="shared" si="98"/>
        <v>-4500</v>
      </c>
      <c r="M535" s="27">
        <f t="shared" si="102"/>
        <v>0</v>
      </c>
      <c r="N535" s="27">
        <f t="shared" si="99"/>
        <v>0</v>
      </c>
    </row>
    <row r="536" spans="1:14" s="6" customFormat="1" ht="56.25" x14ac:dyDescent="0.2">
      <c r="A536" s="22" t="s">
        <v>26</v>
      </c>
      <c r="B536" s="4" t="s">
        <v>153</v>
      </c>
      <c r="C536" s="4" t="s">
        <v>253</v>
      </c>
      <c r="D536" s="4" t="s">
        <v>577</v>
      </c>
      <c r="E536" s="4" t="s">
        <v>27</v>
      </c>
      <c r="F536" s="20">
        <f t="shared" si="100"/>
        <v>4500</v>
      </c>
      <c r="G536" s="20">
        <f t="shared" si="101"/>
        <v>4500</v>
      </c>
      <c r="H536" s="20">
        <f t="shared" si="96"/>
        <v>0</v>
      </c>
      <c r="I536" s="20">
        <f t="shared" si="101"/>
        <v>4500</v>
      </c>
      <c r="J536" s="20">
        <f t="shared" si="97"/>
        <v>0</v>
      </c>
      <c r="K536" s="20">
        <f t="shared" si="101"/>
        <v>0</v>
      </c>
      <c r="L536" s="20">
        <f t="shared" si="98"/>
        <v>-4500</v>
      </c>
      <c r="M536" s="27">
        <f t="shared" si="102"/>
        <v>0</v>
      </c>
      <c r="N536" s="27">
        <f t="shared" si="99"/>
        <v>0</v>
      </c>
    </row>
    <row r="537" spans="1:14" s="6" customFormat="1" x14ac:dyDescent="0.2">
      <c r="A537" s="22" t="s">
        <v>28</v>
      </c>
      <c r="B537" s="4" t="s">
        <v>153</v>
      </c>
      <c r="C537" s="4" t="s">
        <v>253</v>
      </c>
      <c r="D537" s="4" t="s">
        <v>577</v>
      </c>
      <c r="E537" s="4" t="s">
        <v>29</v>
      </c>
      <c r="F537" s="20">
        <v>4500</v>
      </c>
      <c r="G537" s="20">
        <v>4500</v>
      </c>
      <c r="H537" s="20">
        <f t="shared" si="96"/>
        <v>0</v>
      </c>
      <c r="I537" s="20">
        <v>4500</v>
      </c>
      <c r="J537" s="20">
        <f t="shared" si="97"/>
        <v>0</v>
      </c>
      <c r="K537" s="20">
        <v>0</v>
      </c>
      <c r="L537" s="20">
        <f t="shared" si="98"/>
        <v>-4500</v>
      </c>
      <c r="M537" s="27">
        <f t="shared" si="102"/>
        <v>0</v>
      </c>
      <c r="N537" s="27">
        <f t="shared" si="99"/>
        <v>0</v>
      </c>
    </row>
    <row r="538" spans="1:14" s="6" customFormat="1" x14ac:dyDescent="0.2">
      <c r="A538" s="22" t="s">
        <v>343</v>
      </c>
      <c r="B538" s="4" t="s">
        <v>153</v>
      </c>
      <c r="C538" s="4" t="s">
        <v>118</v>
      </c>
      <c r="D538" s="4"/>
      <c r="E538" s="4"/>
      <c r="F538" s="20">
        <f>F539+F551</f>
        <v>24974000</v>
      </c>
      <c r="G538" s="20">
        <f>G539+G551</f>
        <v>24892393.350000001</v>
      </c>
      <c r="H538" s="20">
        <f t="shared" si="96"/>
        <v>-81606.64999999851</v>
      </c>
      <c r="I538" s="20">
        <f>I539+I551</f>
        <v>24892393.350000001</v>
      </c>
      <c r="J538" s="20">
        <f t="shared" si="97"/>
        <v>0</v>
      </c>
      <c r="K538" s="20">
        <f>K539+K551</f>
        <v>6372333</v>
      </c>
      <c r="L538" s="20">
        <f t="shared" si="98"/>
        <v>-18520060.350000001</v>
      </c>
      <c r="M538" s="27">
        <f t="shared" si="102"/>
        <v>25.515868503243372</v>
      </c>
      <c r="N538" s="27">
        <f t="shared" si="99"/>
        <v>25.599519139850003</v>
      </c>
    </row>
    <row r="539" spans="1:14" s="6" customFormat="1" x14ac:dyDescent="0.2">
      <c r="A539" s="22" t="s">
        <v>296</v>
      </c>
      <c r="B539" s="4" t="s">
        <v>153</v>
      </c>
      <c r="C539" s="4" t="s">
        <v>297</v>
      </c>
      <c r="D539" s="4"/>
      <c r="E539" s="4"/>
      <c r="F539" s="20">
        <f t="shared" ref="F539:K541" si="103">F540</f>
        <v>22000000</v>
      </c>
      <c r="G539" s="20">
        <f t="shared" si="103"/>
        <v>22000000</v>
      </c>
      <c r="H539" s="20">
        <f t="shared" si="96"/>
        <v>0</v>
      </c>
      <c r="I539" s="20">
        <f t="shared" si="103"/>
        <v>22000000</v>
      </c>
      <c r="J539" s="20">
        <f t="shared" si="97"/>
        <v>0</v>
      </c>
      <c r="K539" s="20">
        <f t="shared" si="103"/>
        <v>3479940</v>
      </c>
      <c r="L539" s="20">
        <f t="shared" si="98"/>
        <v>-18520060</v>
      </c>
      <c r="M539" s="27">
        <f t="shared" si="102"/>
        <v>15.81790909090909</v>
      </c>
      <c r="N539" s="27">
        <f t="shared" si="99"/>
        <v>15.81790909090909</v>
      </c>
    </row>
    <row r="540" spans="1:14" s="6" customFormat="1" ht="37.5" x14ac:dyDescent="0.2">
      <c r="A540" s="22" t="s">
        <v>160</v>
      </c>
      <c r="B540" s="4" t="s">
        <v>153</v>
      </c>
      <c r="C540" s="4" t="s">
        <v>297</v>
      </c>
      <c r="D540" s="4" t="s">
        <v>574</v>
      </c>
      <c r="E540" s="4"/>
      <c r="F540" s="20">
        <f t="shared" si="103"/>
        <v>22000000</v>
      </c>
      <c r="G540" s="20">
        <f t="shared" si="103"/>
        <v>22000000</v>
      </c>
      <c r="H540" s="20">
        <f t="shared" si="96"/>
        <v>0</v>
      </c>
      <c r="I540" s="20">
        <f t="shared" si="103"/>
        <v>22000000</v>
      </c>
      <c r="J540" s="20">
        <f t="shared" si="97"/>
        <v>0</v>
      </c>
      <c r="K540" s="20">
        <f t="shared" si="103"/>
        <v>3479940</v>
      </c>
      <c r="L540" s="20">
        <f t="shared" si="98"/>
        <v>-18520060</v>
      </c>
      <c r="M540" s="27">
        <f t="shared" si="102"/>
        <v>15.81790909090909</v>
      </c>
      <c r="N540" s="27">
        <f t="shared" si="99"/>
        <v>15.81790909090909</v>
      </c>
    </row>
    <row r="541" spans="1:14" s="6" customFormat="1" ht="57" customHeight="1" x14ac:dyDescent="0.2">
      <c r="A541" s="22" t="s">
        <v>220</v>
      </c>
      <c r="B541" s="4" t="s">
        <v>153</v>
      </c>
      <c r="C541" s="4" t="s">
        <v>297</v>
      </c>
      <c r="D541" s="4" t="s">
        <v>575</v>
      </c>
      <c r="E541" s="4"/>
      <c r="F541" s="20">
        <f t="shared" si="103"/>
        <v>22000000</v>
      </c>
      <c r="G541" s="20">
        <f t="shared" si="103"/>
        <v>22000000</v>
      </c>
      <c r="H541" s="20">
        <f t="shared" si="96"/>
        <v>0</v>
      </c>
      <c r="I541" s="20">
        <f t="shared" si="103"/>
        <v>22000000</v>
      </c>
      <c r="J541" s="20">
        <f t="shared" si="97"/>
        <v>0</v>
      </c>
      <c r="K541" s="20">
        <f t="shared" si="103"/>
        <v>3479940</v>
      </c>
      <c r="L541" s="20">
        <f t="shared" si="98"/>
        <v>-18520060</v>
      </c>
      <c r="M541" s="27">
        <f t="shared" si="102"/>
        <v>15.81790909090909</v>
      </c>
      <c r="N541" s="27">
        <f t="shared" si="99"/>
        <v>15.81790909090909</v>
      </c>
    </row>
    <row r="542" spans="1:14" s="6" customFormat="1" ht="37.5" x14ac:dyDescent="0.2">
      <c r="A542" s="22" t="s">
        <v>289</v>
      </c>
      <c r="B542" s="4" t="s">
        <v>153</v>
      </c>
      <c r="C542" s="4" t="s">
        <v>297</v>
      </c>
      <c r="D542" s="4" t="s">
        <v>576</v>
      </c>
      <c r="E542" s="4"/>
      <c r="F542" s="20">
        <f>F543+F547</f>
        <v>22000000</v>
      </c>
      <c r="G542" s="20">
        <f>G543+G547</f>
        <v>22000000</v>
      </c>
      <c r="H542" s="20">
        <f t="shared" si="96"/>
        <v>0</v>
      </c>
      <c r="I542" s="20">
        <f>I543+I547</f>
        <v>22000000</v>
      </c>
      <c r="J542" s="20">
        <f t="shared" si="97"/>
        <v>0</v>
      </c>
      <c r="K542" s="20">
        <f>K543+K547</f>
        <v>3479940</v>
      </c>
      <c r="L542" s="20">
        <f t="shared" si="98"/>
        <v>-18520060</v>
      </c>
      <c r="M542" s="27">
        <f t="shared" si="102"/>
        <v>15.81790909090909</v>
      </c>
      <c r="N542" s="27">
        <f t="shared" si="99"/>
        <v>15.81790909090909</v>
      </c>
    </row>
    <row r="543" spans="1:14" s="6" customFormat="1" ht="93.75" x14ac:dyDescent="0.2">
      <c r="A543" s="22" t="s">
        <v>466</v>
      </c>
      <c r="B543" s="4" t="s">
        <v>153</v>
      </c>
      <c r="C543" s="4" t="s">
        <v>297</v>
      </c>
      <c r="D543" s="4" t="s">
        <v>578</v>
      </c>
      <c r="E543" s="4"/>
      <c r="F543" s="20">
        <f t="shared" ref="F543:K545" si="104">F544</f>
        <v>16000000</v>
      </c>
      <c r="G543" s="20">
        <f t="shared" si="104"/>
        <v>16000000</v>
      </c>
      <c r="H543" s="20">
        <f t="shared" si="96"/>
        <v>0</v>
      </c>
      <c r="I543" s="20">
        <f t="shared" si="104"/>
        <v>16000000</v>
      </c>
      <c r="J543" s="20">
        <f t="shared" si="97"/>
        <v>0</v>
      </c>
      <c r="K543" s="20">
        <f t="shared" si="104"/>
        <v>3479940</v>
      </c>
      <c r="L543" s="20">
        <f t="shared" si="98"/>
        <v>-12520060</v>
      </c>
      <c r="M543" s="27">
        <f t="shared" si="102"/>
        <v>21.749625000000002</v>
      </c>
      <c r="N543" s="27">
        <f t="shared" si="99"/>
        <v>21.749625000000002</v>
      </c>
    </row>
    <row r="544" spans="1:14" s="6" customFormat="1" ht="34.5" customHeight="1" x14ac:dyDescent="0.2">
      <c r="A544" s="22" t="s">
        <v>44</v>
      </c>
      <c r="B544" s="4" t="s">
        <v>153</v>
      </c>
      <c r="C544" s="4" t="s">
        <v>297</v>
      </c>
      <c r="D544" s="4" t="s">
        <v>578</v>
      </c>
      <c r="E544" s="4" t="s">
        <v>45</v>
      </c>
      <c r="F544" s="20">
        <f t="shared" si="104"/>
        <v>16000000</v>
      </c>
      <c r="G544" s="20">
        <f t="shared" si="104"/>
        <v>16000000</v>
      </c>
      <c r="H544" s="20">
        <f t="shared" si="96"/>
        <v>0</v>
      </c>
      <c r="I544" s="20">
        <f t="shared" si="104"/>
        <v>16000000</v>
      </c>
      <c r="J544" s="20">
        <f t="shared" si="97"/>
        <v>0</v>
      </c>
      <c r="K544" s="20">
        <f t="shared" si="104"/>
        <v>3479940</v>
      </c>
      <c r="L544" s="20">
        <f t="shared" si="98"/>
        <v>-12520060</v>
      </c>
      <c r="M544" s="27">
        <f t="shared" si="102"/>
        <v>21.749625000000002</v>
      </c>
      <c r="N544" s="27">
        <f t="shared" si="99"/>
        <v>21.749625000000002</v>
      </c>
    </row>
    <row r="545" spans="1:14" s="6" customFormat="1" ht="37.5" x14ac:dyDescent="0.2">
      <c r="A545" s="22" t="s">
        <v>128</v>
      </c>
      <c r="B545" s="4" t="s">
        <v>153</v>
      </c>
      <c r="C545" s="4" t="s">
        <v>297</v>
      </c>
      <c r="D545" s="4" t="s">
        <v>578</v>
      </c>
      <c r="E545" s="4" t="s">
        <v>129</v>
      </c>
      <c r="F545" s="20">
        <f t="shared" si="104"/>
        <v>16000000</v>
      </c>
      <c r="G545" s="20">
        <f t="shared" si="104"/>
        <v>16000000</v>
      </c>
      <c r="H545" s="20">
        <f t="shared" si="96"/>
        <v>0</v>
      </c>
      <c r="I545" s="20">
        <f t="shared" si="104"/>
        <v>16000000</v>
      </c>
      <c r="J545" s="20">
        <f t="shared" si="97"/>
        <v>0</v>
      </c>
      <c r="K545" s="20">
        <f t="shared" si="104"/>
        <v>3479940</v>
      </c>
      <c r="L545" s="20">
        <f t="shared" si="98"/>
        <v>-12520060</v>
      </c>
      <c r="M545" s="27">
        <f t="shared" si="102"/>
        <v>21.749625000000002</v>
      </c>
      <c r="N545" s="27">
        <f t="shared" si="99"/>
        <v>21.749625000000002</v>
      </c>
    </row>
    <row r="546" spans="1:14" s="6" customFormat="1" ht="24.75" customHeight="1" x14ac:dyDescent="0.2">
      <c r="A546" s="22" t="s">
        <v>222</v>
      </c>
      <c r="B546" s="4" t="s">
        <v>153</v>
      </c>
      <c r="C546" s="4" t="s">
        <v>297</v>
      </c>
      <c r="D546" s="4" t="s">
        <v>578</v>
      </c>
      <c r="E546" s="4" t="s">
        <v>223</v>
      </c>
      <c r="F546" s="20">
        <v>16000000</v>
      </c>
      <c r="G546" s="20">
        <v>16000000</v>
      </c>
      <c r="H546" s="20">
        <f t="shared" si="96"/>
        <v>0</v>
      </c>
      <c r="I546" s="20">
        <v>16000000</v>
      </c>
      <c r="J546" s="20">
        <f t="shared" si="97"/>
        <v>0</v>
      </c>
      <c r="K546" s="20">
        <v>3479940</v>
      </c>
      <c r="L546" s="20">
        <f t="shared" si="98"/>
        <v>-12520060</v>
      </c>
      <c r="M546" s="27">
        <f t="shared" si="102"/>
        <v>21.749625000000002</v>
      </c>
      <c r="N546" s="27">
        <f t="shared" si="99"/>
        <v>21.749625000000002</v>
      </c>
    </row>
    <row r="547" spans="1:14" s="6" customFormat="1" ht="125.25" customHeight="1" x14ac:dyDescent="0.2">
      <c r="A547" s="22" t="s">
        <v>467</v>
      </c>
      <c r="B547" s="4" t="s">
        <v>153</v>
      </c>
      <c r="C547" s="4" t="s">
        <v>297</v>
      </c>
      <c r="D547" s="4" t="s">
        <v>579</v>
      </c>
      <c r="E547" s="4"/>
      <c r="F547" s="20">
        <f t="shared" ref="F547:K549" si="105">F548</f>
        <v>6000000</v>
      </c>
      <c r="G547" s="20">
        <f t="shared" si="105"/>
        <v>6000000</v>
      </c>
      <c r="H547" s="20">
        <f t="shared" si="96"/>
        <v>0</v>
      </c>
      <c r="I547" s="20">
        <f t="shared" si="105"/>
        <v>6000000</v>
      </c>
      <c r="J547" s="20">
        <f t="shared" si="97"/>
        <v>0</v>
      </c>
      <c r="K547" s="20">
        <f t="shared" si="105"/>
        <v>0</v>
      </c>
      <c r="L547" s="20">
        <f t="shared" si="98"/>
        <v>-6000000</v>
      </c>
      <c r="M547" s="27">
        <f t="shared" si="102"/>
        <v>0</v>
      </c>
      <c r="N547" s="27">
        <f t="shared" si="99"/>
        <v>0</v>
      </c>
    </row>
    <row r="548" spans="1:14" s="6" customFormat="1" ht="57.75" customHeight="1" x14ac:dyDescent="0.2">
      <c r="A548" s="22" t="s">
        <v>44</v>
      </c>
      <c r="B548" s="4" t="s">
        <v>153</v>
      </c>
      <c r="C548" s="4" t="s">
        <v>297</v>
      </c>
      <c r="D548" s="4" t="s">
        <v>579</v>
      </c>
      <c r="E548" s="4" t="s">
        <v>45</v>
      </c>
      <c r="F548" s="20">
        <f t="shared" si="105"/>
        <v>6000000</v>
      </c>
      <c r="G548" s="20">
        <f t="shared" si="105"/>
        <v>6000000</v>
      </c>
      <c r="H548" s="20">
        <f t="shared" si="96"/>
        <v>0</v>
      </c>
      <c r="I548" s="20">
        <f t="shared" si="105"/>
        <v>6000000</v>
      </c>
      <c r="J548" s="20">
        <f t="shared" si="97"/>
        <v>0</v>
      </c>
      <c r="K548" s="20">
        <f t="shared" si="105"/>
        <v>0</v>
      </c>
      <c r="L548" s="20">
        <f t="shared" si="98"/>
        <v>-6000000</v>
      </c>
      <c r="M548" s="27">
        <f t="shared" si="102"/>
        <v>0</v>
      </c>
      <c r="N548" s="27">
        <f t="shared" si="99"/>
        <v>0</v>
      </c>
    </row>
    <row r="549" spans="1:14" s="6" customFormat="1" ht="37.5" x14ac:dyDescent="0.2">
      <c r="A549" s="22" t="s">
        <v>128</v>
      </c>
      <c r="B549" s="4" t="s">
        <v>153</v>
      </c>
      <c r="C549" s="4" t="s">
        <v>297</v>
      </c>
      <c r="D549" s="4" t="s">
        <v>579</v>
      </c>
      <c r="E549" s="4" t="s">
        <v>129</v>
      </c>
      <c r="F549" s="20">
        <f t="shared" si="105"/>
        <v>6000000</v>
      </c>
      <c r="G549" s="20">
        <f t="shared" si="105"/>
        <v>6000000</v>
      </c>
      <c r="H549" s="20">
        <f t="shared" si="96"/>
        <v>0</v>
      </c>
      <c r="I549" s="20">
        <f t="shared" si="105"/>
        <v>6000000</v>
      </c>
      <c r="J549" s="20">
        <f t="shared" si="97"/>
        <v>0</v>
      </c>
      <c r="K549" s="20">
        <f t="shared" si="105"/>
        <v>0</v>
      </c>
      <c r="L549" s="20">
        <f t="shared" si="98"/>
        <v>-6000000</v>
      </c>
      <c r="M549" s="27">
        <f t="shared" si="102"/>
        <v>0</v>
      </c>
      <c r="N549" s="27">
        <f t="shared" si="99"/>
        <v>0</v>
      </c>
    </row>
    <row r="550" spans="1:14" s="6" customFormat="1" x14ac:dyDescent="0.2">
      <c r="A550" s="22" t="s">
        <v>222</v>
      </c>
      <c r="B550" s="4" t="s">
        <v>153</v>
      </c>
      <c r="C550" s="4" t="s">
        <v>297</v>
      </c>
      <c r="D550" s="4" t="s">
        <v>579</v>
      </c>
      <c r="E550" s="4" t="s">
        <v>223</v>
      </c>
      <c r="F550" s="20">
        <v>6000000</v>
      </c>
      <c r="G550" s="20">
        <v>6000000</v>
      </c>
      <c r="H550" s="20">
        <f t="shared" si="96"/>
        <v>0</v>
      </c>
      <c r="I550" s="20">
        <v>6000000</v>
      </c>
      <c r="J550" s="20">
        <f t="shared" si="97"/>
        <v>0</v>
      </c>
      <c r="K550" s="20">
        <v>0</v>
      </c>
      <c r="L550" s="20">
        <f t="shared" si="98"/>
        <v>-6000000</v>
      </c>
      <c r="M550" s="27">
        <f t="shared" si="102"/>
        <v>0</v>
      </c>
      <c r="N550" s="27">
        <f t="shared" si="99"/>
        <v>0</v>
      </c>
    </row>
    <row r="551" spans="1:14" s="6" customFormat="1" x14ac:dyDescent="0.2">
      <c r="A551" s="22" t="s">
        <v>126</v>
      </c>
      <c r="B551" s="4" t="s">
        <v>153</v>
      </c>
      <c r="C551" s="4" t="s">
        <v>127</v>
      </c>
      <c r="D551" s="4"/>
      <c r="E551" s="4"/>
      <c r="F551" s="20">
        <f t="shared" ref="F551:F557" si="106">F552</f>
        <v>2974000</v>
      </c>
      <c r="G551" s="20">
        <f t="shared" ref="G551:K557" si="107">G552</f>
        <v>2892393.35</v>
      </c>
      <c r="H551" s="20">
        <f t="shared" si="96"/>
        <v>-81606.649999999907</v>
      </c>
      <c r="I551" s="20">
        <f t="shared" si="107"/>
        <v>2892393.35</v>
      </c>
      <c r="J551" s="20">
        <f t="shared" si="97"/>
        <v>0</v>
      </c>
      <c r="K551" s="20">
        <f t="shared" si="107"/>
        <v>2892393</v>
      </c>
      <c r="L551" s="20">
        <f t="shared" si="98"/>
        <v>-0.35000000009313226</v>
      </c>
      <c r="M551" s="27">
        <f t="shared" si="102"/>
        <v>97.25598520511096</v>
      </c>
      <c r="N551" s="27">
        <f t="shared" si="99"/>
        <v>99.999987899294538</v>
      </c>
    </row>
    <row r="552" spans="1:14" s="6" customFormat="1" ht="37.5" x14ac:dyDescent="0.2">
      <c r="A552" s="22" t="s">
        <v>160</v>
      </c>
      <c r="B552" s="4" t="s">
        <v>153</v>
      </c>
      <c r="C552" s="4" t="s">
        <v>127</v>
      </c>
      <c r="D552" s="4" t="s">
        <v>574</v>
      </c>
      <c r="E552" s="4"/>
      <c r="F552" s="20">
        <f t="shared" si="106"/>
        <v>2974000</v>
      </c>
      <c r="G552" s="20">
        <f t="shared" si="107"/>
        <v>2892393.35</v>
      </c>
      <c r="H552" s="20">
        <f t="shared" si="96"/>
        <v>-81606.649999999907</v>
      </c>
      <c r="I552" s="20">
        <f t="shared" si="107"/>
        <v>2892393.35</v>
      </c>
      <c r="J552" s="20">
        <f t="shared" si="97"/>
        <v>0</v>
      </c>
      <c r="K552" s="20">
        <f t="shared" si="107"/>
        <v>2892393</v>
      </c>
      <c r="L552" s="20">
        <f t="shared" si="98"/>
        <v>-0.35000000009313226</v>
      </c>
      <c r="M552" s="27">
        <f t="shared" si="102"/>
        <v>97.25598520511096</v>
      </c>
      <c r="N552" s="27">
        <f t="shared" si="99"/>
        <v>99.999987899294538</v>
      </c>
    </row>
    <row r="553" spans="1:14" s="6" customFormat="1" ht="58.5" customHeight="1" x14ac:dyDescent="0.2">
      <c r="A553" s="22" t="s">
        <v>220</v>
      </c>
      <c r="B553" s="4" t="s">
        <v>153</v>
      </c>
      <c r="C553" s="4" t="s">
        <v>127</v>
      </c>
      <c r="D553" s="4" t="s">
        <v>575</v>
      </c>
      <c r="E553" s="4"/>
      <c r="F553" s="20">
        <f t="shared" si="106"/>
        <v>2974000</v>
      </c>
      <c r="G553" s="20">
        <f t="shared" si="107"/>
        <v>2892393.35</v>
      </c>
      <c r="H553" s="20">
        <f t="shared" si="96"/>
        <v>-81606.649999999907</v>
      </c>
      <c r="I553" s="20">
        <f t="shared" si="107"/>
        <v>2892393.35</v>
      </c>
      <c r="J553" s="20">
        <f t="shared" si="97"/>
        <v>0</v>
      </c>
      <c r="K553" s="20">
        <f t="shared" si="107"/>
        <v>2892393</v>
      </c>
      <c r="L553" s="20">
        <f t="shared" si="98"/>
        <v>-0.35000000009313226</v>
      </c>
      <c r="M553" s="27">
        <f t="shared" si="102"/>
        <v>97.25598520511096</v>
      </c>
      <c r="N553" s="27">
        <f t="shared" si="99"/>
        <v>99.999987899294538</v>
      </c>
    </row>
    <row r="554" spans="1:14" s="6" customFormat="1" ht="112.5" x14ac:dyDescent="0.2">
      <c r="A554" s="22" t="s">
        <v>221</v>
      </c>
      <c r="B554" s="4" t="s">
        <v>153</v>
      </c>
      <c r="C554" s="4" t="s">
        <v>127</v>
      </c>
      <c r="D554" s="4" t="s">
        <v>580</v>
      </c>
      <c r="E554" s="4"/>
      <c r="F554" s="20">
        <f t="shared" si="106"/>
        <v>2974000</v>
      </c>
      <c r="G554" s="20">
        <f t="shared" si="107"/>
        <v>2892393.35</v>
      </c>
      <c r="H554" s="20">
        <f t="shared" si="96"/>
        <v>-81606.649999999907</v>
      </c>
      <c r="I554" s="20">
        <f t="shared" si="107"/>
        <v>2892393.35</v>
      </c>
      <c r="J554" s="20">
        <f t="shared" si="97"/>
        <v>0</v>
      </c>
      <c r="K554" s="20">
        <f t="shared" si="107"/>
        <v>2892393</v>
      </c>
      <c r="L554" s="20">
        <f t="shared" si="98"/>
        <v>-0.35000000009313226</v>
      </c>
      <c r="M554" s="27">
        <f t="shared" si="102"/>
        <v>97.25598520511096</v>
      </c>
      <c r="N554" s="27">
        <f t="shared" si="99"/>
        <v>99.999987899294538</v>
      </c>
    </row>
    <row r="555" spans="1:14" s="6" customFormat="1" ht="76.5" customHeight="1" x14ac:dyDescent="0.2">
      <c r="A555" s="22" t="s">
        <v>468</v>
      </c>
      <c r="B555" s="4" t="s">
        <v>153</v>
      </c>
      <c r="C555" s="4" t="s">
        <v>127</v>
      </c>
      <c r="D555" s="4" t="s">
        <v>581</v>
      </c>
      <c r="E555" s="4"/>
      <c r="F555" s="20">
        <f t="shared" si="106"/>
        <v>2974000</v>
      </c>
      <c r="G555" s="20">
        <f t="shared" si="107"/>
        <v>2892393.35</v>
      </c>
      <c r="H555" s="20">
        <f t="shared" si="96"/>
        <v>-81606.649999999907</v>
      </c>
      <c r="I555" s="20">
        <f t="shared" si="107"/>
        <v>2892393.35</v>
      </c>
      <c r="J555" s="20">
        <f t="shared" si="97"/>
        <v>0</v>
      </c>
      <c r="K555" s="20">
        <f t="shared" si="107"/>
        <v>2892393</v>
      </c>
      <c r="L555" s="20">
        <f t="shared" si="98"/>
        <v>-0.35000000009313226</v>
      </c>
      <c r="M555" s="27">
        <f t="shared" si="102"/>
        <v>97.25598520511096</v>
      </c>
      <c r="N555" s="27">
        <f t="shared" si="99"/>
        <v>99.999987899294538</v>
      </c>
    </row>
    <row r="556" spans="1:14" s="6" customFormat="1" ht="29.25" customHeight="1" x14ac:dyDescent="0.2">
      <c r="A556" s="22" t="s">
        <v>44</v>
      </c>
      <c r="B556" s="4" t="s">
        <v>153</v>
      </c>
      <c r="C556" s="4" t="s">
        <v>127</v>
      </c>
      <c r="D556" s="4" t="s">
        <v>581</v>
      </c>
      <c r="E556" s="4" t="s">
        <v>45</v>
      </c>
      <c r="F556" s="20">
        <f t="shared" si="106"/>
        <v>2974000</v>
      </c>
      <c r="G556" s="20">
        <f t="shared" si="107"/>
        <v>2892393.35</v>
      </c>
      <c r="H556" s="20">
        <f t="shared" si="96"/>
        <v>-81606.649999999907</v>
      </c>
      <c r="I556" s="20">
        <f t="shared" si="107"/>
        <v>2892393.35</v>
      </c>
      <c r="J556" s="20">
        <f t="shared" si="97"/>
        <v>0</v>
      </c>
      <c r="K556" s="20">
        <f t="shared" si="107"/>
        <v>2892393</v>
      </c>
      <c r="L556" s="20">
        <f t="shared" si="98"/>
        <v>-0.35000000009313226</v>
      </c>
      <c r="M556" s="27">
        <f t="shared" si="102"/>
        <v>97.25598520511096</v>
      </c>
      <c r="N556" s="27">
        <f t="shared" si="99"/>
        <v>99.999987899294538</v>
      </c>
    </row>
    <row r="557" spans="1:14" s="6" customFormat="1" ht="37.5" x14ac:dyDescent="0.2">
      <c r="A557" s="22" t="s">
        <v>128</v>
      </c>
      <c r="B557" s="4" t="s">
        <v>153</v>
      </c>
      <c r="C557" s="4" t="s">
        <v>127</v>
      </c>
      <c r="D557" s="4" t="s">
        <v>581</v>
      </c>
      <c r="E557" s="4" t="s">
        <v>129</v>
      </c>
      <c r="F557" s="20">
        <f t="shared" si="106"/>
        <v>2974000</v>
      </c>
      <c r="G557" s="20">
        <f t="shared" si="107"/>
        <v>2892393.35</v>
      </c>
      <c r="H557" s="20">
        <f t="shared" si="96"/>
        <v>-81606.649999999907</v>
      </c>
      <c r="I557" s="20">
        <f t="shared" si="107"/>
        <v>2892393.35</v>
      </c>
      <c r="J557" s="20">
        <f t="shared" si="97"/>
        <v>0</v>
      </c>
      <c r="K557" s="20">
        <f t="shared" si="107"/>
        <v>2892393</v>
      </c>
      <c r="L557" s="20">
        <f t="shared" si="98"/>
        <v>-0.35000000009313226</v>
      </c>
      <c r="M557" s="27">
        <f t="shared" si="102"/>
        <v>97.25598520511096</v>
      </c>
      <c r="N557" s="27">
        <f t="shared" si="99"/>
        <v>99.999987899294538</v>
      </c>
    </row>
    <row r="558" spans="1:14" s="6" customFormat="1" x14ac:dyDescent="0.2">
      <c r="A558" s="22" t="s">
        <v>222</v>
      </c>
      <c r="B558" s="4" t="s">
        <v>153</v>
      </c>
      <c r="C558" s="4" t="s">
        <v>127</v>
      </c>
      <c r="D558" s="4" t="s">
        <v>581</v>
      </c>
      <c r="E558" s="4" t="s">
        <v>223</v>
      </c>
      <c r="F558" s="20">
        <v>2974000</v>
      </c>
      <c r="G558" s="20">
        <v>2892393.35</v>
      </c>
      <c r="H558" s="20">
        <f t="shared" si="96"/>
        <v>-81606.649999999907</v>
      </c>
      <c r="I558" s="20">
        <v>2892393.35</v>
      </c>
      <c r="J558" s="20">
        <f t="shared" si="97"/>
        <v>0</v>
      </c>
      <c r="K558" s="20">
        <v>2892393</v>
      </c>
      <c r="L558" s="20">
        <f t="shared" si="98"/>
        <v>-0.35000000009313226</v>
      </c>
      <c r="M558" s="27">
        <f t="shared" si="102"/>
        <v>97.25598520511096</v>
      </c>
      <c r="N558" s="27">
        <f t="shared" si="99"/>
        <v>99.999987899294538</v>
      </c>
    </row>
    <row r="559" spans="1:14" s="6" customFormat="1" x14ac:dyDescent="0.2">
      <c r="A559" s="22" t="s">
        <v>344</v>
      </c>
      <c r="B559" s="4" t="s">
        <v>153</v>
      </c>
      <c r="C559" s="4" t="s">
        <v>134</v>
      </c>
      <c r="D559" s="4"/>
      <c r="E559" s="4"/>
      <c r="F559" s="20">
        <f t="shared" ref="F559:F566" si="108">F560</f>
        <v>25833600</v>
      </c>
      <c r="G559" s="20">
        <f t="shared" ref="G559:K566" si="109">G560</f>
        <v>31874343</v>
      </c>
      <c r="H559" s="20">
        <f t="shared" si="96"/>
        <v>6040743</v>
      </c>
      <c r="I559" s="20">
        <f t="shared" si="109"/>
        <v>31874343</v>
      </c>
      <c r="J559" s="20">
        <f t="shared" si="97"/>
        <v>0</v>
      </c>
      <c r="K559" s="20">
        <f t="shared" si="109"/>
        <v>16339027.199999999</v>
      </c>
      <c r="L559" s="20">
        <f t="shared" si="98"/>
        <v>-15535315.800000001</v>
      </c>
      <c r="M559" s="27">
        <f t="shared" si="102"/>
        <v>63.247194351542177</v>
      </c>
      <c r="N559" s="27">
        <f t="shared" si="99"/>
        <v>51.260749750983102</v>
      </c>
    </row>
    <row r="560" spans="1:14" s="6" customFormat="1" x14ac:dyDescent="0.2">
      <c r="A560" s="22" t="s">
        <v>172</v>
      </c>
      <c r="B560" s="4" t="s">
        <v>153</v>
      </c>
      <c r="C560" s="4" t="s">
        <v>173</v>
      </c>
      <c r="D560" s="4"/>
      <c r="E560" s="4"/>
      <c r="F560" s="20">
        <f t="shared" si="108"/>
        <v>25833600</v>
      </c>
      <c r="G560" s="20">
        <f t="shared" si="109"/>
        <v>31874343</v>
      </c>
      <c r="H560" s="20">
        <f t="shared" si="96"/>
        <v>6040743</v>
      </c>
      <c r="I560" s="20">
        <f t="shared" si="109"/>
        <v>31874343</v>
      </c>
      <c r="J560" s="20">
        <f t="shared" si="97"/>
        <v>0</v>
      </c>
      <c r="K560" s="20">
        <f t="shared" si="109"/>
        <v>16339027.199999999</v>
      </c>
      <c r="L560" s="20">
        <f t="shared" si="98"/>
        <v>-15535315.800000001</v>
      </c>
      <c r="M560" s="27">
        <f t="shared" si="102"/>
        <v>63.247194351542177</v>
      </c>
      <c r="N560" s="27">
        <f t="shared" si="99"/>
        <v>51.260749750983102</v>
      </c>
    </row>
    <row r="561" spans="1:14" s="6" customFormat="1" ht="37.5" x14ac:dyDescent="0.2">
      <c r="A561" s="22" t="s">
        <v>348</v>
      </c>
      <c r="B561" s="4" t="s">
        <v>153</v>
      </c>
      <c r="C561" s="4" t="s">
        <v>173</v>
      </c>
      <c r="D561" s="4" t="s">
        <v>511</v>
      </c>
      <c r="E561" s="4"/>
      <c r="F561" s="20">
        <f t="shared" si="108"/>
        <v>25833600</v>
      </c>
      <c r="G561" s="20">
        <f t="shared" si="109"/>
        <v>31874343</v>
      </c>
      <c r="H561" s="20">
        <f t="shared" si="96"/>
        <v>6040743</v>
      </c>
      <c r="I561" s="20">
        <f t="shared" si="109"/>
        <v>31874343</v>
      </c>
      <c r="J561" s="20">
        <f t="shared" si="97"/>
        <v>0</v>
      </c>
      <c r="K561" s="20">
        <f t="shared" si="109"/>
        <v>16339027.199999999</v>
      </c>
      <c r="L561" s="20">
        <f t="shared" si="98"/>
        <v>-15535315.800000001</v>
      </c>
      <c r="M561" s="27">
        <f t="shared" si="102"/>
        <v>63.247194351542177</v>
      </c>
      <c r="N561" s="27">
        <f t="shared" si="99"/>
        <v>51.260749750983102</v>
      </c>
    </row>
    <row r="562" spans="1:14" s="6" customFormat="1" ht="80.25" customHeight="1" x14ac:dyDescent="0.2">
      <c r="A562" s="22" t="s">
        <v>86</v>
      </c>
      <c r="B562" s="4" t="s">
        <v>153</v>
      </c>
      <c r="C562" s="4" t="s">
        <v>173</v>
      </c>
      <c r="D562" s="4" t="s">
        <v>515</v>
      </c>
      <c r="E562" s="4"/>
      <c r="F562" s="20">
        <f t="shared" si="108"/>
        <v>25833600</v>
      </c>
      <c r="G562" s="20">
        <f t="shared" si="109"/>
        <v>31874343</v>
      </c>
      <c r="H562" s="20">
        <f t="shared" si="96"/>
        <v>6040743</v>
      </c>
      <c r="I562" s="20">
        <f t="shared" si="109"/>
        <v>31874343</v>
      </c>
      <c r="J562" s="20">
        <f t="shared" si="97"/>
        <v>0</v>
      </c>
      <c r="K562" s="20">
        <f t="shared" si="109"/>
        <v>16339027.199999999</v>
      </c>
      <c r="L562" s="20">
        <f t="shared" si="98"/>
        <v>-15535315.800000001</v>
      </c>
      <c r="M562" s="27">
        <f t="shared" si="102"/>
        <v>63.247194351542177</v>
      </c>
      <c r="N562" s="27">
        <f t="shared" si="99"/>
        <v>51.260749750983102</v>
      </c>
    </row>
    <row r="563" spans="1:14" s="6" customFormat="1" ht="79.5" customHeight="1" x14ac:dyDescent="0.2">
      <c r="A563" s="22" t="s">
        <v>87</v>
      </c>
      <c r="B563" s="4" t="s">
        <v>153</v>
      </c>
      <c r="C563" s="4" t="s">
        <v>173</v>
      </c>
      <c r="D563" s="4" t="s">
        <v>516</v>
      </c>
      <c r="E563" s="4"/>
      <c r="F563" s="20">
        <f t="shared" si="108"/>
        <v>25833600</v>
      </c>
      <c r="G563" s="20">
        <f t="shared" si="109"/>
        <v>31874343</v>
      </c>
      <c r="H563" s="20">
        <f t="shared" si="96"/>
        <v>6040743</v>
      </c>
      <c r="I563" s="20">
        <f t="shared" si="109"/>
        <v>31874343</v>
      </c>
      <c r="J563" s="20">
        <f t="shared" si="97"/>
        <v>0</v>
      </c>
      <c r="K563" s="20">
        <f t="shared" si="109"/>
        <v>16339027.199999999</v>
      </c>
      <c r="L563" s="20">
        <f t="shared" si="98"/>
        <v>-15535315.800000001</v>
      </c>
      <c r="M563" s="27">
        <f t="shared" si="102"/>
        <v>63.247194351542177</v>
      </c>
      <c r="N563" s="27">
        <f t="shared" si="99"/>
        <v>51.260749750983102</v>
      </c>
    </row>
    <row r="564" spans="1:14" s="6" customFormat="1" ht="37.5" x14ac:dyDescent="0.2">
      <c r="A564" s="22" t="s">
        <v>75</v>
      </c>
      <c r="B564" s="4" t="s">
        <v>153</v>
      </c>
      <c r="C564" s="4" t="s">
        <v>173</v>
      </c>
      <c r="D564" s="4" t="s">
        <v>555</v>
      </c>
      <c r="E564" s="4"/>
      <c r="F564" s="20">
        <f t="shared" si="108"/>
        <v>25833600</v>
      </c>
      <c r="G564" s="20">
        <f t="shared" si="109"/>
        <v>31874343</v>
      </c>
      <c r="H564" s="20">
        <f t="shared" si="96"/>
        <v>6040743</v>
      </c>
      <c r="I564" s="20">
        <f t="shared" si="109"/>
        <v>31874343</v>
      </c>
      <c r="J564" s="20">
        <f t="shared" si="97"/>
        <v>0</v>
      </c>
      <c r="K564" s="20">
        <f t="shared" si="109"/>
        <v>16339027.199999999</v>
      </c>
      <c r="L564" s="20">
        <f t="shared" si="98"/>
        <v>-15535315.800000001</v>
      </c>
      <c r="M564" s="27">
        <f t="shared" si="102"/>
        <v>63.247194351542177</v>
      </c>
      <c r="N564" s="27">
        <f t="shared" si="99"/>
        <v>51.260749750983102</v>
      </c>
    </row>
    <row r="565" spans="1:14" s="6" customFormat="1" ht="63.75" customHeight="1" x14ac:dyDescent="0.2">
      <c r="A565" s="22" t="s">
        <v>89</v>
      </c>
      <c r="B565" s="4" t="s">
        <v>153</v>
      </c>
      <c r="C565" s="4" t="s">
        <v>173</v>
      </c>
      <c r="D565" s="4" t="s">
        <v>555</v>
      </c>
      <c r="E565" s="4" t="s">
        <v>90</v>
      </c>
      <c r="F565" s="20">
        <f t="shared" si="108"/>
        <v>25833600</v>
      </c>
      <c r="G565" s="20">
        <f t="shared" si="109"/>
        <v>31874343</v>
      </c>
      <c r="H565" s="20">
        <f t="shared" si="96"/>
        <v>6040743</v>
      </c>
      <c r="I565" s="20">
        <f t="shared" si="109"/>
        <v>31874343</v>
      </c>
      <c r="J565" s="20">
        <f t="shared" si="97"/>
        <v>0</v>
      </c>
      <c r="K565" s="20">
        <f t="shared" si="109"/>
        <v>16339027.199999999</v>
      </c>
      <c r="L565" s="20">
        <f t="shared" si="98"/>
        <v>-15535315.800000001</v>
      </c>
      <c r="M565" s="27">
        <f t="shared" si="102"/>
        <v>63.247194351542177</v>
      </c>
      <c r="N565" s="27">
        <f t="shared" si="99"/>
        <v>51.260749750983102</v>
      </c>
    </row>
    <row r="566" spans="1:14" s="6" customFormat="1" x14ac:dyDescent="0.2">
      <c r="A566" s="22" t="s">
        <v>137</v>
      </c>
      <c r="B566" s="4" t="s">
        <v>153</v>
      </c>
      <c r="C566" s="4" t="s">
        <v>173</v>
      </c>
      <c r="D566" s="4" t="s">
        <v>555</v>
      </c>
      <c r="E566" s="4" t="s">
        <v>138</v>
      </c>
      <c r="F566" s="20">
        <f t="shared" si="108"/>
        <v>25833600</v>
      </c>
      <c r="G566" s="20">
        <f t="shared" si="109"/>
        <v>31874343</v>
      </c>
      <c r="H566" s="20">
        <f t="shared" si="96"/>
        <v>6040743</v>
      </c>
      <c r="I566" s="20">
        <f t="shared" si="109"/>
        <v>31874343</v>
      </c>
      <c r="J566" s="20">
        <f t="shared" si="97"/>
        <v>0</v>
      </c>
      <c r="K566" s="20">
        <f t="shared" si="109"/>
        <v>16339027.199999999</v>
      </c>
      <c r="L566" s="20">
        <f t="shared" si="98"/>
        <v>-15535315.800000001</v>
      </c>
      <c r="M566" s="27">
        <f t="shared" si="102"/>
        <v>63.247194351542177</v>
      </c>
      <c r="N566" s="27">
        <f t="shared" si="99"/>
        <v>51.260749750983102</v>
      </c>
    </row>
    <row r="567" spans="1:14" s="6" customFormat="1" ht="96.75" customHeight="1" x14ac:dyDescent="0.2">
      <c r="A567" s="22" t="s">
        <v>139</v>
      </c>
      <c r="B567" s="4" t="s">
        <v>153</v>
      </c>
      <c r="C567" s="4" t="s">
        <v>173</v>
      </c>
      <c r="D567" s="4" t="s">
        <v>555</v>
      </c>
      <c r="E567" s="4" t="s">
        <v>140</v>
      </c>
      <c r="F567" s="20">
        <v>25833600</v>
      </c>
      <c r="G567" s="20">
        <v>31874343</v>
      </c>
      <c r="H567" s="20">
        <f t="shared" si="96"/>
        <v>6040743</v>
      </c>
      <c r="I567" s="20">
        <v>31874343</v>
      </c>
      <c r="J567" s="20">
        <f t="shared" si="97"/>
        <v>0</v>
      </c>
      <c r="K567" s="20">
        <v>16339027.199999999</v>
      </c>
      <c r="L567" s="20">
        <f t="shared" si="98"/>
        <v>-15535315.800000001</v>
      </c>
      <c r="M567" s="27">
        <f t="shared" si="102"/>
        <v>63.247194351542177</v>
      </c>
      <c r="N567" s="27">
        <f t="shared" si="99"/>
        <v>51.260749750983102</v>
      </c>
    </row>
    <row r="568" spans="1:14" s="1" customFormat="1" ht="37.5" x14ac:dyDescent="0.2">
      <c r="A568" s="21" t="s">
        <v>399</v>
      </c>
      <c r="B568" s="3" t="s">
        <v>174</v>
      </c>
      <c r="C568" s="3"/>
      <c r="D568" s="3"/>
      <c r="E568" s="3"/>
      <c r="F568" s="19">
        <f>F569+F578+F1053</f>
        <v>5312808468</v>
      </c>
      <c r="G568" s="19">
        <f>G569+G578+G1053</f>
        <v>5541464577</v>
      </c>
      <c r="H568" s="19">
        <f t="shared" si="96"/>
        <v>228656109</v>
      </c>
      <c r="I568" s="49">
        <f>I569+I578+I1053</f>
        <v>5546231477</v>
      </c>
      <c r="J568" s="19">
        <f t="shared" si="97"/>
        <v>4766900</v>
      </c>
      <c r="K568" s="19">
        <f>K569+K578+K1053</f>
        <v>3527322582.4000001</v>
      </c>
      <c r="L568" s="19">
        <f t="shared" si="98"/>
        <v>-2018908894.5999999</v>
      </c>
      <c r="M568" s="26">
        <f t="shared" si="102"/>
        <v>66.392805305248586</v>
      </c>
      <c r="N568" s="26">
        <f t="shared" si="99"/>
        <v>63.598546094364536</v>
      </c>
    </row>
    <row r="569" spans="1:14" s="6" customFormat="1" x14ac:dyDescent="0.2">
      <c r="A569" s="22" t="s">
        <v>342</v>
      </c>
      <c r="B569" s="4" t="s">
        <v>174</v>
      </c>
      <c r="C569" s="4" t="s">
        <v>48</v>
      </c>
      <c r="D569" s="4"/>
      <c r="E569" s="4"/>
      <c r="F569" s="20">
        <f t="shared" ref="F569:F576" si="110">F570</f>
        <v>4960300</v>
      </c>
      <c r="G569" s="20">
        <f t="shared" ref="G569:K576" si="111">G570</f>
        <v>4665300</v>
      </c>
      <c r="H569" s="20">
        <f t="shared" si="96"/>
        <v>-295000</v>
      </c>
      <c r="I569" s="20">
        <f t="shared" si="111"/>
        <v>4665300</v>
      </c>
      <c r="J569" s="20">
        <f t="shared" si="97"/>
        <v>0</v>
      </c>
      <c r="K569" s="20">
        <f t="shared" si="111"/>
        <v>3894062.62</v>
      </c>
      <c r="L569" s="20">
        <f t="shared" si="98"/>
        <v>-771237.37999999989</v>
      </c>
      <c r="M569" s="27">
        <f t="shared" si="102"/>
        <v>78.504578755317226</v>
      </c>
      <c r="N569" s="27">
        <f t="shared" si="99"/>
        <v>83.468643388420887</v>
      </c>
    </row>
    <row r="570" spans="1:14" s="6" customFormat="1" x14ac:dyDescent="0.2">
      <c r="A570" s="22" t="s">
        <v>175</v>
      </c>
      <c r="B570" s="4" t="s">
        <v>174</v>
      </c>
      <c r="C570" s="4" t="s">
        <v>176</v>
      </c>
      <c r="D570" s="4"/>
      <c r="E570" s="4"/>
      <c r="F570" s="20">
        <f t="shared" si="110"/>
        <v>4960300</v>
      </c>
      <c r="G570" s="20">
        <f t="shared" si="111"/>
        <v>4665300</v>
      </c>
      <c r="H570" s="20">
        <f t="shared" si="96"/>
        <v>-295000</v>
      </c>
      <c r="I570" s="20">
        <f t="shared" si="111"/>
        <v>4665300</v>
      </c>
      <c r="J570" s="20">
        <f t="shared" si="97"/>
        <v>0</v>
      </c>
      <c r="K570" s="20">
        <f t="shared" si="111"/>
        <v>3894062.62</v>
      </c>
      <c r="L570" s="20">
        <f t="shared" si="98"/>
        <v>-771237.37999999989</v>
      </c>
      <c r="M570" s="27">
        <f t="shared" si="102"/>
        <v>78.504578755317226</v>
      </c>
      <c r="N570" s="27">
        <f t="shared" si="99"/>
        <v>83.468643388420887</v>
      </c>
    </row>
    <row r="571" spans="1:14" s="6" customFormat="1" ht="44.25" customHeight="1" x14ac:dyDescent="0.2">
      <c r="A571" s="22" t="s">
        <v>177</v>
      </c>
      <c r="B571" s="4" t="s">
        <v>174</v>
      </c>
      <c r="C571" s="4" t="s">
        <v>176</v>
      </c>
      <c r="D571" s="4" t="s">
        <v>596</v>
      </c>
      <c r="E571" s="4"/>
      <c r="F571" s="20">
        <f t="shared" si="110"/>
        <v>4960300</v>
      </c>
      <c r="G571" s="20">
        <f t="shared" si="111"/>
        <v>4665300</v>
      </c>
      <c r="H571" s="20">
        <f t="shared" si="96"/>
        <v>-295000</v>
      </c>
      <c r="I571" s="20">
        <f t="shared" si="111"/>
        <v>4665300</v>
      </c>
      <c r="J571" s="20">
        <f t="shared" si="97"/>
        <v>0</v>
      </c>
      <c r="K571" s="20">
        <f t="shared" si="111"/>
        <v>3894062.62</v>
      </c>
      <c r="L571" s="20">
        <f t="shared" si="98"/>
        <v>-771237.37999999989</v>
      </c>
      <c r="M571" s="27">
        <f t="shared" si="102"/>
        <v>78.504578755317226</v>
      </c>
      <c r="N571" s="27">
        <f t="shared" si="99"/>
        <v>83.468643388420887</v>
      </c>
    </row>
    <row r="572" spans="1:14" s="6" customFormat="1" x14ac:dyDescent="0.2">
      <c r="A572" s="22" t="s">
        <v>184</v>
      </c>
      <c r="B572" s="4" t="s">
        <v>174</v>
      </c>
      <c r="C572" s="4" t="s">
        <v>176</v>
      </c>
      <c r="D572" s="4" t="s">
        <v>597</v>
      </c>
      <c r="E572" s="4"/>
      <c r="F572" s="20">
        <f t="shared" si="110"/>
        <v>4960300</v>
      </c>
      <c r="G572" s="20">
        <f t="shared" si="111"/>
        <v>4665300</v>
      </c>
      <c r="H572" s="20">
        <f t="shared" si="96"/>
        <v>-295000</v>
      </c>
      <c r="I572" s="20">
        <f t="shared" si="111"/>
        <v>4665300</v>
      </c>
      <c r="J572" s="20">
        <f t="shared" si="97"/>
        <v>0</v>
      </c>
      <c r="K572" s="20">
        <f t="shared" si="111"/>
        <v>3894062.62</v>
      </c>
      <c r="L572" s="20">
        <f t="shared" si="98"/>
        <v>-771237.37999999989</v>
      </c>
      <c r="M572" s="27">
        <f t="shared" si="102"/>
        <v>78.504578755317226</v>
      </c>
      <c r="N572" s="27">
        <f t="shared" si="99"/>
        <v>83.468643388420887</v>
      </c>
    </row>
    <row r="573" spans="1:14" s="6" customFormat="1" ht="37.5" x14ac:dyDescent="0.2">
      <c r="A573" s="22" t="s">
        <v>185</v>
      </c>
      <c r="B573" s="4" t="s">
        <v>174</v>
      </c>
      <c r="C573" s="4" t="s">
        <v>176</v>
      </c>
      <c r="D573" s="4" t="s">
        <v>598</v>
      </c>
      <c r="E573" s="4"/>
      <c r="F573" s="20">
        <f t="shared" si="110"/>
        <v>4960300</v>
      </c>
      <c r="G573" s="20">
        <f t="shared" si="111"/>
        <v>4665300</v>
      </c>
      <c r="H573" s="20">
        <f t="shared" si="96"/>
        <v>-295000</v>
      </c>
      <c r="I573" s="20">
        <f t="shared" si="111"/>
        <v>4665300</v>
      </c>
      <c r="J573" s="20">
        <f t="shared" si="97"/>
        <v>0</v>
      </c>
      <c r="K573" s="20">
        <f t="shared" si="111"/>
        <v>3894062.62</v>
      </c>
      <c r="L573" s="20">
        <f t="shared" si="98"/>
        <v>-771237.37999999989</v>
      </c>
      <c r="M573" s="27">
        <f t="shared" si="102"/>
        <v>78.504578755317226</v>
      </c>
      <c r="N573" s="27">
        <f t="shared" si="99"/>
        <v>83.468643388420887</v>
      </c>
    </row>
    <row r="574" spans="1:14" s="6" customFormat="1" ht="56.25" x14ac:dyDescent="0.2">
      <c r="A574" s="22" t="s">
        <v>469</v>
      </c>
      <c r="B574" s="4" t="s">
        <v>174</v>
      </c>
      <c r="C574" s="4" t="s">
        <v>176</v>
      </c>
      <c r="D574" s="4" t="s">
        <v>599</v>
      </c>
      <c r="E574" s="4"/>
      <c r="F574" s="20">
        <f t="shared" si="110"/>
        <v>4960300</v>
      </c>
      <c r="G574" s="20">
        <f t="shared" si="111"/>
        <v>4665300</v>
      </c>
      <c r="H574" s="20">
        <f t="shared" si="96"/>
        <v>-295000</v>
      </c>
      <c r="I574" s="20">
        <f t="shared" si="111"/>
        <v>4665300</v>
      </c>
      <c r="J574" s="20">
        <f t="shared" si="97"/>
        <v>0</v>
      </c>
      <c r="K574" s="20">
        <f t="shared" si="111"/>
        <v>3894062.62</v>
      </c>
      <c r="L574" s="20">
        <f t="shared" si="98"/>
        <v>-771237.37999999989</v>
      </c>
      <c r="M574" s="27">
        <f t="shared" si="102"/>
        <v>78.504578755317226</v>
      </c>
      <c r="N574" s="27">
        <f t="shared" si="99"/>
        <v>83.468643388420887</v>
      </c>
    </row>
    <row r="575" spans="1:14" s="6" customFormat="1" ht="57" customHeight="1" x14ac:dyDescent="0.2">
      <c r="A575" s="22" t="s">
        <v>89</v>
      </c>
      <c r="B575" s="4" t="s">
        <v>174</v>
      </c>
      <c r="C575" s="4" t="s">
        <v>176</v>
      </c>
      <c r="D575" s="4" t="s">
        <v>599</v>
      </c>
      <c r="E575" s="4" t="s">
        <v>90</v>
      </c>
      <c r="F575" s="20">
        <f t="shared" si="110"/>
        <v>4960300</v>
      </c>
      <c r="G575" s="20">
        <f t="shared" si="111"/>
        <v>4665300</v>
      </c>
      <c r="H575" s="20">
        <f t="shared" si="96"/>
        <v>-295000</v>
      </c>
      <c r="I575" s="20">
        <f t="shared" si="111"/>
        <v>4665300</v>
      </c>
      <c r="J575" s="20">
        <f t="shared" si="97"/>
        <v>0</v>
      </c>
      <c r="K575" s="20">
        <f t="shared" si="111"/>
        <v>3894062.62</v>
      </c>
      <c r="L575" s="20">
        <f t="shared" si="98"/>
        <v>-771237.37999999989</v>
      </c>
      <c r="M575" s="27">
        <f t="shared" si="102"/>
        <v>78.504578755317226</v>
      </c>
      <c r="N575" s="27">
        <f t="shared" si="99"/>
        <v>83.468643388420887</v>
      </c>
    </row>
    <row r="576" spans="1:14" s="6" customFormat="1" x14ac:dyDescent="0.2">
      <c r="A576" s="22" t="s">
        <v>137</v>
      </c>
      <c r="B576" s="4" t="s">
        <v>174</v>
      </c>
      <c r="C576" s="4" t="s">
        <v>176</v>
      </c>
      <c r="D576" s="4" t="s">
        <v>599</v>
      </c>
      <c r="E576" s="4" t="s">
        <v>138</v>
      </c>
      <c r="F576" s="20">
        <f t="shared" si="110"/>
        <v>4960300</v>
      </c>
      <c r="G576" s="20">
        <f t="shared" si="111"/>
        <v>4665300</v>
      </c>
      <c r="H576" s="20">
        <f t="shared" si="96"/>
        <v>-295000</v>
      </c>
      <c r="I576" s="20">
        <f t="shared" si="111"/>
        <v>4665300</v>
      </c>
      <c r="J576" s="20">
        <f t="shared" si="97"/>
        <v>0</v>
      </c>
      <c r="K576" s="20">
        <f t="shared" si="111"/>
        <v>3894062.62</v>
      </c>
      <c r="L576" s="20">
        <f t="shared" si="98"/>
        <v>-771237.37999999989</v>
      </c>
      <c r="M576" s="27">
        <f t="shared" si="102"/>
        <v>78.504578755317226</v>
      </c>
      <c r="N576" s="27">
        <f t="shared" si="99"/>
        <v>83.468643388420887</v>
      </c>
    </row>
    <row r="577" spans="1:14" s="6" customFormat="1" ht="88.5" customHeight="1" x14ac:dyDescent="0.2">
      <c r="A577" s="22" t="s">
        <v>139</v>
      </c>
      <c r="B577" s="4" t="s">
        <v>174</v>
      </c>
      <c r="C577" s="4" t="s">
        <v>176</v>
      </c>
      <c r="D577" s="4" t="s">
        <v>599</v>
      </c>
      <c r="E577" s="4" t="s">
        <v>140</v>
      </c>
      <c r="F577" s="20">
        <v>4960300</v>
      </c>
      <c r="G577" s="20">
        <v>4665300</v>
      </c>
      <c r="H577" s="20">
        <f t="shared" si="96"/>
        <v>-295000</v>
      </c>
      <c r="I577" s="20">
        <v>4665300</v>
      </c>
      <c r="J577" s="20">
        <f t="shared" si="97"/>
        <v>0</v>
      </c>
      <c r="K577" s="20">
        <v>3894062.62</v>
      </c>
      <c r="L577" s="20">
        <f t="shared" si="98"/>
        <v>-771237.37999999989</v>
      </c>
      <c r="M577" s="27">
        <f t="shared" si="102"/>
        <v>78.504578755317226</v>
      </c>
      <c r="N577" s="27">
        <f t="shared" si="99"/>
        <v>83.468643388420887</v>
      </c>
    </row>
    <row r="578" spans="1:14" s="6" customFormat="1" x14ac:dyDescent="0.2">
      <c r="A578" s="22" t="s">
        <v>346</v>
      </c>
      <c r="B578" s="4" t="s">
        <v>174</v>
      </c>
      <c r="C578" s="4" t="s">
        <v>188</v>
      </c>
      <c r="D578" s="4"/>
      <c r="E578" s="4"/>
      <c r="F578" s="20">
        <f>F579+F651+F778+F845+F940</f>
        <v>5227321168</v>
      </c>
      <c r="G578" s="20">
        <f>G579+G651+G778+G845+G940</f>
        <v>5456272277</v>
      </c>
      <c r="H578" s="20">
        <f t="shared" si="96"/>
        <v>228951109</v>
      </c>
      <c r="I578" s="20">
        <f>I579+I651+I778+I845+I940</f>
        <v>5474039177</v>
      </c>
      <c r="J578" s="20">
        <f t="shared" si="97"/>
        <v>17766900</v>
      </c>
      <c r="K578" s="20">
        <f>K579+K651+K778+K845+K940</f>
        <v>3475507460.1000004</v>
      </c>
      <c r="L578" s="20">
        <f t="shared" si="98"/>
        <v>-1998531716.8999996</v>
      </c>
      <c r="M578" s="27">
        <f t="shared" si="102"/>
        <v>66.487352668819227</v>
      </c>
      <c r="N578" s="27">
        <f t="shared" si="99"/>
        <v>63.490730477466592</v>
      </c>
    </row>
    <row r="579" spans="1:14" s="6" customFormat="1" x14ac:dyDescent="0.2">
      <c r="A579" s="22" t="s">
        <v>189</v>
      </c>
      <c r="B579" s="4" t="s">
        <v>174</v>
      </c>
      <c r="C579" s="4" t="s">
        <v>190</v>
      </c>
      <c r="D579" s="4"/>
      <c r="E579" s="4"/>
      <c r="F579" s="20">
        <f>F580+F617+F625+F634</f>
        <v>1734494822</v>
      </c>
      <c r="G579" s="20">
        <f>G580+G617+G625+G634+G643</f>
        <v>1778276314</v>
      </c>
      <c r="H579" s="20">
        <f t="shared" si="96"/>
        <v>43781492</v>
      </c>
      <c r="I579" s="20">
        <f>I580+I617+I625+I634+I643</f>
        <v>1775401814</v>
      </c>
      <c r="J579" s="20">
        <f t="shared" si="97"/>
        <v>-2874500</v>
      </c>
      <c r="K579" s="20">
        <f>K580+K617+K625+K634+K643</f>
        <v>1086654483.2</v>
      </c>
      <c r="L579" s="20">
        <f t="shared" si="98"/>
        <v>-688747330.79999995</v>
      </c>
      <c r="M579" s="27">
        <f t="shared" si="102"/>
        <v>62.64962393759167</v>
      </c>
      <c r="N579" s="27">
        <f t="shared" si="99"/>
        <v>61.206115406165736</v>
      </c>
    </row>
    <row r="580" spans="1:14" s="6" customFormat="1" ht="42" customHeight="1" x14ac:dyDescent="0.2">
      <c r="A580" s="22" t="s">
        <v>177</v>
      </c>
      <c r="B580" s="4" t="s">
        <v>174</v>
      </c>
      <c r="C580" s="4" t="s">
        <v>190</v>
      </c>
      <c r="D580" s="4" t="s">
        <v>596</v>
      </c>
      <c r="E580" s="4"/>
      <c r="F580" s="20">
        <f>F581</f>
        <v>1728341370</v>
      </c>
      <c r="G580" s="20">
        <f>G581</f>
        <v>1769040008</v>
      </c>
      <c r="H580" s="20">
        <f t="shared" si="96"/>
        <v>40698638</v>
      </c>
      <c r="I580" s="20">
        <f>I581</f>
        <v>1766165508</v>
      </c>
      <c r="J580" s="20">
        <f t="shared" si="97"/>
        <v>-2874500</v>
      </c>
      <c r="K580" s="20">
        <f>K581</f>
        <v>1079811500.1399999</v>
      </c>
      <c r="L580" s="20">
        <f t="shared" si="98"/>
        <v>-686354007.86000013</v>
      </c>
      <c r="M580" s="27">
        <f t="shared" si="102"/>
        <v>62.476749031355993</v>
      </c>
      <c r="N580" s="27">
        <f t="shared" si="99"/>
        <v>61.138749185673703</v>
      </c>
    </row>
    <row r="581" spans="1:14" s="6" customFormat="1" ht="37.5" x14ac:dyDescent="0.2">
      <c r="A581" s="22" t="s">
        <v>178</v>
      </c>
      <c r="B581" s="4" t="s">
        <v>174</v>
      </c>
      <c r="C581" s="4" t="s">
        <v>190</v>
      </c>
      <c r="D581" s="4" t="s">
        <v>600</v>
      </c>
      <c r="E581" s="4"/>
      <c r="F581" s="20">
        <f>F582</f>
        <v>1728341370</v>
      </c>
      <c r="G581" s="20">
        <f>G582</f>
        <v>1769040008</v>
      </c>
      <c r="H581" s="20">
        <f t="shared" si="96"/>
        <v>40698638</v>
      </c>
      <c r="I581" s="20">
        <f>I582</f>
        <v>1766165508</v>
      </c>
      <c r="J581" s="20">
        <f t="shared" si="97"/>
        <v>-2874500</v>
      </c>
      <c r="K581" s="20">
        <f>K582</f>
        <v>1079811500.1399999</v>
      </c>
      <c r="L581" s="20">
        <f t="shared" si="98"/>
        <v>-686354007.86000013</v>
      </c>
      <c r="M581" s="27">
        <f t="shared" si="102"/>
        <v>62.476749031355993</v>
      </c>
      <c r="N581" s="27">
        <f t="shared" si="99"/>
        <v>61.138749185673703</v>
      </c>
    </row>
    <row r="582" spans="1:14" s="6" customFormat="1" ht="67.5" customHeight="1" x14ac:dyDescent="0.2">
      <c r="A582" s="22" t="s">
        <v>179</v>
      </c>
      <c r="B582" s="4" t="s">
        <v>174</v>
      </c>
      <c r="C582" s="4" t="s">
        <v>190</v>
      </c>
      <c r="D582" s="4" t="s">
        <v>601</v>
      </c>
      <c r="E582" s="4"/>
      <c r="F582" s="20">
        <f>F583+F589+F593+F599+F605+F613+F609</f>
        <v>1728341370</v>
      </c>
      <c r="G582" s="20">
        <f>G583+G589+G593+G599+G605+G613+G609</f>
        <v>1769040008</v>
      </c>
      <c r="H582" s="20">
        <f t="shared" si="96"/>
        <v>40698638</v>
      </c>
      <c r="I582" s="20">
        <f>I583+I589+I593+I599+I605+I613+I609</f>
        <v>1766165508</v>
      </c>
      <c r="J582" s="20">
        <f t="shared" si="97"/>
        <v>-2874500</v>
      </c>
      <c r="K582" s="20">
        <f>K583+K589+K593+K599+K605+K613+K609</f>
        <v>1079811500.1399999</v>
      </c>
      <c r="L582" s="20">
        <f t="shared" si="98"/>
        <v>-686354007.86000013</v>
      </c>
      <c r="M582" s="27">
        <f t="shared" si="102"/>
        <v>62.476749031355993</v>
      </c>
      <c r="N582" s="27">
        <f t="shared" si="99"/>
        <v>61.138749185673703</v>
      </c>
    </row>
    <row r="583" spans="1:14" s="6" customFormat="1" ht="37.5" x14ac:dyDescent="0.2">
      <c r="A583" s="22" t="s">
        <v>75</v>
      </c>
      <c r="B583" s="4" t="s">
        <v>174</v>
      </c>
      <c r="C583" s="4" t="s">
        <v>190</v>
      </c>
      <c r="D583" s="4" t="s">
        <v>602</v>
      </c>
      <c r="E583" s="4"/>
      <c r="F583" s="20">
        <f>F584</f>
        <v>256365020</v>
      </c>
      <c r="G583" s="20">
        <f>G584</f>
        <v>258092494</v>
      </c>
      <c r="H583" s="20">
        <f t="shared" si="96"/>
        <v>1727474</v>
      </c>
      <c r="I583" s="20">
        <f>I584</f>
        <v>258092494</v>
      </c>
      <c r="J583" s="20">
        <f t="shared" si="97"/>
        <v>0</v>
      </c>
      <c r="K583" s="20">
        <f>K584</f>
        <v>177234444.88</v>
      </c>
      <c r="L583" s="20">
        <f t="shared" si="98"/>
        <v>-80858049.120000005</v>
      </c>
      <c r="M583" s="27">
        <f t="shared" si="102"/>
        <v>69.13363019650653</v>
      </c>
      <c r="N583" s="27">
        <f t="shared" si="99"/>
        <v>68.670902486610089</v>
      </c>
    </row>
    <row r="584" spans="1:14" s="6" customFormat="1" ht="60" customHeight="1" x14ac:dyDescent="0.2">
      <c r="A584" s="22" t="s">
        <v>89</v>
      </c>
      <c r="B584" s="4" t="s">
        <v>174</v>
      </c>
      <c r="C584" s="4" t="s">
        <v>190</v>
      </c>
      <c r="D584" s="4" t="s">
        <v>602</v>
      </c>
      <c r="E584" s="4" t="s">
        <v>90</v>
      </c>
      <c r="F584" s="20">
        <f>F585+F587</f>
        <v>256365020</v>
      </c>
      <c r="G584" s="20">
        <f>G585+G587</f>
        <v>258092494</v>
      </c>
      <c r="H584" s="20">
        <f t="shared" si="96"/>
        <v>1727474</v>
      </c>
      <c r="I584" s="20">
        <f>I585+I587</f>
        <v>258092494</v>
      </c>
      <c r="J584" s="20">
        <f t="shared" si="97"/>
        <v>0</v>
      </c>
      <c r="K584" s="20">
        <f>K585+K587</f>
        <v>177234444.88</v>
      </c>
      <c r="L584" s="20">
        <f t="shared" si="98"/>
        <v>-80858049.120000005</v>
      </c>
      <c r="M584" s="27">
        <f t="shared" si="102"/>
        <v>69.13363019650653</v>
      </c>
      <c r="N584" s="27">
        <f t="shared" si="99"/>
        <v>68.670902486610089</v>
      </c>
    </row>
    <row r="585" spans="1:14" s="6" customFormat="1" x14ac:dyDescent="0.2">
      <c r="A585" s="22" t="s">
        <v>180</v>
      </c>
      <c r="B585" s="4" t="s">
        <v>174</v>
      </c>
      <c r="C585" s="4" t="s">
        <v>190</v>
      </c>
      <c r="D585" s="4" t="s">
        <v>602</v>
      </c>
      <c r="E585" s="4" t="s">
        <v>181</v>
      </c>
      <c r="F585" s="20">
        <f>F586</f>
        <v>138907350</v>
      </c>
      <c r="G585" s="20">
        <f>G586</f>
        <v>154070313</v>
      </c>
      <c r="H585" s="20">
        <f t="shared" si="96"/>
        <v>15162963</v>
      </c>
      <c r="I585" s="20">
        <f>I586</f>
        <v>154070313</v>
      </c>
      <c r="J585" s="20">
        <f t="shared" si="97"/>
        <v>0</v>
      </c>
      <c r="K585" s="20">
        <f>K586</f>
        <v>104339553.28</v>
      </c>
      <c r="L585" s="20">
        <f t="shared" si="98"/>
        <v>-49730759.719999999</v>
      </c>
      <c r="M585" s="27">
        <f t="shared" si="102"/>
        <v>75.114494143038513</v>
      </c>
      <c r="N585" s="27">
        <f t="shared" si="99"/>
        <v>67.722036288717092</v>
      </c>
    </row>
    <row r="586" spans="1:14" s="6" customFormat="1" ht="87" customHeight="1" x14ac:dyDescent="0.2">
      <c r="A586" s="22" t="s">
        <v>191</v>
      </c>
      <c r="B586" s="4" t="s">
        <v>174</v>
      </c>
      <c r="C586" s="4" t="s">
        <v>190</v>
      </c>
      <c r="D586" s="4" t="s">
        <v>602</v>
      </c>
      <c r="E586" s="4" t="s">
        <v>192</v>
      </c>
      <c r="F586" s="20">
        <v>138907350</v>
      </c>
      <c r="G586" s="20">
        <v>154070313</v>
      </c>
      <c r="H586" s="20">
        <f t="shared" si="96"/>
        <v>15162963</v>
      </c>
      <c r="I586" s="20">
        <v>154070313</v>
      </c>
      <c r="J586" s="20">
        <f t="shared" si="97"/>
        <v>0</v>
      </c>
      <c r="K586" s="20">
        <v>104339553.28</v>
      </c>
      <c r="L586" s="20">
        <f t="shared" si="98"/>
        <v>-49730759.719999999</v>
      </c>
      <c r="M586" s="27">
        <f t="shared" si="102"/>
        <v>75.114494143038513</v>
      </c>
      <c r="N586" s="27">
        <f t="shared" si="99"/>
        <v>67.722036288717092</v>
      </c>
    </row>
    <row r="587" spans="1:14" s="6" customFormat="1" x14ac:dyDescent="0.2">
      <c r="A587" s="22" t="s">
        <v>137</v>
      </c>
      <c r="B587" s="4" t="s">
        <v>174</v>
      </c>
      <c r="C587" s="4" t="s">
        <v>190</v>
      </c>
      <c r="D587" s="4" t="s">
        <v>602</v>
      </c>
      <c r="E587" s="4" t="s">
        <v>138</v>
      </c>
      <c r="F587" s="20">
        <f>F588</f>
        <v>117457670</v>
      </c>
      <c r="G587" s="20">
        <f>G588</f>
        <v>104022181</v>
      </c>
      <c r="H587" s="20">
        <f t="shared" si="96"/>
        <v>-13435489</v>
      </c>
      <c r="I587" s="20">
        <f>I588</f>
        <v>104022181</v>
      </c>
      <c r="J587" s="20">
        <f t="shared" si="97"/>
        <v>0</v>
      </c>
      <c r="K587" s="20">
        <f>K588</f>
        <v>72894891.599999994</v>
      </c>
      <c r="L587" s="20">
        <f t="shared" si="98"/>
        <v>-31127289.400000006</v>
      </c>
      <c r="M587" s="27">
        <f t="shared" si="102"/>
        <v>62.060563265046888</v>
      </c>
      <c r="N587" s="27">
        <f t="shared" si="99"/>
        <v>70.076296131495255</v>
      </c>
    </row>
    <row r="588" spans="1:14" s="6" customFormat="1" ht="99" customHeight="1" x14ac:dyDescent="0.2">
      <c r="A588" s="22" t="s">
        <v>139</v>
      </c>
      <c r="B588" s="4" t="s">
        <v>174</v>
      </c>
      <c r="C588" s="4" t="s">
        <v>190</v>
      </c>
      <c r="D588" s="4" t="s">
        <v>602</v>
      </c>
      <c r="E588" s="4" t="s">
        <v>140</v>
      </c>
      <c r="F588" s="20">
        <v>117457670</v>
      </c>
      <c r="G588" s="20">
        <v>104022181</v>
      </c>
      <c r="H588" s="20">
        <f t="shared" ref="H588:H651" si="112">G588-F588</f>
        <v>-13435489</v>
      </c>
      <c r="I588" s="20">
        <v>104022181</v>
      </c>
      <c r="J588" s="20">
        <f t="shared" ref="J588:J651" si="113">I588-G588</f>
        <v>0</v>
      </c>
      <c r="K588" s="20">
        <v>72894891.599999994</v>
      </c>
      <c r="L588" s="20">
        <f t="shared" ref="L588:L651" si="114">K588-I588</f>
        <v>-31127289.400000006</v>
      </c>
      <c r="M588" s="27">
        <f t="shared" ref="M588:M651" si="115">K588/F588*100</f>
        <v>62.060563265046888</v>
      </c>
      <c r="N588" s="27">
        <f t="shared" ref="N588:N651" si="116">K588/I588*100</f>
        <v>70.076296131495255</v>
      </c>
    </row>
    <row r="589" spans="1:14" s="6" customFormat="1" ht="164.25" customHeight="1" x14ac:dyDescent="0.2">
      <c r="A589" s="24" t="s">
        <v>470</v>
      </c>
      <c r="B589" s="4" t="s">
        <v>174</v>
      </c>
      <c r="C589" s="4" t="s">
        <v>190</v>
      </c>
      <c r="D589" s="4" t="s">
        <v>603</v>
      </c>
      <c r="E589" s="4"/>
      <c r="F589" s="20">
        <f t="shared" ref="F589:K591" si="117">F590</f>
        <v>60768000</v>
      </c>
      <c r="G589" s="20">
        <f t="shared" si="117"/>
        <v>60768000</v>
      </c>
      <c r="H589" s="20">
        <f t="shared" si="112"/>
        <v>0</v>
      </c>
      <c r="I589" s="20">
        <f t="shared" si="117"/>
        <v>57893500</v>
      </c>
      <c r="J589" s="20">
        <f t="shared" si="113"/>
        <v>-2874500</v>
      </c>
      <c r="K589" s="20">
        <f t="shared" si="117"/>
        <v>35752000</v>
      </c>
      <c r="L589" s="20">
        <f t="shared" si="114"/>
        <v>-22141500</v>
      </c>
      <c r="M589" s="27">
        <f t="shared" si="115"/>
        <v>58.833596629805164</v>
      </c>
      <c r="N589" s="27">
        <f t="shared" si="116"/>
        <v>61.754773851986833</v>
      </c>
    </row>
    <row r="590" spans="1:14" s="6" customFormat="1" x14ac:dyDescent="0.2">
      <c r="A590" s="22" t="s">
        <v>33</v>
      </c>
      <c r="B590" s="4" t="s">
        <v>174</v>
      </c>
      <c r="C590" s="4" t="s">
        <v>190</v>
      </c>
      <c r="D590" s="4" t="s">
        <v>603</v>
      </c>
      <c r="E590" s="4" t="s">
        <v>34</v>
      </c>
      <c r="F590" s="20">
        <f t="shared" si="117"/>
        <v>60768000</v>
      </c>
      <c r="G590" s="20">
        <f t="shared" si="117"/>
        <v>60768000</v>
      </c>
      <c r="H590" s="20">
        <f t="shared" si="112"/>
        <v>0</v>
      </c>
      <c r="I590" s="20">
        <f t="shared" si="117"/>
        <v>57893500</v>
      </c>
      <c r="J590" s="20">
        <f t="shared" si="113"/>
        <v>-2874500</v>
      </c>
      <c r="K590" s="20">
        <f t="shared" si="117"/>
        <v>35752000</v>
      </c>
      <c r="L590" s="20">
        <f t="shared" si="114"/>
        <v>-22141500</v>
      </c>
      <c r="M590" s="27">
        <f t="shared" si="115"/>
        <v>58.833596629805164</v>
      </c>
      <c r="N590" s="27">
        <f t="shared" si="116"/>
        <v>61.754773851986833</v>
      </c>
    </row>
    <row r="591" spans="1:14" s="6" customFormat="1" ht="75" x14ac:dyDescent="0.2">
      <c r="A591" s="22" t="s">
        <v>108</v>
      </c>
      <c r="B591" s="4" t="s">
        <v>174</v>
      </c>
      <c r="C591" s="4" t="s">
        <v>190</v>
      </c>
      <c r="D591" s="4" t="s">
        <v>603</v>
      </c>
      <c r="E591" s="4" t="s">
        <v>109</v>
      </c>
      <c r="F591" s="20">
        <f t="shared" si="117"/>
        <v>60768000</v>
      </c>
      <c r="G591" s="20">
        <f t="shared" si="117"/>
        <v>60768000</v>
      </c>
      <c r="H591" s="20">
        <f t="shared" si="112"/>
        <v>0</v>
      </c>
      <c r="I591" s="20">
        <f t="shared" si="117"/>
        <v>57893500</v>
      </c>
      <c r="J591" s="20">
        <f t="shared" si="113"/>
        <v>-2874500</v>
      </c>
      <c r="K591" s="20">
        <f t="shared" si="117"/>
        <v>35752000</v>
      </c>
      <c r="L591" s="20">
        <f t="shared" si="114"/>
        <v>-22141500</v>
      </c>
      <c r="M591" s="27">
        <f t="shared" si="115"/>
        <v>58.833596629805164</v>
      </c>
      <c r="N591" s="27">
        <f t="shared" si="116"/>
        <v>61.754773851986833</v>
      </c>
    </row>
    <row r="592" spans="1:14" s="6" customFormat="1" ht="83.25" customHeight="1" x14ac:dyDescent="0.2">
      <c r="A592" s="22" t="s">
        <v>110</v>
      </c>
      <c r="B592" s="4" t="s">
        <v>174</v>
      </c>
      <c r="C592" s="4" t="s">
        <v>190</v>
      </c>
      <c r="D592" s="4" t="s">
        <v>603</v>
      </c>
      <c r="E592" s="4" t="s">
        <v>111</v>
      </c>
      <c r="F592" s="20">
        <v>60768000</v>
      </c>
      <c r="G592" s="20">
        <v>60768000</v>
      </c>
      <c r="H592" s="20">
        <f t="shared" si="112"/>
        <v>0</v>
      </c>
      <c r="I592" s="20">
        <v>57893500</v>
      </c>
      <c r="J592" s="20">
        <f t="shared" si="113"/>
        <v>-2874500</v>
      </c>
      <c r="K592" s="20">
        <v>35752000</v>
      </c>
      <c r="L592" s="20">
        <f t="shared" si="114"/>
        <v>-22141500</v>
      </c>
      <c r="M592" s="27">
        <f t="shared" si="115"/>
        <v>58.833596629805164</v>
      </c>
      <c r="N592" s="27">
        <f t="shared" si="116"/>
        <v>61.754773851986833</v>
      </c>
    </row>
    <row r="593" spans="1:14" s="6" customFormat="1" ht="131.25" x14ac:dyDescent="0.2">
      <c r="A593" s="22" t="s">
        <v>428</v>
      </c>
      <c r="B593" s="4" t="s">
        <v>174</v>
      </c>
      <c r="C593" s="4" t="s">
        <v>190</v>
      </c>
      <c r="D593" s="4" t="s">
        <v>604</v>
      </c>
      <c r="E593" s="4"/>
      <c r="F593" s="20">
        <f>F594</f>
        <v>1912000</v>
      </c>
      <c r="G593" s="20">
        <f>G594</f>
        <v>1912000</v>
      </c>
      <c r="H593" s="20">
        <f t="shared" si="112"/>
        <v>0</v>
      </c>
      <c r="I593" s="20">
        <f>I594</f>
        <v>1912000</v>
      </c>
      <c r="J593" s="20">
        <f t="shared" si="113"/>
        <v>0</v>
      </c>
      <c r="K593" s="20">
        <f>K594</f>
        <v>1320487.8199999998</v>
      </c>
      <c r="L593" s="20">
        <f t="shared" si="114"/>
        <v>-591512.18000000017</v>
      </c>
      <c r="M593" s="27">
        <f t="shared" si="115"/>
        <v>69.063170502092035</v>
      </c>
      <c r="N593" s="27">
        <f t="shared" si="116"/>
        <v>69.063170502092035</v>
      </c>
    </row>
    <row r="594" spans="1:14" s="6" customFormat="1" ht="60" customHeight="1" x14ac:dyDescent="0.2">
      <c r="A594" s="22" t="s">
        <v>89</v>
      </c>
      <c r="B594" s="4" t="s">
        <v>174</v>
      </c>
      <c r="C594" s="4" t="s">
        <v>190</v>
      </c>
      <c r="D594" s="4" t="s">
        <v>604</v>
      </c>
      <c r="E594" s="4" t="s">
        <v>90</v>
      </c>
      <c r="F594" s="20">
        <f>F595+F597</f>
        <v>1912000</v>
      </c>
      <c r="G594" s="20">
        <f>G595+G597</f>
        <v>1912000</v>
      </c>
      <c r="H594" s="20">
        <f t="shared" si="112"/>
        <v>0</v>
      </c>
      <c r="I594" s="20">
        <f>I595+I597</f>
        <v>1912000</v>
      </c>
      <c r="J594" s="20">
        <f t="shared" si="113"/>
        <v>0</v>
      </c>
      <c r="K594" s="20">
        <f>K595+K597</f>
        <v>1320487.8199999998</v>
      </c>
      <c r="L594" s="20">
        <f t="shared" si="114"/>
        <v>-591512.18000000017</v>
      </c>
      <c r="M594" s="27">
        <f t="shared" si="115"/>
        <v>69.063170502092035</v>
      </c>
      <c r="N594" s="27">
        <f t="shared" si="116"/>
        <v>69.063170502092035</v>
      </c>
    </row>
    <row r="595" spans="1:14" s="6" customFormat="1" x14ac:dyDescent="0.2">
      <c r="A595" s="22" t="s">
        <v>180</v>
      </c>
      <c r="B595" s="4" t="s">
        <v>174</v>
      </c>
      <c r="C595" s="4" t="s">
        <v>190</v>
      </c>
      <c r="D595" s="4" t="s">
        <v>604</v>
      </c>
      <c r="E595" s="4" t="s">
        <v>181</v>
      </c>
      <c r="F595" s="20">
        <f>F596</f>
        <v>1145000</v>
      </c>
      <c r="G595" s="20">
        <f>G596</f>
        <v>1145000</v>
      </c>
      <c r="H595" s="20">
        <f t="shared" si="112"/>
        <v>0</v>
      </c>
      <c r="I595" s="20">
        <f>I596</f>
        <v>1145000</v>
      </c>
      <c r="J595" s="20">
        <f t="shared" si="113"/>
        <v>0</v>
      </c>
      <c r="K595" s="20">
        <f>K596</f>
        <v>792107.99</v>
      </c>
      <c r="L595" s="20">
        <f t="shared" si="114"/>
        <v>-352892.01</v>
      </c>
      <c r="M595" s="27">
        <f t="shared" si="115"/>
        <v>69.179737117903926</v>
      </c>
      <c r="N595" s="27">
        <f t="shared" si="116"/>
        <v>69.179737117903926</v>
      </c>
    </row>
    <row r="596" spans="1:14" s="6" customFormat="1" ht="37.5" x14ac:dyDescent="0.2">
      <c r="A596" s="22" t="s">
        <v>182</v>
      </c>
      <c r="B596" s="4" t="s">
        <v>174</v>
      </c>
      <c r="C596" s="4" t="s">
        <v>190</v>
      </c>
      <c r="D596" s="4" t="s">
        <v>604</v>
      </c>
      <c r="E596" s="4" t="s">
        <v>183</v>
      </c>
      <c r="F596" s="20">
        <v>1145000</v>
      </c>
      <c r="G596" s="20">
        <v>1145000</v>
      </c>
      <c r="H596" s="20">
        <f t="shared" si="112"/>
        <v>0</v>
      </c>
      <c r="I596" s="20">
        <v>1145000</v>
      </c>
      <c r="J596" s="20">
        <f t="shared" si="113"/>
        <v>0</v>
      </c>
      <c r="K596" s="20">
        <v>792107.99</v>
      </c>
      <c r="L596" s="20">
        <f t="shared" si="114"/>
        <v>-352892.01</v>
      </c>
      <c r="M596" s="27">
        <f t="shared" si="115"/>
        <v>69.179737117903926</v>
      </c>
      <c r="N596" s="27">
        <f t="shared" si="116"/>
        <v>69.179737117903926</v>
      </c>
    </row>
    <row r="597" spans="1:14" s="6" customFormat="1" x14ac:dyDescent="0.2">
      <c r="A597" s="22" t="s">
        <v>137</v>
      </c>
      <c r="B597" s="4" t="s">
        <v>174</v>
      </c>
      <c r="C597" s="4" t="s">
        <v>190</v>
      </c>
      <c r="D597" s="4" t="s">
        <v>604</v>
      </c>
      <c r="E597" s="4" t="s">
        <v>138</v>
      </c>
      <c r="F597" s="20">
        <f>F598</f>
        <v>767000</v>
      </c>
      <c r="G597" s="20">
        <f>G598</f>
        <v>767000</v>
      </c>
      <c r="H597" s="20">
        <f t="shared" si="112"/>
        <v>0</v>
      </c>
      <c r="I597" s="20">
        <f>I598</f>
        <v>767000</v>
      </c>
      <c r="J597" s="20">
        <f t="shared" si="113"/>
        <v>0</v>
      </c>
      <c r="K597" s="20">
        <f>K598</f>
        <v>528379.82999999996</v>
      </c>
      <c r="L597" s="20">
        <f t="shared" si="114"/>
        <v>-238620.17000000004</v>
      </c>
      <c r="M597" s="27">
        <f t="shared" si="115"/>
        <v>68.889156453715771</v>
      </c>
      <c r="N597" s="27">
        <f t="shared" si="116"/>
        <v>68.889156453715771</v>
      </c>
    </row>
    <row r="598" spans="1:14" s="6" customFormat="1" ht="27" customHeight="1" x14ac:dyDescent="0.2">
      <c r="A598" s="22" t="s">
        <v>141</v>
      </c>
      <c r="B598" s="4" t="s">
        <v>174</v>
      </c>
      <c r="C598" s="4" t="s">
        <v>190</v>
      </c>
      <c r="D598" s="4" t="s">
        <v>604</v>
      </c>
      <c r="E598" s="4" t="s">
        <v>142</v>
      </c>
      <c r="F598" s="20">
        <v>767000</v>
      </c>
      <c r="G598" s="20">
        <v>767000</v>
      </c>
      <c r="H598" s="20">
        <f t="shared" si="112"/>
        <v>0</v>
      </c>
      <c r="I598" s="20">
        <v>767000</v>
      </c>
      <c r="J598" s="20">
        <f t="shared" si="113"/>
        <v>0</v>
      </c>
      <c r="K598" s="20">
        <v>528379.82999999996</v>
      </c>
      <c r="L598" s="20">
        <f t="shared" si="114"/>
        <v>-238620.17000000004</v>
      </c>
      <c r="M598" s="27">
        <f t="shared" si="115"/>
        <v>68.889156453715771</v>
      </c>
      <c r="N598" s="27">
        <f t="shared" si="116"/>
        <v>68.889156453715771</v>
      </c>
    </row>
    <row r="599" spans="1:14" s="6" customFormat="1" ht="112.5" x14ac:dyDescent="0.2">
      <c r="A599" s="22" t="s">
        <v>471</v>
      </c>
      <c r="B599" s="4" t="s">
        <v>174</v>
      </c>
      <c r="C599" s="4" t="s">
        <v>190</v>
      </c>
      <c r="D599" s="4" t="s">
        <v>605</v>
      </c>
      <c r="E599" s="4"/>
      <c r="F599" s="20">
        <f>F600</f>
        <v>1113636100</v>
      </c>
      <c r="G599" s="20">
        <f>G600</f>
        <v>1145176000</v>
      </c>
      <c r="H599" s="20">
        <f t="shared" si="112"/>
        <v>31539900</v>
      </c>
      <c r="I599" s="20">
        <f>I600</f>
        <v>1145176000</v>
      </c>
      <c r="J599" s="20">
        <f t="shared" si="113"/>
        <v>0</v>
      </c>
      <c r="K599" s="20">
        <f>K600</f>
        <v>676891298.93999994</v>
      </c>
      <c r="L599" s="20">
        <f t="shared" si="114"/>
        <v>-468284701.06000006</v>
      </c>
      <c r="M599" s="27">
        <f t="shared" si="115"/>
        <v>60.782090212413188</v>
      </c>
      <c r="N599" s="27">
        <f t="shared" si="116"/>
        <v>59.108058406742714</v>
      </c>
    </row>
    <row r="600" spans="1:14" s="6" customFormat="1" ht="57.75" customHeight="1" x14ac:dyDescent="0.2">
      <c r="A600" s="22" t="s">
        <v>89</v>
      </c>
      <c r="B600" s="4" t="s">
        <v>174</v>
      </c>
      <c r="C600" s="4" t="s">
        <v>190</v>
      </c>
      <c r="D600" s="4" t="s">
        <v>605</v>
      </c>
      <c r="E600" s="4" t="s">
        <v>90</v>
      </c>
      <c r="F600" s="20">
        <f>F601+F603</f>
        <v>1113636100</v>
      </c>
      <c r="G600" s="20">
        <f>G601+G603</f>
        <v>1145176000</v>
      </c>
      <c r="H600" s="20">
        <f t="shared" si="112"/>
        <v>31539900</v>
      </c>
      <c r="I600" s="20">
        <f>I601+I603</f>
        <v>1145176000</v>
      </c>
      <c r="J600" s="20">
        <f t="shared" si="113"/>
        <v>0</v>
      </c>
      <c r="K600" s="20">
        <f>K601+K603</f>
        <v>676891298.93999994</v>
      </c>
      <c r="L600" s="20">
        <f t="shared" si="114"/>
        <v>-468284701.06000006</v>
      </c>
      <c r="M600" s="27">
        <f t="shared" si="115"/>
        <v>60.782090212413188</v>
      </c>
      <c r="N600" s="27">
        <f t="shared" si="116"/>
        <v>59.108058406742714</v>
      </c>
    </row>
    <row r="601" spans="1:14" s="6" customFormat="1" ht="30" customHeight="1" x14ac:dyDescent="0.2">
      <c r="A601" s="22" t="s">
        <v>180</v>
      </c>
      <c r="B601" s="4" t="s">
        <v>174</v>
      </c>
      <c r="C601" s="4" t="s">
        <v>190</v>
      </c>
      <c r="D601" s="4" t="s">
        <v>605</v>
      </c>
      <c r="E601" s="4" t="s">
        <v>181</v>
      </c>
      <c r="F601" s="20">
        <f>F602</f>
        <v>684256700</v>
      </c>
      <c r="G601" s="20">
        <f>G602</f>
        <v>703598200</v>
      </c>
      <c r="H601" s="20">
        <f t="shared" si="112"/>
        <v>19341500</v>
      </c>
      <c r="I601" s="20">
        <f>I602</f>
        <v>703598200</v>
      </c>
      <c r="J601" s="20">
        <f t="shared" si="113"/>
        <v>0</v>
      </c>
      <c r="K601" s="20">
        <f>K602</f>
        <v>419958756.33999997</v>
      </c>
      <c r="L601" s="20">
        <f t="shared" si="114"/>
        <v>-283639443.66000003</v>
      </c>
      <c r="M601" s="27">
        <f t="shared" si="115"/>
        <v>61.374445634218858</v>
      </c>
      <c r="N601" s="27">
        <f t="shared" si="116"/>
        <v>59.687298281888722</v>
      </c>
    </row>
    <row r="602" spans="1:14" s="6" customFormat="1" ht="78.75" customHeight="1" x14ac:dyDescent="0.2">
      <c r="A602" s="22" t="s">
        <v>191</v>
      </c>
      <c r="B602" s="4" t="s">
        <v>174</v>
      </c>
      <c r="C602" s="4" t="s">
        <v>190</v>
      </c>
      <c r="D602" s="4" t="s">
        <v>605</v>
      </c>
      <c r="E602" s="4" t="s">
        <v>192</v>
      </c>
      <c r="F602" s="20">
        <v>684256700</v>
      </c>
      <c r="G602" s="20">
        <v>703598200</v>
      </c>
      <c r="H602" s="20">
        <f t="shared" si="112"/>
        <v>19341500</v>
      </c>
      <c r="I602" s="20">
        <v>703598200</v>
      </c>
      <c r="J602" s="20">
        <f t="shared" si="113"/>
        <v>0</v>
      </c>
      <c r="K602" s="20">
        <v>419958756.33999997</v>
      </c>
      <c r="L602" s="20">
        <f t="shared" si="114"/>
        <v>-283639443.66000003</v>
      </c>
      <c r="M602" s="27">
        <f t="shared" si="115"/>
        <v>61.374445634218858</v>
      </c>
      <c r="N602" s="27">
        <f t="shared" si="116"/>
        <v>59.687298281888722</v>
      </c>
    </row>
    <row r="603" spans="1:14" s="6" customFormat="1" x14ac:dyDescent="0.2">
      <c r="A603" s="22" t="s">
        <v>137</v>
      </c>
      <c r="B603" s="4" t="s">
        <v>174</v>
      </c>
      <c r="C603" s="4" t="s">
        <v>190</v>
      </c>
      <c r="D603" s="4" t="s">
        <v>605</v>
      </c>
      <c r="E603" s="4" t="s">
        <v>138</v>
      </c>
      <c r="F603" s="20">
        <f>F604</f>
        <v>429379400</v>
      </c>
      <c r="G603" s="20">
        <f>G604</f>
        <v>441577800</v>
      </c>
      <c r="H603" s="20">
        <f t="shared" si="112"/>
        <v>12198400</v>
      </c>
      <c r="I603" s="20">
        <f>I604</f>
        <v>441577800</v>
      </c>
      <c r="J603" s="20">
        <f t="shared" si="113"/>
        <v>0</v>
      </c>
      <c r="K603" s="20">
        <f>K604</f>
        <v>256932542.59999999</v>
      </c>
      <c r="L603" s="20">
        <f t="shared" si="114"/>
        <v>-184645257.40000001</v>
      </c>
      <c r="M603" s="27">
        <f t="shared" si="115"/>
        <v>59.838115801549861</v>
      </c>
      <c r="N603" s="27">
        <f t="shared" si="116"/>
        <v>58.185113155597946</v>
      </c>
    </row>
    <row r="604" spans="1:14" s="6" customFormat="1" ht="111.75" customHeight="1" x14ac:dyDescent="0.2">
      <c r="A604" s="22" t="s">
        <v>139</v>
      </c>
      <c r="B604" s="4" t="s">
        <v>174</v>
      </c>
      <c r="C604" s="4" t="s">
        <v>190</v>
      </c>
      <c r="D604" s="4" t="s">
        <v>605</v>
      </c>
      <c r="E604" s="4" t="s">
        <v>140</v>
      </c>
      <c r="F604" s="20">
        <v>429379400</v>
      </c>
      <c r="G604" s="20">
        <v>441577800</v>
      </c>
      <c r="H604" s="20">
        <f t="shared" si="112"/>
        <v>12198400</v>
      </c>
      <c r="I604" s="20">
        <v>441577800</v>
      </c>
      <c r="J604" s="20">
        <f t="shared" si="113"/>
        <v>0</v>
      </c>
      <c r="K604" s="20">
        <v>256932542.59999999</v>
      </c>
      <c r="L604" s="20">
        <f t="shared" si="114"/>
        <v>-184645257.40000001</v>
      </c>
      <c r="M604" s="27">
        <f t="shared" si="115"/>
        <v>59.838115801549861</v>
      </c>
      <c r="N604" s="27">
        <f t="shared" si="116"/>
        <v>58.185113155597946</v>
      </c>
    </row>
    <row r="605" spans="1:14" s="6" customFormat="1" ht="112.5" x14ac:dyDescent="0.2">
      <c r="A605" s="22" t="s">
        <v>472</v>
      </c>
      <c r="B605" s="4" t="s">
        <v>174</v>
      </c>
      <c r="C605" s="4" t="s">
        <v>190</v>
      </c>
      <c r="D605" s="4" t="s">
        <v>606</v>
      </c>
      <c r="E605" s="4"/>
      <c r="F605" s="20">
        <f t="shared" ref="F605:K607" si="118">F606</f>
        <v>295627700</v>
      </c>
      <c r="G605" s="20">
        <f t="shared" si="118"/>
        <v>302841514</v>
      </c>
      <c r="H605" s="20">
        <f t="shared" si="112"/>
        <v>7213814</v>
      </c>
      <c r="I605" s="20">
        <f t="shared" si="118"/>
        <v>302841514</v>
      </c>
      <c r="J605" s="20">
        <f t="shared" si="113"/>
        <v>0</v>
      </c>
      <c r="K605" s="20">
        <f t="shared" si="118"/>
        <v>188363268.5</v>
      </c>
      <c r="L605" s="20">
        <f t="shared" si="114"/>
        <v>-114478245.5</v>
      </c>
      <c r="M605" s="27">
        <f t="shared" si="115"/>
        <v>63.716379926508914</v>
      </c>
      <c r="N605" s="27">
        <f t="shared" si="116"/>
        <v>62.198628586964468</v>
      </c>
    </row>
    <row r="606" spans="1:14" s="6" customFormat="1" x14ac:dyDescent="0.2">
      <c r="A606" s="22" t="s">
        <v>33</v>
      </c>
      <c r="B606" s="4" t="s">
        <v>174</v>
      </c>
      <c r="C606" s="4" t="s">
        <v>190</v>
      </c>
      <c r="D606" s="4" t="s">
        <v>606</v>
      </c>
      <c r="E606" s="4" t="s">
        <v>34</v>
      </c>
      <c r="F606" s="20">
        <f t="shared" si="118"/>
        <v>295627700</v>
      </c>
      <c r="G606" s="20">
        <f t="shared" si="118"/>
        <v>302841514</v>
      </c>
      <c r="H606" s="20">
        <f t="shared" si="112"/>
        <v>7213814</v>
      </c>
      <c r="I606" s="20">
        <f t="shared" si="118"/>
        <v>302841514</v>
      </c>
      <c r="J606" s="20">
        <f t="shared" si="113"/>
        <v>0</v>
      </c>
      <c r="K606" s="20">
        <f t="shared" si="118"/>
        <v>188363268.5</v>
      </c>
      <c r="L606" s="20">
        <f t="shared" si="114"/>
        <v>-114478245.5</v>
      </c>
      <c r="M606" s="27">
        <f t="shared" si="115"/>
        <v>63.716379926508914</v>
      </c>
      <c r="N606" s="27">
        <f t="shared" si="116"/>
        <v>62.198628586964468</v>
      </c>
    </row>
    <row r="607" spans="1:14" s="6" customFormat="1" ht="75" x14ac:dyDescent="0.2">
      <c r="A607" s="22" t="s">
        <v>108</v>
      </c>
      <c r="B607" s="4" t="s">
        <v>174</v>
      </c>
      <c r="C607" s="4" t="s">
        <v>190</v>
      </c>
      <c r="D607" s="4" t="s">
        <v>607</v>
      </c>
      <c r="E607" s="4" t="s">
        <v>109</v>
      </c>
      <c r="F607" s="20">
        <f t="shared" si="118"/>
        <v>295627700</v>
      </c>
      <c r="G607" s="20">
        <f t="shared" si="118"/>
        <v>302841514</v>
      </c>
      <c r="H607" s="20">
        <f t="shared" si="112"/>
        <v>7213814</v>
      </c>
      <c r="I607" s="20">
        <f t="shared" si="118"/>
        <v>302841514</v>
      </c>
      <c r="J607" s="20">
        <f t="shared" si="113"/>
        <v>0</v>
      </c>
      <c r="K607" s="20">
        <f t="shared" si="118"/>
        <v>188363268.5</v>
      </c>
      <c r="L607" s="20">
        <f t="shared" si="114"/>
        <v>-114478245.5</v>
      </c>
      <c r="M607" s="27">
        <f t="shared" si="115"/>
        <v>63.716379926508914</v>
      </c>
      <c r="N607" s="27">
        <f t="shared" si="116"/>
        <v>62.198628586964468</v>
      </c>
    </row>
    <row r="608" spans="1:14" s="6" customFormat="1" ht="83.25" customHeight="1" x14ac:dyDescent="0.2">
      <c r="A608" s="22" t="s">
        <v>110</v>
      </c>
      <c r="B608" s="4" t="s">
        <v>174</v>
      </c>
      <c r="C608" s="4" t="s">
        <v>190</v>
      </c>
      <c r="D608" s="4" t="s">
        <v>606</v>
      </c>
      <c r="E608" s="4" t="s">
        <v>111</v>
      </c>
      <c r="F608" s="20">
        <v>295627700</v>
      </c>
      <c r="G608" s="20">
        <v>302841514</v>
      </c>
      <c r="H608" s="20">
        <f t="shared" si="112"/>
        <v>7213814</v>
      </c>
      <c r="I608" s="20">
        <v>302841514</v>
      </c>
      <c r="J608" s="20">
        <f t="shared" si="113"/>
        <v>0</v>
      </c>
      <c r="K608" s="20">
        <v>188363268.5</v>
      </c>
      <c r="L608" s="20">
        <f t="shared" si="114"/>
        <v>-114478245.5</v>
      </c>
      <c r="M608" s="27">
        <f t="shared" si="115"/>
        <v>63.716379926508914</v>
      </c>
      <c r="N608" s="27">
        <f t="shared" si="116"/>
        <v>62.198628586964468</v>
      </c>
    </row>
    <row r="609" spans="1:14" s="6" customFormat="1" ht="78.75" customHeight="1" x14ac:dyDescent="0.2">
      <c r="A609" s="40" t="s">
        <v>473</v>
      </c>
      <c r="B609" s="28" t="s">
        <v>174</v>
      </c>
      <c r="C609" s="28" t="s">
        <v>190</v>
      </c>
      <c r="D609" s="28" t="s">
        <v>608</v>
      </c>
      <c r="E609" s="28"/>
      <c r="F609" s="20">
        <f t="shared" ref="F609:K611" si="119">F610</f>
        <v>0</v>
      </c>
      <c r="G609" s="20">
        <f t="shared" si="119"/>
        <v>250000</v>
      </c>
      <c r="H609" s="20">
        <f t="shared" si="112"/>
        <v>250000</v>
      </c>
      <c r="I609" s="20">
        <f t="shared" si="119"/>
        <v>250000</v>
      </c>
      <c r="J609" s="20">
        <f t="shared" si="113"/>
        <v>0</v>
      </c>
      <c r="K609" s="20">
        <f t="shared" si="119"/>
        <v>250000</v>
      </c>
      <c r="L609" s="20">
        <f t="shared" si="114"/>
        <v>0</v>
      </c>
      <c r="M609" s="27">
        <v>0</v>
      </c>
      <c r="N609" s="27">
        <f t="shared" si="116"/>
        <v>100</v>
      </c>
    </row>
    <row r="610" spans="1:14" s="6" customFormat="1" ht="61.5" customHeight="1" x14ac:dyDescent="0.2">
      <c r="A610" s="40" t="s">
        <v>89</v>
      </c>
      <c r="B610" s="28" t="s">
        <v>174</v>
      </c>
      <c r="C610" s="28" t="s">
        <v>190</v>
      </c>
      <c r="D610" s="28" t="s">
        <v>608</v>
      </c>
      <c r="E610" s="28" t="s">
        <v>90</v>
      </c>
      <c r="F610" s="20">
        <f t="shared" si="119"/>
        <v>0</v>
      </c>
      <c r="G610" s="20">
        <f t="shared" si="119"/>
        <v>250000</v>
      </c>
      <c r="H610" s="20">
        <f t="shared" si="112"/>
        <v>250000</v>
      </c>
      <c r="I610" s="20">
        <f t="shared" si="119"/>
        <v>250000</v>
      </c>
      <c r="J610" s="20">
        <f t="shared" si="113"/>
        <v>0</v>
      </c>
      <c r="K610" s="20">
        <f t="shared" si="119"/>
        <v>250000</v>
      </c>
      <c r="L610" s="20">
        <f t="shared" si="114"/>
        <v>0</v>
      </c>
      <c r="M610" s="27">
        <v>0</v>
      </c>
      <c r="N610" s="27">
        <f t="shared" si="116"/>
        <v>100</v>
      </c>
    </row>
    <row r="611" spans="1:14" s="6" customFormat="1" ht="30" customHeight="1" x14ac:dyDescent="0.2">
      <c r="A611" s="40" t="s">
        <v>137</v>
      </c>
      <c r="B611" s="28" t="s">
        <v>174</v>
      </c>
      <c r="C611" s="28" t="s">
        <v>190</v>
      </c>
      <c r="D611" s="28" t="s">
        <v>608</v>
      </c>
      <c r="E611" s="28" t="s">
        <v>138</v>
      </c>
      <c r="F611" s="20">
        <f t="shared" si="119"/>
        <v>0</v>
      </c>
      <c r="G611" s="20">
        <f t="shared" si="119"/>
        <v>250000</v>
      </c>
      <c r="H611" s="20">
        <f t="shared" si="112"/>
        <v>250000</v>
      </c>
      <c r="I611" s="20">
        <f t="shared" si="119"/>
        <v>250000</v>
      </c>
      <c r="J611" s="20">
        <f t="shared" si="113"/>
        <v>0</v>
      </c>
      <c r="K611" s="20">
        <f t="shared" si="119"/>
        <v>250000</v>
      </c>
      <c r="L611" s="20">
        <f t="shared" si="114"/>
        <v>0</v>
      </c>
      <c r="M611" s="27">
        <v>0</v>
      </c>
      <c r="N611" s="27">
        <f t="shared" si="116"/>
        <v>100</v>
      </c>
    </row>
    <row r="612" spans="1:14" s="6" customFormat="1" ht="90" customHeight="1" x14ac:dyDescent="0.2">
      <c r="A612" s="40" t="s">
        <v>139</v>
      </c>
      <c r="B612" s="28" t="s">
        <v>174</v>
      </c>
      <c r="C612" s="28" t="s">
        <v>190</v>
      </c>
      <c r="D612" s="28" t="s">
        <v>608</v>
      </c>
      <c r="E612" s="28" t="s">
        <v>140</v>
      </c>
      <c r="F612" s="20">
        <v>0</v>
      </c>
      <c r="G612" s="20">
        <v>250000</v>
      </c>
      <c r="H612" s="20">
        <f t="shared" si="112"/>
        <v>250000</v>
      </c>
      <c r="I612" s="20">
        <v>250000</v>
      </c>
      <c r="J612" s="20">
        <f t="shared" si="113"/>
        <v>0</v>
      </c>
      <c r="K612" s="20">
        <v>250000</v>
      </c>
      <c r="L612" s="20">
        <f t="shared" si="114"/>
        <v>0</v>
      </c>
      <c r="M612" s="27">
        <v>0</v>
      </c>
      <c r="N612" s="27">
        <f t="shared" si="116"/>
        <v>100</v>
      </c>
    </row>
    <row r="613" spans="1:14" s="6" customFormat="1" x14ac:dyDescent="0.2">
      <c r="A613" s="22" t="s">
        <v>64</v>
      </c>
      <c r="B613" s="4" t="s">
        <v>174</v>
      </c>
      <c r="C613" s="4" t="s">
        <v>190</v>
      </c>
      <c r="D613" s="4" t="s">
        <v>609</v>
      </c>
      <c r="E613" s="4"/>
      <c r="F613" s="20">
        <f t="shared" ref="F613:K615" si="120">F614</f>
        <v>32550</v>
      </c>
      <c r="G613" s="20">
        <f t="shared" si="120"/>
        <v>0</v>
      </c>
      <c r="H613" s="20">
        <f t="shared" si="112"/>
        <v>-32550</v>
      </c>
      <c r="I613" s="20">
        <f t="shared" si="120"/>
        <v>0</v>
      </c>
      <c r="J613" s="20">
        <f t="shared" si="113"/>
        <v>0</v>
      </c>
      <c r="K613" s="20">
        <f t="shared" si="120"/>
        <v>0</v>
      </c>
      <c r="L613" s="20">
        <f t="shared" si="114"/>
        <v>0</v>
      </c>
      <c r="M613" s="27">
        <f t="shared" si="115"/>
        <v>0</v>
      </c>
      <c r="N613" s="27">
        <v>0</v>
      </c>
    </row>
    <row r="614" spans="1:14" s="6" customFormat="1" ht="64.5" customHeight="1" x14ac:dyDescent="0.2">
      <c r="A614" s="22" t="s">
        <v>89</v>
      </c>
      <c r="B614" s="4" t="s">
        <v>174</v>
      </c>
      <c r="C614" s="4" t="s">
        <v>190</v>
      </c>
      <c r="D614" s="4" t="s">
        <v>609</v>
      </c>
      <c r="E614" s="4" t="s">
        <v>90</v>
      </c>
      <c r="F614" s="20">
        <f t="shared" si="120"/>
        <v>32550</v>
      </c>
      <c r="G614" s="20">
        <f t="shared" si="120"/>
        <v>0</v>
      </c>
      <c r="H614" s="20">
        <f t="shared" si="112"/>
        <v>-32550</v>
      </c>
      <c r="I614" s="20">
        <f t="shared" si="120"/>
        <v>0</v>
      </c>
      <c r="J614" s="20">
        <f t="shared" si="113"/>
        <v>0</v>
      </c>
      <c r="K614" s="20">
        <f t="shared" si="120"/>
        <v>0</v>
      </c>
      <c r="L614" s="20">
        <f t="shared" si="114"/>
        <v>0</v>
      </c>
      <c r="M614" s="27">
        <f t="shared" si="115"/>
        <v>0</v>
      </c>
      <c r="N614" s="27">
        <v>0</v>
      </c>
    </row>
    <row r="615" spans="1:14" s="6" customFormat="1" x14ac:dyDescent="0.2">
      <c r="A615" s="22" t="s">
        <v>180</v>
      </c>
      <c r="B615" s="4" t="s">
        <v>174</v>
      </c>
      <c r="C615" s="4" t="s">
        <v>190</v>
      </c>
      <c r="D615" s="4" t="s">
        <v>609</v>
      </c>
      <c r="E615" s="4" t="s">
        <v>181</v>
      </c>
      <c r="F615" s="20">
        <f t="shared" si="120"/>
        <v>32550</v>
      </c>
      <c r="G615" s="20">
        <f t="shared" si="120"/>
        <v>0</v>
      </c>
      <c r="H615" s="20">
        <f t="shared" si="112"/>
        <v>-32550</v>
      </c>
      <c r="I615" s="20">
        <f t="shared" si="120"/>
        <v>0</v>
      </c>
      <c r="J615" s="20">
        <f t="shared" si="113"/>
        <v>0</v>
      </c>
      <c r="K615" s="20">
        <f t="shared" si="120"/>
        <v>0</v>
      </c>
      <c r="L615" s="20">
        <f t="shared" si="114"/>
        <v>0</v>
      </c>
      <c r="M615" s="27">
        <f t="shared" si="115"/>
        <v>0</v>
      </c>
      <c r="N615" s="27">
        <v>0</v>
      </c>
    </row>
    <row r="616" spans="1:14" s="6" customFormat="1" ht="83.25" customHeight="1" x14ac:dyDescent="0.2">
      <c r="A616" s="22" t="s">
        <v>191</v>
      </c>
      <c r="B616" s="4" t="s">
        <v>174</v>
      </c>
      <c r="C616" s="4" t="s">
        <v>190</v>
      </c>
      <c r="D616" s="4" t="s">
        <v>609</v>
      </c>
      <c r="E616" s="4" t="s">
        <v>192</v>
      </c>
      <c r="F616" s="20">
        <v>32550</v>
      </c>
      <c r="G616" s="20">
        <v>0</v>
      </c>
      <c r="H616" s="20">
        <f t="shared" si="112"/>
        <v>-32550</v>
      </c>
      <c r="I616" s="20">
        <v>0</v>
      </c>
      <c r="J616" s="20">
        <f t="shared" si="113"/>
        <v>0</v>
      </c>
      <c r="K616" s="20">
        <v>0</v>
      </c>
      <c r="L616" s="20">
        <f t="shared" si="114"/>
        <v>0</v>
      </c>
      <c r="M616" s="27">
        <f t="shared" si="115"/>
        <v>0</v>
      </c>
      <c r="N616" s="27">
        <v>0</v>
      </c>
    </row>
    <row r="617" spans="1:14" s="6" customFormat="1" ht="37.5" x14ac:dyDescent="0.2">
      <c r="A617" s="22" t="s">
        <v>357</v>
      </c>
      <c r="B617" s="4" t="s">
        <v>174</v>
      </c>
      <c r="C617" s="4" t="s">
        <v>190</v>
      </c>
      <c r="D617" s="4" t="s">
        <v>610</v>
      </c>
      <c r="E617" s="4"/>
      <c r="F617" s="20">
        <f t="shared" ref="F617:K619" si="121">F618</f>
        <v>357152</v>
      </c>
      <c r="G617" s="20">
        <f t="shared" si="121"/>
        <v>450302</v>
      </c>
      <c r="H617" s="20">
        <f t="shared" si="112"/>
        <v>93150</v>
      </c>
      <c r="I617" s="20">
        <f t="shared" si="121"/>
        <v>450302</v>
      </c>
      <c r="J617" s="20">
        <f t="shared" si="113"/>
        <v>0</v>
      </c>
      <c r="K617" s="20">
        <f t="shared" si="121"/>
        <v>372152</v>
      </c>
      <c r="L617" s="20">
        <f t="shared" si="114"/>
        <v>-78150</v>
      </c>
      <c r="M617" s="27">
        <f t="shared" si="115"/>
        <v>104.19989248275243</v>
      </c>
      <c r="N617" s="27">
        <f t="shared" si="116"/>
        <v>82.644980479766915</v>
      </c>
    </row>
    <row r="618" spans="1:14" s="6" customFormat="1" ht="110.25" customHeight="1" x14ac:dyDescent="0.2">
      <c r="A618" s="22" t="s">
        <v>358</v>
      </c>
      <c r="B618" s="4" t="s">
        <v>174</v>
      </c>
      <c r="C618" s="4" t="s">
        <v>190</v>
      </c>
      <c r="D618" s="4" t="s">
        <v>611</v>
      </c>
      <c r="E618" s="4"/>
      <c r="F618" s="20">
        <f t="shared" si="121"/>
        <v>357152</v>
      </c>
      <c r="G618" s="20">
        <f t="shared" si="121"/>
        <v>450302</v>
      </c>
      <c r="H618" s="20">
        <f t="shared" si="112"/>
        <v>93150</v>
      </c>
      <c r="I618" s="20">
        <f t="shared" si="121"/>
        <v>450302</v>
      </c>
      <c r="J618" s="20">
        <f t="shared" si="113"/>
        <v>0</v>
      </c>
      <c r="K618" s="20">
        <f t="shared" si="121"/>
        <v>372152</v>
      </c>
      <c r="L618" s="20">
        <f t="shared" si="114"/>
        <v>-78150</v>
      </c>
      <c r="M618" s="27">
        <f t="shared" si="115"/>
        <v>104.19989248275243</v>
      </c>
      <c r="N618" s="27">
        <f t="shared" si="116"/>
        <v>82.644980479766915</v>
      </c>
    </row>
    <row r="619" spans="1:14" s="6" customFormat="1" x14ac:dyDescent="0.2">
      <c r="A619" s="22" t="s">
        <v>64</v>
      </c>
      <c r="B619" s="4" t="s">
        <v>174</v>
      </c>
      <c r="C619" s="4" t="s">
        <v>190</v>
      </c>
      <c r="D619" s="4" t="s">
        <v>612</v>
      </c>
      <c r="E619" s="4"/>
      <c r="F619" s="20">
        <f t="shared" si="121"/>
        <v>357152</v>
      </c>
      <c r="G619" s="20">
        <f t="shared" si="121"/>
        <v>450302</v>
      </c>
      <c r="H619" s="20">
        <f t="shared" si="112"/>
        <v>93150</v>
      </c>
      <c r="I619" s="20">
        <f t="shared" si="121"/>
        <v>450302</v>
      </c>
      <c r="J619" s="20">
        <f t="shared" si="113"/>
        <v>0</v>
      </c>
      <c r="K619" s="20">
        <f t="shared" si="121"/>
        <v>372152</v>
      </c>
      <c r="L619" s="20">
        <f t="shared" si="114"/>
        <v>-78150</v>
      </c>
      <c r="M619" s="27">
        <f t="shared" si="115"/>
        <v>104.19989248275243</v>
      </c>
      <c r="N619" s="27">
        <f t="shared" si="116"/>
        <v>82.644980479766915</v>
      </c>
    </row>
    <row r="620" spans="1:14" s="6" customFormat="1" ht="64.5" customHeight="1" x14ac:dyDescent="0.2">
      <c r="A620" s="22" t="s">
        <v>89</v>
      </c>
      <c r="B620" s="4" t="s">
        <v>174</v>
      </c>
      <c r="C620" s="4" t="s">
        <v>190</v>
      </c>
      <c r="D620" s="4" t="s">
        <v>612</v>
      </c>
      <c r="E620" s="4" t="s">
        <v>90</v>
      </c>
      <c r="F620" s="20">
        <f>F621+F623</f>
        <v>357152</v>
      </c>
      <c r="G620" s="20">
        <f>G621+G623</f>
        <v>450302</v>
      </c>
      <c r="H620" s="20">
        <f t="shared" si="112"/>
        <v>93150</v>
      </c>
      <c r="I620" s="20">
        <f>I621+I623</f>
        <v>450302</v>
      </c>
      <c r="J620" s="20">
        <f t="shared" si="113"/>
        <v>0</v>
      </c>
      <c r="K620" s="20">
        <f>K621+K623</f>
        <v>372152</v>
      </c>
      <c r="L620" s="20">
        <f t="shared" si="114"/>
        <v>-78150</v>
      </c>
      <c r="M620" s="27">
        <f t="shared" si="115"/>
        <v>104.19989248275243</v>
      </c>
      <c r="N620" s="27">
        <f t="shared" si="116"/>
        <v>82.644980479766915</v>
      </c>
    </row>
    <row r="621" spans="1:14" s="6" customFormat="1" x14ac:dyDescent="0.2">
      <c r="A621" s="22" t="s">
        <v>180</v>
      </c>
      <c r="B621" s="4" t="s">
        <v>174</v>
      </c>
      <c r="C621" s="4" t="s">
        <v>190</v>
      </c>
      <c r="D621" s="4" t="s">
        <v>612</v>
      </c>
      <c r="E621" s="4" t="s">
        <v>181</v>
      </c>
      <c r="F621" s="20">
        <f>F622</f>
        <v>53114</v>
      </c>
      <c r="G621" s="20">
        <f>G622</f>
        <v>68114</v>
      </c>
      <c r="H621" s="20">
        <f t="shared" si="112"/>
        <v>15000</v>
      </c>
      <c r="I621" s="20">
        <f>I622</f>
        <v>68114</v>
      </c>
      <c r="J621" s="20">
        <f t="shared" si="113"/>
        <v>0</v>
      </c>
      <c r="K621" s="20">
        <f>K622</f>
        <v>68114</v>
      </c>
      <c r="L621" s="20">
        <f t="shared" si="114"/>
        <v>0</v>
      </c>
      <c r="M621" s="27">
        <f t="shared" si="115"/>
        <v>128.24114169522161</v>
      </c>
      <c r="N621" s="27">
        <f t="shared" si="116"/>
        <v>100</v>
      </c>
    </row>
    <row r="622" spans="1:14" s="6" customFormat="1" ht="87" customHeight="1" x14ac:dyDescent="0.2">
      <c r="A622" s="22" t="s">
        <v>191</v>
      </c>
      <c r="B622" s="4" t="s">
        <v>174</v>
      </c>
      <c r="C622" s="4" t="s">
        <v>190</v>
      </c>
      <c r="D622" s="4" t="s">
        <v>612</v>
      </c>
      <c r="E622" s="4" t="s">
        <v>192</v>
      </c>
      <c r="F622" s="20">
        <v>53114</v>
      </c>
      <c r="G622" s="20">
        <v>68114</v>
      </c>
      <c r="H622" s="20">
        <f t="shared" si="112"/>
        <v>15000</v>
      </c>
      <c r="I622" s="20">
        <v>68114</v>
      </c>
      <c r="J622" s="20">
        <f t="shared" si="113"/>
        <v>0</v>
      </c>
      <c r="K622" s="20">
        <v>68114</v>
      </c>
      <c r="L622" s="20">
        <f t="shared" si="114"/>
        <v>0</v>
      </c>
      <c r="M622" s="27">
        <f t="shared" si="115"/>
        <v>128.24114169522161</v>
      </c>
      <c r="N622" s="27">
        <f t="shared" si="116"/>
        <v>100</v>
      </c>
    </row>
    <row r="623" spans="1:14" s="6" customFormat="1" x14ac:dyDescent="0.2">
      <c r="A623" s="22" t="s">
        <v>137</v>
      </c>
      <c r="B623" s="4" t="s">
        <v>174</v>
      </c>
      <c r="C623" s="4" t="s">
        <v>190</v>
      </c>
      <c r="D623" s="4" t="s">
        <v>612</v>
      </c>
      <c r="E623" s="4" t="s">
        <v>138</v>
      </c>
      <c r="F623" s="20">
        <f>F624</f>
        <v>304038</v>
      </c>
      <c r="G623" s="20">
        <f>G624</f>
        <v>382188</v>
      </c>
      <c r="H623" s="20">
        <f t="shared" si="112"/>
        <v>78150</v>
      </c>
      <c r="I623" s="20">
        <f>I624</f>
        <v>382188</v>
      </c>
      <c r="J623" s="20">
        <f t="shared" si="113"/>
        <v>0</v>
      </c>
      <c r="K623" s="20">
        <f>K624</f>
        <v>304038</v>
      </c>
      <c r="L623" s="20">
        <f t="shared" si="114"/>
        <v>-78150</v>
      </c>
      <c r="M623" s="27">
        <f t="shared" si="115"/>
        <v>100</v>
      </c>
      <c r="N623" s="27">
        <f t="shared" si="116"/>
        <v>79.551948255832201</v>
      </c>
    </row>
    <row r="624" spans="1:14" s="6" customFormat="1" ht="97.5" customHeight="1" x14ac:dyDescent="0.2">
      <c r="A624" s="22" t="s">
        <v>139</v>
      </c>
      <c r="B624" s="4" t="s">
        <v>174</v>
      </c>
      <c r="C624" s="4" t="s">
        <v>190</v>
      </c>
      <c r="D624" s="4" t="s">
        <v>612</v>
      </c>
      <c r="E624" s="4" t="s">
        <v>140</v>
      </c>
      <c r="F624" s="20">
        <v>304038</v>
      </c>
      <c r="G624" s="20">
        <v>382188</v>
      </c>
      <c r="H624" s="20">
        <f t="shared" si="112"/>
        <v>78150</v>
      </c>
      <c r="I624" s="20">
        <v>382188</v>
      </c>
      <c r="J624" s="20">
        <f t="shared" si="113"/>
        <v>0</v>
      </c>
      <c r="K624" s="20">
        <v>304038</v>
      </c>
      <c r="L624" s="20">
        <f t="shared" si="114"/>
        <v>-78150</v>
      </c>
      <c r="M624" s="27">
        <f t="shared" si="115"/>
        <v>100</v>
      </c>
      <c r="N624" s="27">
        <f t="shared" si="116"/>
        <v>79.551948255832201</v>
      </c>
    </row>
    <row r="625" spans="1:14" s="6" customFormat="1" ht="75" x14ac:dyDescent="0.2">
      <c r="A625" s="22" t="s">
        <v>57</v>
      </c>
      <c r="B625" s="4" t="s">
        <v>174</v>
      </c>
      <c r="C625" s="4" t="s">
        <v>190</v>
      </c>
      <c r="D625" s="4" t="s">
        <v>490</v>
      </c>
      <c r="E625" s="4"/>
      <c r="F625" s="20">
        <f t="shared" ref="F625:K628" si="122">F626</f>
        <v>2362000</v>
      </c>
      <c r="G625" s="20">
        <f t="shared" si="122"/>
        <v>2396766</v>
      </c>
      <c r="H625" s="20">
        <f t="shared" si="112"/>
        <v>34766</v>
      </c>
      <c r="I625" s="20">
        <f t="shared" si="122"/>
        <v>2396766</v>
      </c>
      <c r="J625" s="20">
        <f t="shared" si="113"/>
        <v>0</v>
      </c>
      <c r="K625" s="20">
        <f t="shared" si="122"/>
        <v>2395782.9</v>
      </c>
      <c r="L625" s="20">
        <f t="shared" si="114"/>
        <v>-983.10000000009313</v>
      </c>
      <c r="M625" s="27">
        <f t="shared" si="115"/>
        <v>101.43026672311599</v>
      </c>
      <c r="N625" s="27">
        <f t="shared" si="116"/>
        <v>99.958982228552969</v>
      </c>
    </row>
    <row r="626" spans="1:14" s="6" customFormat="1" ht="37.5" x14ac:dyDescent="0.2">
      <c r="A626" s="22" t="s">
        <v>58</v>
      </c>
      <c r="B626" s="4" t="s">
        <v>174</v>
      </c>
      <c r="C626" s="4" t="s">
        <v>190</v>
      </c>
      <c r="D626" s="4" t="s">
        <v>491</v>
      </c>
      <c r="E626" s="4"/>
      <c r="F626" s="20">
        <f t="shared" si="122"/>
        <v>2362000</v>
      </c>
      <c r="G626" s="20">
        <f t="shared" si="122"/>
        <v>2396766</v>
      </c>
      <c r="H626" s="20">
        <f t="shared" si="112"/>
        <v>34766</v>
      </c>
      <c r="I626" s="20">
        <f t="shared" si="122"/>
        <v>2396766</v>
      </c>
      <c r="J626" s="20">
        <f t="shared" si="113"/>
        <v>0</v>
      </c>
      <c r="K626" s="20">
        <f t="shared" si="122"/>
        <v>2395782.9</v>
      </c>
      <c r="L626" s="20">
        <f t="shared" si="114"/>
        <v>-983.10000000009313</v>
      </c>
      <c r="M626" s="27">
        <f t="shared" si="115"/>
        <v>101.43026672311599</v>
      </c>
      <c r="N626" s="27">
        <f t="shared" si="116"/>
        <v>99.958982228552969</v>
      </c>
    </row>
    <row r="627" spans="1:14" s="6" customFormat="1" ht="56.25" x14ac:dyDescent="0.2">
      <c r="A627" s="22" t="s">
        <v>59</v>
      </c>
      <c r="B627" s="4" t="s">
        <v>174</v>
      </c>
      <c r="C627" s="4" t="s">
        <v>190</v>
      </c>
      <c r="D627" s="4" t="s">
        <v>492</v>
      </c>
      <c r="E627" s="4"/>
      <c r="F627" s="20">
        <f t="shared" si="122"/>
        <v>2362000</v>
      </c>
      <c r="G627" s="20">
        <f t="shared" si="122"/>
        <v>2396766</v>
      </c>
      <c r="H627" s="20">
        <f t="shared" si="112"/>
        <v>34766</v>
      </c>
      <c r="I627" s="20">
        <f t="shared" si="122"/>
        <v>2396766</v>
      </c>
      <c r="J627" s="20">
        <f t="shared" si="113"/>
        <v>0</v>
      </c>
      <c r="K627" s="20">
        <f t="shared" si="122"/>
        <v>2395782.9</v>
      </c>
      <c r="L627" s="20">
        <f t="shared" si="114"/>
        <v>-983.10000000009313</v>
      </c>
      <c r="M627" s="27">
        <f t="shared" si="115"/>
        <v>101.43026672311599</v>
      </c>
      <c r="N627" s="27">
        <f t="shared" si="116"/>
        <v>99.958982228552969</v>
      </c>
    </row>
    <row r="628" spans="1:14" s="6" customFormat="1" ht="63" customHeight="1" x14ac:dyDescent="0.2">
      <c r="A628" s="22" t="s">
        <v>60</v>
      </c>
      <c r="B628" s="4" t="s">
        <v>174</v>
      </c>
      <c r="C628" s="4" t="s">
        <v>190</v>
      </c>
      <c r="D628" s="4" t="s">
        <v>493</v>
      </c>
      <c r="E628" s="4"/>
      <c r="F628" s="20">
        <f t="shared" si="122"/>
        <v>2362000</v>
      </c>
      <c r="G628" s="20">
        <f t="shared" si="122"/>
        <v>2396766</v>
      </c>
      <c r="H628" s="20">
        <f t="shared" si="112"/>
        <v>34766</v>
      </c>
      <c r="I628" s="20">
        <f t="shared" si="122"/>
        <v>2396766</v>
      </c>
      <c r="J628" s="20">
        <f t="shared" si="113"/>
        <v>0</v>
      </c>
      <c r="K628" s="20">
        <f t="shared" si="122"/>
        <v>2395782.9</v>
      </c>
      <c r="L628" s="20">
        <f t="shared" si="114"/>
        <v>-983.10000000009313</v>
      </c>
      <c r="M628" s="27">
        <f t="shared" si="115"/>
        <v>101.43026672311599</v>
      </c>
      <c r="N628" s="27">
        <f t="shared" si="116"/>
        <v>99.958982228552969</v>
      </c>
    </row>
    <row r="629" spans="1:14" s="6" customFormat="1" ht="62.25" customHeight="1" x14ac:dyDescent="0.2">
      <c r="A629" s="22" t="s">
        <v>89</v>
      </c>
      <c r="B629" s="4" t="s">
        <v>174</v>
      </c>
      <c r="C629" s="4" t="s">
        <v>190</v>
      </c>
      <c r="D629" s="4" t="s">
        <v>493</v>
      </c>
      <c r="E629" s="4" t="s">
        <v>90</v>
      </c>
      <c r="F629" s="20">
        <f>F630+F632</f>
        <v>2362000</v>
      </c>
      <c r="G629" s="20">
        <f>G630+G632</f>
        <v>2396766</v>
      </c>
      <c r="H629" s="20">
        <f t="shared" si="112"/>
        <v>34766</v>
      </c>
      <c r="I629" s="20">
        <f>I630+I632</f>
        <v>2396766</v>
      </c>
      <c r="J629" s="20">
        <f t="shared" si="113"/>
        <v>0</v>
      </c>
      <c r="K629" s="20">
        <f>K630+K632</f>
        <v>2395782.9</v>
      </c>
      <c r="L629" s="20">
        <f t="shared" si="114"/>
        <v>-983.10000000009313</v>
      </c>
      <c r="M629" s="27">
        <f t="shared" si="115"/>
        <v>101.43026672311599</v>
      </c>
      <c r="N629" s="27">
        <f t="shared" si="116"/>
        <v>99.958982228552969</v>
      </c>
    </row>
    <row r="630" spans="1:14" s="6" customFormat="1" x14ac:dyDescent="0.2">
      <c r="A630" s="22" t="s">
        <v>180</v>
      </c>
      <c r="B630" s="4" t="s">
        <v>174</v>
      </c>
      <c r="C630" s="4" t="s">
        <v>190</v>
      </c>
      <c r="D630" s="4" t="s">
        <v>493</v>
      </c>
      <c r="E630" s="4" t="s">
        <v>181</v>
      </c>
      <c r="F630" s="20">
        <f>F631</f>
        <v>1210000</v>
      </c>
      <c r="G630" s="20">
        <f>G631</f>
        <v>1210000</v>
      </c>
      <c r="H630" s="20">
        <f t="shared" si="112"/>
        <v>0</v>
      </c>
      <c r="I630" s="20">
        <f>I631</f>
        <v>1210000</v>
      </c>
      <c r="J630" s="20">
        <f t="shared" si="113"/>
        <v>0</v>
      </c>
      <c r="K630" s="20">
        <f>K631</f>
        <v>1209992</v>
      </c>
      <c r="L630" s="20">
        <f t="shared" si="114"/>
        <v>-8</v>
      </c>
      <c r="M630" s="27">
        <f t="shared" si="115"/>
        <v>99.999338842975206</v>
      </c>
      <c r="N630" s="27">
        <f t="shared" si="116"/>
        <v>99.999338842975206</v>
      </c>
    </row>
    <row r="631" spans="1:14" s="6" customFormat="1" ht="80.25" customHeight="1" x14ac:dyDescent="0.2">
      <c r="A631" s="22" t="s">
        <v>191</v>
      </c>
      <c r="B631" s="4" t="s">
        <v>174</v>
      </c>
      <c r="C631" s="4" t="s">
        <v>190</v>
      </c>
      <c r="D631" s="4" t="s">
        <v>493</v>
      </c>
      <c r="E631" s="4" t="s">
        <v>192</v>
      </c>
      <c r="F631" s="20">
        <v>1210000</v>
      </c>
      <c r="G631" s="20">
        <v>1210000</v>
      </c>
      <c r="H631" s="20">
        <f t="shared" si="112"/>
        <v>0</v>
      </c>
      <c r="I631" s="20">
        <v>1210000</v>
      </c>
      <c r="J631" s="20">
        <f t="shared" si="113"/>
        <v>0</v>
      </c>
      <c r="K631" s="20">
        <v>1209992</v>
      </c>
      <c r="L631" s="20">
        <f t="shared" si="114"/>
        <v>-8</v>
      </c>
      <c r="M631" s="27">
        <f t="shared" si="115"/>
        <v>99.999338842975206</v>
      </c>
      <c r="N631" s="27">
        <f t="shared" si="116"/>
        <v>99.999338842975206</v>
      </c>
    </row>
    <row r="632" spans="1:14" s="6" customFormat="1" x14ac:dyDescent="0.2">
      <c r="A632" s="22" t="s">
        <v>137</v>
      </c>
      <c r="B632" s="4" t="s">
        <v>174</v>
      </c>
      <c r="C632" s="4" t="s">
        <v>190</v>
      </c>
      <c r="D632" s="4" t="s">
        <v>493</v>
      </c>
      <c r="E632" s="4" t="s">
        <v>138</v>
      </c>
      <c r="F632" s="20">
        <f>F633</f>
        <v>1152000</v>
      </c>
      <c r="G632" s="20">
        <f>G633</f>
        <v>1186766</v>
      </c>
      <c r="H632" s="20">
        <f t="shared" si="112"/>
        <v>34766</v>
      </c>
      <c r="I632" s="20">
        <f>I633</f>
        <v>1186766</v>
      </c>
      <c r="J632" s="20">
        <f t="shared" si="113"/>
        <v>0</v>
      </c>
      <c r="K632" s="20">
        <f>K633</f>
        <v>1185790.8999999999</v>
      </c>
      <c r="L632" s="20">
        <f t="shared" si="114"/>
        <v>-975.10000000009313</v>
      </c>
      <c r="M632" s="27">
        <f t="shared" si="115"/>
        <v>102.93323784722222</v>
      </c>
      <c r="N632" s="27">
        <f t="shared" si="116"/>
        <v>99.917835529497808</v>
      </c>
    </row>
    <row r="633" spans="1:14" s="6" customFormat="1" ht="100.5" customHeight="1" x14ac:dyDescent="0.2">
      <c r="A633" s="22" t="s">
        <v>139</v>
      </c>
      <c r="B633" s="4" t="s">
        <v>174</v>
      </c>
      <c r="C633" s="4" t="s">
        <v>190</v>
      </c>
      <c r="D633" s="4" t="s">
        <v>493</v>
      </c>
      <c r="E633" s="4" t="s">
        <v>140</v>
      </c>
      <c r="F633" s="20">
        <v>1152000</v>
      </c>
      <c r="G633" s="20">
        <v>1186766</v>
      </c>
      <c r="H633" s="20">
        <f t="shared" si="112"/>
        <v>34766</v>
      </c>
      <c r="I633" s="20">
        <v>1186766</v>
      </c>
      <c r="J633" s="20">
        <f t="shared" si="113"/>
        <v>0</v>
      </c>
      <c r="K633" s="20">
        <v>1185790.8999999999</v>
      </c>
      <c r="L633" s="20">
        <f t="shared" si="114"/>
        <v>-975.10000000009313</v>
      </c>
      <c r="M633" s="27">
        <f t="shared" si="115"/>
        <v>102.93323784722222</v>
      </c>
      <c r="N633" s="27">
        <f t="shared" si="116"/>
        <v>99.917835529497808</v>
      </c>
    </row>
    <row r="634" spans="1:14" s="6" customFormat="1" ht="75" x14ac:dyDescent="0.2">
      <c r="A634" s="22" t="s">
        <v>61</v>
      </c>
      <c r="B634" s="4" t="s">
        <v>174</v>
      </c>
      <c r="C634" s="4" t="s">
        <v>190</v>
      </c>
      <c r="D634" s="4" t="s">
        <v>494</v>
      </c>
      <c r="E634" s="4"/>
      <c r="F634" s="20">
        <f t="shared" ref="F634:K637" si="123">F635</f>
        <v>3434300</v>
      </c>
      <c r="G634" s="20">
        <f t="shared" si="123"/>
        <v>3832900</v>
      </c>
      <c r="H634" s="20">
        <f t="shared" si="112"/>
        <v>398600</v>
      </c>
      <c r="I634" s="20">
        <f t="shared" si="123"/>
        <v>3832900</v>
      </c>
      <c r="J634" s="20">
        <f t="shared" si="113"/>
        <v>0</v>
      </c>
      <c r="K634" s="20">
        <f t="shared" si="123"/>
        <v>2773730.16</v>
      </c>
      <c r="L634" s="20">
        <f t="shared" si="114"/>
        <v>-1059169.8399999999</v>
      </c>
      <c r="M634" s="27">
        <f t="shared" si="115"/>
        <v>80.765517281542103</v>
      </c>
      <c r="N634" s="27">
        <f t="shared" si="116"/>
        <v>72.366358631845344</v>
      </c>
    </row>
    <row r="635" spans="1:14" s="6" customFormat="1" ht="56.25" x14ac:dyDescent="0.2">
      <c r="A635" s="22" t="s">
        <v>62</v>
      </c>
      <c r="B635" s="4" t="s">
        <v>174</v>
      </c>
      <c r="C635" s="4" t="s">
        <v>190</v>
      </c>
      <c r="D635" s="4" t="s">
        <v>495</v>
      </c>
      <c r="E635" s="4"/>
      <c r="F635" s="20">
        <f t="shared" si="123"/>
        <v>3434300</v>
      </c>
      <c r="G635" s="20">
        <f t="shared" si="123"/>
        <v>3832900</v>
      </c>
      <c r="H635" s="20">
        <f t="shared" si="112"/>
        <v>398600</v>
      </c>
      <c r="I635" s="20">
        <f t="shared" si="123"/>
        <v>3832900</v>
      </c>
      <c r="J635" s="20">
        <f t="shared" si="113"/>
        <v>0</v>
      </c>
      <c r="K635" s="20">
        <f t="shared" si="123"/>
        <v>2773730.16</v>
      </c>
      <c r="L635" s="20">
        <f t="shared" si="114"/>
        <v>-1059169.8399999999</v>
      </c>
      <c r="M635" s="27">
        <f t="shared" si="115"/>
        <v>80.765517281542103</v>
      </c>
      <c r="N635" s="27">
        <f t="shared" si="116"/>
        <v>72.366358631845344</v>
      </c>
    </row>
    <row r="636" spans="1:14" s="6" customFormat="1" ht="56.25" x14ac:dyDescent="0.2">
      <c r="A636" s="22" t="s">
        <v>63</v>
      </c>
      <c r="B636" s="4" t="s">
        <v>174</v>
      </c>
      <c r="C636" s="4" t="s">
        <v>190</v>
      </c>
      <c r="D636" s="4" t="s">
        <v>496</v>
      </c>
      <c r="E636" s="4"/>
      <c r="F636" s="20">
        <f t="shared" si="123"/>
        <v>3434300</v>
      </c>
      <c r="G636" s="20">
        <f t="shared" si="123"/>
        <v>3832900</v>
      </c>
      <c r="H636" s="20">
        <f t="shared" si="112"/>
        <v>398600</v>
      </c>
      <c r="I636" s="20">
        <f t="shared" si="123"/>
        <v>3832900</v>
      </c>
      <c r="J636" s="20">
        <f t="shared" si="113"/>
        <v>0</v>
      </c>
      <c r="K636" s="20">
        <f t="shared" si="123"/>
        <v>2773730.16</v>
      </c>
      <c r="L636" s="20">
        <f t="shared" si="114"/>
        <v>-1059169.8399999999</v>
      </c>
      <c r="M636" s="27">
        <f t="shared" si="115"/>
        <v>80.765517281542103</v>
      </c>
      <c r="N636" s="27">
        <f t="shared" si="116"/>
        <v>72.366358631845344</v>
      </c>
    </row>
    <row r="637" spans="1:14" s="6" customFormat="1" x14ac:dyDescent="0.2">
      <c r="A637" s="22" t="s">
        <v>64</v>
      </c>
      <c r="B637" s="4" t="s">
        <v>174</v>
      </c>
      <c r="C637" s="4" t="s">
        <v>190</v>
      </c>
      <c r="D637" s="4" t="s">
        <v>497</v>
      </c>
      <c r="E637" s="4"/>
      <c r="F637" s="20">
        <f t="shared" si="123"/>
        <v>3434300</v>
      </c>
      <c r="G637" s="20">
        <f t="shared" si="123"/>
        <v>3832900</v>
      </c>
      <c r="H637" s="20">
        <f t="shared" si="112"/>
        <v>398600</v>
      </c>
      <c r="I637" s="20">
        <f t="shared" si="123"/>
        <v>3832900</v>
      </c>
      <c r="J637" s="20">
        <f t="shared" si="113"/>
        <v>0</v>
      </c>
      <c r="K637" s="20">
        <f t="shared" si="123"/>
        <v>2773730.16</v>
      </c>
      <c r="L637" s="20">
        <f t="shared" si="114"/>
        <v>-1059169.8399999999</v>
      </c>
      <c r="M637" s="27">
        <f t="shared" si="115"/>
        <v>80.765517281542103</v>
      </c>
      <c r="N637" s="27">
        <f t="shared" si="116"/>
        <v>72.366358631845344</v>
      </c>
    </row>
    <row r="638" spans="1:14" s="6" customFormat="1" ht="64.5" customHeight="1" x14ac:dyDescent="0.2">
      <c r="A638" s="22" t="s">
        <v>89</v>
      </c>
      <c r="B638" s="4" t="s">
        <v>174</v>
      </c>
      <c r="C638" s="4" t="s">
        <v>190</v>
      </c>
      <c r="D638" s="4" t="s">
        <v>497</v>
      </c>
      <c r="E638" s="4" t="s">
        <v>90</v>
      </c>
      <c r="F638" s="20">
        <f>F639+F641</f>
        <v>3434300</v>
      </c>
      <c r="G638" s="20">
        <f>G639+G641</f>
        <v>3832900</v>
      </c>
      <c r="H638" s="20">
        <f t="shared" si="112"/>
        <v>398600</v>
      </c>
      <c r="I638" s="20">
        <f>I639+I641</f>
        <v>3832900</v>
      </c>
      <c r="J638" s="20">
        <f t="shared" si="113"/>
        <v>0</v>
      </c>
      <c r="K638" s="20">
        <f>K639+K641</f>
        <v>2773730.16</v>
      </c>
      <c r="L638" s="20">
        <f t="shared" si="114"/>
        <v>-1059169.8399999999</v>
      </c>
      <c r="M638" s="27">
        <f t="shared" si="115"/>
        <v>80.765517281542103</v>
      </c>
      <c r="N638" s="27">
        <f t="shared" si="116"/>
        <v>72.366358631845344</v>
      </c>
    </row>
    <row r="639" spans="1:14" s="6" customFormat="1" x14ac:dyDescent="0.2">
      <c r="A639" s="22" t="s">
        <v>180</v>
      </c>
      <c r="B639" s="4" t="s">
        <v>174</v>
      </c>
      <c r="C639" s="4" t="s">
        <v>190</v>
      </c>
      <c r="D639" s="4" t="s">
        <v>497</v>
      </c>
      <c r="E639" s="4" t="s">
        <v>181</v>
      </c>
      <c r="F639" s="20">
        <f>F640</f>
        <v>1934700</v>
      </c>
      <c r="G639" s="20">
        <f>G640</f>
        <v>2333300</v>
      </c>
      <c r="H639" s="20">
        <f t="shared" si="112"/>
        <v>398600</v>
      </c>
      <c r="I639" s="20">
        <f>I640</f>
        <v>2333300</v>
      </c>
      <c r="J639" s="20">
        <f t="shared" si="113"/>
        <v>0</v>
      </c>
      <c r="K639" s="20">
        <f>K640</f>
        <v>1513482.22</v>
      </c>
      <c r="L639" s="20">
        <f t="shared" si="114"/>
        <v>-819817.78</v>
      </c>
      <c r="M639" s="27">
        <f t="shared" si="115"/>
        <v>78.228263813511134</v>
      </c>
      <c r="N639" s="27">
        <f t="shared" si="116"/>
        <v>64.864450349290706</v>
      </c>
    </row>
    <row r="640" spans="1:14" s="6" customFormat="1" ht="81.75" customHeight="1" x14ac:dyDescent="0.2">
      <c r="A640" s="22" t="s">
        <v>191</v>
      </c>
      <c r="B640" s="4" t="s">
        <v>174</v>
      </c>
      <c r="C640" s="4" t="s">
        <v>190</v>
      </c>
      <c r="D640" s="4" t="s">
        <v>497</v>
      </c>
      <c r="E640" s="4" t="s">
        <v>192</v>
      </c>
      <c r="F640" s="20">
        <v>1934700</v>
      </c>
      <c r="G640" s="20">
        <v>2333300</v>
      </c>
      <c r="H640" s="20">
        <f t="shared" si="112"/>
        <v>398600</v>
      </c>
      <c r="I640" s="20">
        <v>2333300</v>
      </c>
      <c r="J640" s="20">
        <f t="shared" si="113"/>
        <v>0</v>
      </c>
      <c r="K640" s="20">
        <v>1513482.22</v>
      </c>
      <c r="L640" s="20">
        <f t="shared" si="114"/>
        <v>-819817.78</v>
      </c>
      <c r="M640" s="27">
        <f t="shared" si="115"/>
        <v>78.228263813511134</v>
      </c>
      <c r="N640" s="27">
        <f t="shared" si="116"/>
        <v>64.864450349290706</v>
      </c>
    </row>
    <row r="641" spans="1:14" s="6" customFormat="1" x14ac:dyDescent="0.2">
      <c r="A641" s="22" t="s">
        <v>137</v>
      </c>
      <c r="B641" s="4" t="s">
        <v>174</v>
      </c>
      <c r="C641" s="4" t="s">
        <v>190</v>
      </c>
      <c r="D641" s="4" t="s">
        <v>497</v>
      </c>
      <c r="E641" s="4" t="s">
        <v>138</v>
      </c>
      <c r="F641" s="20">
        <f>F642</f>
        <v>1499600</v>
      </c>
      <c r="G641" s="20">
        <f>G642</f>
        <v>1499600</v>
      </c>
      <c r="H641" s="20">
        <f t="shared" si="112"/>
        <v>0</v>
      </c>
      <c r="I641" s="20">
        <f>I642</f>
        <v>1499600</v>
      </c>
      <c r="J641" s="20">
        <f t="shared" si="113"/>
        <v>0</v>
      </c>
      <c r="K641" s="20">
        <f>K642</f>
        <v>1260247.94</v>
      </c>
      <c r="L641" s="20">
        <f t="shared" si="114"/>
        <v>-239352.06000000006</v>
      </c>
      <c r="M641" s="27">
        <f t="shared" si="115"/>
        <v>84.038939717257932</v>
      </c>
      <c r="N641" s="27">
        <f t="shared" si="116"/>
        <v>84.038939717257932</v>
      </c>
    </row>
    <row r="642" spans="1:14" s="6" customFormat="1" ht="118.5" customHeight="1" x14ac:dyDescent="0.2">
      <c r="A642" s="22" t="s">
        <v>139</v>
      </c>
      <c r="B642" s="4" t="s">
        <v>174</v>
      </c>
      <c r="C642" s="4" t="s">
        <v>190</v>
      </c>
      <c r="D642" s="4" t="s">
        <v>497</v>
      </c>
      <c r="E642" s="4" t="s">
        <v>140</v>
      </c>
      <c r="F642" s="20">
        <v>1499600</v>
      </c>
      <c r="G642" s="20">
        <v>1499600</v>
      </c>
      <c r="H642" s="20">
        <f t="shared" si="112"/>
        <v>0</v>
      </c>
      <c r="I642" s="20">
        <v>1499600</v>
      </c>
      <c r="J642" s="20">
        <f t="shared" si="113"/>
        <v>0</v>
      </c>
      <c r="K642" s="20">
        <v>1260247.94</v>
      </c>
      <c r="L642" s="20">
        <f t="shared" si="114"/>
        <v>-239352.06000000006</v>
      </c>
      <c r="M642" s="27">
        <f t="shared" si="115"/>
        <v>84.038939717257932</v>
      </c>
      <c r="N642" s="27">
        <f t="shared" si="116"/>
        <v>84.038939717257932</v>
      </c>
    </row>
    <row r="643" spans="1:14" s="6" customFormat="1" ht="37.5" x14ac:dyDescent="0.2">
      <c r="A643" s="42" t="s">
        <v>198</v>
      </c>
      <c r="B643" s="30" t="s">
        <v>174</v>
      </c>
      <c r="C643" s="30" t="s">
        <v>190</v>
      </c>
      <c r="D643" s="30" t="s">
        <v>616</v>
      </c>
      <c r="E643" s="30"/>
      <c r="F643" s="20">
        <v>0</v>
      </c>
      <c r="G643" s="37">
        <f>G644</f>
        <v>2556338</v>
      </c>
      <c r="H643" s="20">
        <f t="shared" si="112"/>
        <v>2556338</v>
      </c>
      <c r="I643" s="37">
        <f>I644</f>
        <v>2556338</v>
      </c>
      <c r="J643" s="20">
        <f t="shared" si="113"/>
        <v>0</v>
      </c>
      <c r="K643" s="50">
        <f>K644</f>
        <v>1301318</v>
      </c>
      <c r="L643" s="20">
        <f t="shared" si="114"/>
        <v>-1255020</v>
      </c>
      <c r="M643" s="27">
        <v>0</v>
      </c>
      <c r="N643" s="27">
        <f t="shared" si="116"/>
        <v>50.905553178022622</v>
      </c>
    </row>
    <row r="644" spans="1:14" s="6" customFormat="1" ht="56.25" x14ac:dyDescent="0.2">
      <c r="A644" s="42" t="s">
        <v>199</v>
      </c>
      <c r="B644" s="30" t="s">
        <v>174</v>
      </c>
      <c r="C644" s="30" t="s">
        <v>190</v>
      </c>
      <c r="D644" s="30" t="s">
        <v>636</v>
      </c>
      <c r="E644" s="30"/>
      <c r="F644" s="20">
        <v>0</v>
      </c>
      <c r="G644" s="37">
        <f>G645</f>
        <v>2556338</v>
      </c>
      <c r="H644" s="20">
        <f t="shared" si="112"/>
        <v>2556338</v>
      </c>
      <c r="I644" s="37">
        <f>I645</f>
        <v>2556338</v>
      </c>
      <c r="J644" s="20">
        <f t="shared" si="113"/>
        <v>0</v>
      </c>
      <c r="K644" s="50">
        <f>K645</f>
        <v>1301318</v>
      </c>
      <c r="L644" s="20">
        <f t="shared" si="114"/>
        <v>-1255020</v>
      </c>
      <c r="M644" s="27">
        <v>0</v>
      </c>
      <c r="N644" s="27">
        <f t="shared" si="116"/>
        <v>50.905553178022622</v>
      </c>
    </row>
    <row r="645" spans="1:14" s="6" customFormat="1" x14ac:dyDescent="0.2">
      <c r="A645" s="42" t="s">
        <v>64</v>
      </c>
      <c r="B645" s="30" t="s">
        <v>174</v>
      </c>
      <c r="C645" s="30" t="s">
        <v>190</v>
      </c>
      <c r="D645" s="30" t="s">
        <v>635</v>
      </c>
      <c r="E645" s="30"/>
      <c r="F645" s="20">
        <v>0</v>
      </c>
      <c r="G645" s="37">
        <f>G646</f>
        <v>2556338</v>
      </c>
      <c r="H645" s="20">
        <f t="shared" si="112"/>
        <v>2556338</v>
      </c>
      <c r="I645" s="37">
        <f>I646</f>
        <v>2556338</v>
      </c>
      <c r="J645" s="20">
        <f t="shared" si="113"/>
        <v>0</v>
      </c>
      <c r="K645" s="50">
        <f>K646</f>
        <v>1301318</v>
      </c>
      <c r="L645" s="20">
        <f t="shared" si="114"/>
        <v>-1255020</v>
      </c>
      <c r="M645" s="27">
        <v>0</v>
      </c>
      <c r="N645" s="27">
        <f t="shared" si="116"/>
        <v>50.905553178022622</v>
      </c>
    </row>
    <row r="646" spans="1:14" s="6" customFormat="1" ht="62.25" customHeight="1" x14ac:dyDescent="0.2">
      <c r="A646" s="42" t="s">
        <v>89</v>
      </c>
      <c r="B646" s="30" t="s">
        <v>174</v>
      </c>
      <c r="C646" s="30" t="s">
        <v>190</v>
      </c>
      <c r="D646" s="30" t="s">
        <v>635</v>
      </c>
      <c r="E646" s="30" t="s">
        <v>90</v>
      </c>
      <c r="F646" s="20">
        <v>0</v>
      </c>
      <c r="G646" s="37">
        <f>G647+G649</f>
        <v>2556338</v>
      </c>
      <c r="H646" s="20">
        <f t="shared" si="112"/>
        <v>2556338</v>
      </c>
      <c r="I646" s="37">
        <f>I647+I649</f>
        <v>2556338</v>
      </c>
      <c r="J646" s="20">
        <f t="shared" si="113"/>
        <v>0</v>
      </c>
      <c r="K646" s="50">
        <f>K647+K649</f>
        <v>1301318</v>
      </c>
      <c r="L646" s="20">
        <f t="shared" si="114"/>
        <v>-1255020</v>
      </c>
      <c r="M646" s="27">
        <v>0</v>
      </c>
      <c r="N646" s="27">
        <f t="shared" si="116"/>
        <v>50.905553178022622</v>
      </c>
    </row>
    <row r="647" spans="1:14" s="6" customFormat="1" x14ac:dyDescent="0.2">
      <c r="A647" s="42" t="s">
        <v>180</v>
      </c>
      <c r="B647" s="30" t="s">
        <v>174</v>
      </c>
      <c r="C647" s="30" t="s">
        <v>190</v>
      </c>
      <c r="D647" s="30" t="s">
        <v>635</v>
      </c>
      <c r="E647" s="30" t="s">
        <v>181</v>
      </c>
      <c r="F647" s="20">
        <v>0</v>
      </c>
      <c r="G647" s="37">
        <f>G648</f>
        <v>1799867</v>
      </c>
      <c r="H647" s="20">
        <f t="shared" si="112"/>
        <v>1799867</v>
      </c>
      <c r="I647" s="37">
        <f>I648</f>
        <v>1799867</v>
      </c>
      <c r="J647" s="20">
        <f t="shared" si="113"/>
        <v>0</v>
      </c>
      <c r="K647" s="50">
        <f>K648</f>
        <v>544847</v>
      </c>
      <c r="L647" s="20">
        <f t="shared" si="114"/>
        <v>-1255020</v>
      </c>
      <c r="M647" s="27">
        <v>0</v>
      </c>
      <c r="N647" s="27">
        <f t="shared" si="116"/>
        <v>30.271514506349632</v>
      </c>
    </row>
    <row r="648" spans="1:14" s="6" customFormat="1" ht="84" customHeight="1" x14ac:dyDescent="0.2">
      <c r="A648" s="42" t="s">
        <v>191</v>
      </c>
      <c r="B648" s="30" t="s">
        <v>174</v>
      </c>
      <c r="C648" s="30" t="s">
        <v>190</v>
      </c>
      <c r="D648" s="30" t="s">
        <v>635</v>
      </c>
      <c r="E648" s="30" t="s">
        <v>192</v>
      </c>
      <c r="F648" s="20">
        <v>0</v>
      </c>
      <c r="G648" s="37">
        <v>1799867</v>
      </c>
      <c r="H648" s="20">
        <f t="shared" si="112"/>
        <v>1799867</v>
      </c>
      <c r="I648" s="37">
        <v>1799867</v>
      </c>
      <c r="J648" s="20">
        <f t="shared" si="113"/>
        <v>0</v>
      </c>
      <c r="K648" s="50">
        <v>544847</v>
      </c>
      <c r="L648" s="20">
        <f t="shared" si="114"/>
        <v>-1255020</v>
      </c>
      <c r="M648" s="27">
        <v>0</v>
      </c>
      <c r="N648" s="27">
        <f t="shared" si="116"/>
        <v>30.271514506349632</v>
      </c>
    </row>
    <row r="649" spans="1:14" s="6" customFormat="1" x14ac:dyDescent="0.2">
      <c r="A649" s="42" t="s">
        <v>137</v>
      </c>
      <c r="B649" s="30" t="s">
        <v>174</v>
      </c>
      <c r="C649" s="30" t="s">
        <v>190</v>
      </c>
      <c r="D649" s="30" t="s">
        <v>635</v>
      </c>
      <c r="E649" s="30" t="s">
        <v>138</v>
      </c>
      <c r="F649" s="20">
        <v>0</v>
      </c>
      <c r="G649" s="37">
        <f>G650</f>
        <v>756471</v>
      </c>
      <c r="H649" s="20">
        <f t="shared" si="112"/>
        <v>756471</v>
      </c>
      <c r="I649" s="37">
        <f>I650</f>
        <v>756471</v>
      </c>
      <c r="J649" s="20">
        <f t="shared" si="113"/>
        <v>0</v>
      </c>
      <c r="K649" s="50">
        <f>K650</f>
        <v>756471</v>
      </c>
      <c r="L649" s="20">
        <f t="shared" si="114"/>
        <v>0</v>
      </c>
      <c r="M649" s="27">
        <v>0</v>
      </c>
      <c r="N649" s="27">
        <f t="shared" si="116"/>
        <v>100</v>
      </c>
    </row>
    <row r="650" spans="1:14" s="6" customFormat="1" ht="77.25" customHeight="1" x14ac:dyDescent="0.2">
      <c r="A650" s="42" t="s">
        <v>139</v>
      </c>
      <c r="B650" s="30" t="s">
        <v>174</v>
      </c>
      <c r="C650" s="30" t="s">
        <v>190</v>
      </c>
      <c r="D650" s="30" t="s">
        <v>635</v>
      </c>
      <c r="E650" s="30" t="s">
        <v>140</v>
      </c>
      <c r="F650" s="20">
        <v>0</v>
      </c>
      <c r="G650" s="37">
        <v>756471</v>
      </c>
      <c r="H650" s="20">
        <f t="shared" si="112"/>
        <v>756471</v>
      </c>
      <c r="I650" s="37">
        <v>756471</v>
      </c>
      <c r="J650" s="20">
        <f t="shared" si="113"/>
        <v>0</v>
      </c>
      <c r="K650" s="50">
        <v>756471</v>
      </c>
      <c r="L650" s="20">
        <f t="shared" si="114"/>
        <v>0</v>
      </c>
      <c r="M650" s="27">
        <v>0</v>
      </c>
      <c r="N650" s="27">
        <f t="shared" si="116"/>
        <v>100</v>
      </c>
    </row>
    <row r="651" spans="1:14" s="6" customFormat="1" x14ac:dyDescent="0.2">
      <c r="A651" s="22" t="s">
        <v>193</v>
      </c>
      <c r="B651" s="4" t="s">
        <v>174</v>
      </c>
      <c r="C651" s="4" t="s">
        <v>194</v>
      </c>
      <c r="D651" s="4"/>
      <c r="E651" s="4"/>
      <c r="F651" s="20">
        <f>F652+F720+F726+F733+F740+F747</f>
        <v>3030879365</v>
      </c>
      <c r="G651" s="20">
        <f>G652+G720+G726+G733+G740+G747+G767</f>
        <v>3198966845</v>
      </c>
      <c r="H651" s="20">
        <f t="shared" si="112"/>
        <v>168087480</v>
      </c>
      <c r="I651" s="20">
        <f>I652+I720+I726+I733+I740+I747+I767</f>
        <v>3224966845</v>
      </c>
      <c r="J651" s="20">
        <f t="shared" si="113"/>
        <v>26000000</v>
      </c>
      <c r="K651" s="20">
        <f>K652+K720+K726+K733+K740+K747+K767</f>
        <v>2066413617.5800002</v>
      </c>
      <c r="L651" s="20">
        <f t="shared" si="114"/>
        <v>-1158553227.4199998</v>
      </c>
      <c r="M651" s="27">
        <f t="shared" si="115"/>
        <v>68.178682445845212</v>
      </c>
      <c r="N651" s="27">
        <f t="shared" si="116"/>
        <v>64.075499591066347</v>
      </c>
    </row>
    <row r="652" spans="1:14" s="6" customFormat="1" ht="46.5" customHeight="1" x14ac:dyDescent="0.2">
      <c r="A652" s="22" t="s">
        <v>177</v>
      </c>
      <c r="B652" s="4" t="s">
        <v>174</v>
      </c>
      <c r="C652" s="4" t="s">
        <v>194</v>
      </c>
      <c r="D652" s="4" t="s">
        <v>596</v>
      </c>
      <c r="E652" s="4"/>
      <c r="F652" s="20">
        <f>F653+F708+F714</f>
        <v>3023098315</v>
      </c>
      <c r="G652" s="20">
        <f>G653+G708+G714</f>
        <v>3175166361</v>
      </c>
      <c r="H652" s="20">
        <f t="shared" ref="H652:H715" si="124">G652-F652</f>
        <v>152068046</v>
      </c>
      <c r="I652" s="20">
        <f>I653+I708+I714</f>
        <v>3201166361</v>
      </c>
      <c r="J652" s="20">
        <f t="shared" ref="J652:J715" si="125">I652-G652</f>
        <v>26000000</v>
      </c>
      <c r="K652" s="20">
        <f>K653+K708+K714</f>
        <v>2049744906.4800003</v>
      </c>
      <c r="L652" s="20">
        <f t="shared" ref="L652:L715" si="126">K652-I652</f>
        <v>-1151421454.5199997</v>
      </c>
      <c r="M652" s="27">
        <f t="shared" ref="M652:M715" si="127">K652/F652*100</f>
        <v>67.802786839898062</v>
      </c>
      <c r="N652" s="27">
        <f t="shared" ref="N652:N715" si="128">K652/I652*100</f>
        <v>64.031189739220181</v>
      </c>
    </row>
    <row r="653" spans="1:14" s="6" customFormat="1" ht="37.5" x14ac:dyDescent="0.2">
      <c r="A653" s="22" t="s">
        <v>178</v>
      </c>
      <c r="B653" s="4" t="s">
        <v>174</v>
      </c>
      <c r="C653" s="4" t="s">
        <v>194</v>
      </c>
      <c r="D653" s="4" t="s">
        <v>600</v>
      </c>
      <c r="E653" s="4"/>
      <c r="F653" s="20">
        <v>3020044915</v>
      </c>
      <c r="G653" s="20">
        <f>G654+G693+G698+G703</f>
        <v>3172112961</v>
      </c>
      <c r="H653" s="20">
        <f t="shared" si="124"/>
        <v>152068046</v>
      </c>
      <c r="I653" s="20">
        <f>I654+I693+I698+I703</f>
        <v>3198112961</v>
      </c>
      <c r="J653" s="20">
        <f t="shared" si="125"/>
        <v>26000000</v>
      </c>
      <c r="K653" s="20">
        <f>K654+K693+K698+K703</f>
        <v>2047441643.9700003</v>
      </c>
      <c r="L653" s="20">
        <f t="shared" si="126"/>
        <v>-1150671317.0299997</v>
      </c>
      <c r="M653" s="27">
        <f t="shared" si="127"/>
        <v>67.795072642818639</v>
      </c>
      <c r="N653" s="27">
        <f t="shared" si="128"/>
        <v>64.020304127400095</v>
      </c>
    </row>
    <row r="654" spans="1:14" s="6" customFormat="1" ht="59.25" customHeight="1" x14ac:dyDescent="0.2">
      <c r="A654" s="22" t="s">
        <v>179</v>
      </c>
      <c r="B654" s="4" t="s">
        <v>174</v>
      </c>
      <c r="C654" s="4" t="s">
        <v>194</v>
      </c>
      <c r="D654" s="4" t="s">
        <v>601</v>
      </c>
      <c r="E654" s="4"/>
      <c r="F654" s="20">
        <f>F655+F659+F663+F667+F673+F677+F681+F689+F685</f>
        <v>2804454775</v>
      </c>
      <c r="G654" s="20">
        <f>G655+G659+G663+G667+G673+G677+G681+G689+G685</f>
        <v>2956522821</v>
      </c>
      <c r="H654" s="20">
        <f t="shared" si="124"/>
        <v>152068046</v>
      </c>
      <c r="I654" s="20">
        <f>I655+I659+I663+I667+I673+I677+I681+I689+I685</f>
        <v>2982522821</v>
      </c>
      <c r="J654" s="20">
        <f t="shared" si="125"/>
        <v>26000000</v>
      </c>
      <c r="K654" s="20">
        <f>K655+K659+K663+K667+K673+K677+K681+K689+K685</f>
        <v>1925897100.4200001</v>
      </c>
      <c r="L654" s="20">
        <f t="shared" si="126"/>
        <v>-1056625720.5799999</v>
      </c>
      <c r="M654" s="27">
        <f t="shared" si="127"/>
        <v>68.672781518468241</v>
      </c>
      <c r="N654" s="27">
        <f t="shared" si="128"/>
        <v>64.572753202749084</v>
      </c>
    </row>
    <row r="655" spans="1:14" s="6" customFormat="1" ht="37.5" x14ac:dyDescent="0.2">
      <c r="A655" s="22" t="s">
        <v>75</v>
      </c>
      <c r="B655" s="4" t="s">
        <v>174</v>
      </c>
      <c r="C655" s="4" t="s">
        <v>194</v>
      </c>
      <c r="D655" s="4" t="s">
        <v>602</v>
      </c>
      <c r="E655" s="4"/>
      <c r="F655" s="20">
        <f t="shared" ref="F655:K657" si="129">F656</f>
        <v>342971500</v>
      </c>
      <c r="G655" s="20">
        <f t="shared" si="129"/>
        <v>389278624</v>
      </c>
      <c r="H655" s="20">
        <f t="shared" si="124"/>
        <v>46307124</v>
      </c>
      <c r="I655" s="20">
        <f t="shared" si="129"/>
        <v>389278624</v>
      </c>
      <c r="J655" s="20">
        <f t="shared" si="125"/>
        <v>0</v>
      </c>
      <c r="K655" s="20">
        <f t="shared" si="129"/>
        <v>262303402.61000001</v>
      </c>
      <c r="L655" s="20">
        <f t="shared" si="126"/>
        <v>-126975221.38999999</v>
      </c>
      <c r="M655" s="27">
        <f t="shared" si="127"/>
        <v>76.479649944674705</v>
      </c>
      <c r="N655" s="27">
        <f t="shared" si="128"/>
        <v>67.381917844530818</v>
      </c>
    </row>
    <row r="656" spans="1:14" s="6" customFormat="1" ht="56.25" customHeight="1" x14ac:dyDescent="0.2">
      <c r="A656" s="22" t="s">
        <v>89</v>
      </c>
      <c r="B656" s="4" t="s">
        <v>174</v>
      </c>
      <c r="C656" s="4" t="s">
        <v>194</v>
      </c>
      <c r="D656" s="4" t="s">
        <v>602</v>
      </c>
      <c r="E656" s="4" t="s">
        <v>90</v>
      </c>
      <c r="F656" s="20">
        <f t="shared" si="129"/>
        <v>342971500</v>
      </c>
      <c r="G656" s="20">
        <f t="shared" si="129"/>
        <v>389278624</v>
      </c>
      <c r="H656" s="20">
        <f t="shared" si="124"/>
        <v>46307124</v>
      </c>
      <c r="I656" s="20">
        <f t="shared" si="129"/>
        <v>389278624</v>
      </c>
      <c r="J656" s="20">
        <f t="shared" si="125"/>
        <v>0</v>
      </c>
      <c r="K656" s="20">
        <f t="shared" si="129"/>
        <v>262303402.61000001</v>
      </c>
      <c r="L656" s="20">
        <f t="shared" si="126"/>
        <v>-126975221.38999999</v>
      </c>
      <c r="M656" s="27">
        <f t="shared" si="127"/>
        <v>76.479649944674705</v>
      </c>
      <c r="N656" s="27">
        <f t="shared" si="128"/>
        <v>67.381917844530818</v>
      </c>
    </row>
    <row r="657" spans="1:14" s="6" customFormat="1" x14ac:dyDescent="0.2">
      <c r="A657" s="22" t="s">
        <v>180</v>
      </c>
      <c r="B657" s="4" t="s">
        <v>174</v>
      </c>
      <c r="C657" s="4" t="s">
        <v>194</v>
      </c>
      <c r="D657" s="4" t="s">
        <v>602</v>
      </c>
      <c r="E657" s="4" t="s">
        <v>181</v>
      </c>
      <c r="F657" s="20">
        <f t="shared" si="129"/>
        <v>342971500</v>
      </c>
      <c r="G657" s="20">
        <f t="shared" si="129"/>
        <v>389278624</v>
      </c>
      <c r="H657" s="20">
        <f t="shared" si="124"/>
        <v>46307124</v>
      </c>
      <c r="I657" s="20">
        <f t="shared" si="129"/>
        <v>389278624</v>
      </c>
      <c r="J657" s="20">
        <f t="shared" si="125"/>
        <v>0</v>
      </c>
      <c r="K657" s="20">
        <f t="shared" si="129"/>
        <v>262303402.61000001</v>
      </c>
      <c r="L657" s="20">
        <f t="shared" si="126"/>
        <v>-126975221.38999999</v>
      </c>
      <c r="M657" s="27">
        <f t="shared" si="127"/>
        <v>76.479649944674705</v>
      </c>
      <c r="N657" s="27">
        <f t="shared" si="128"/>
        <v>67.381917844530818</v>
      </c>
    </row>
    <row r="658" spans="1:14" s="6" customFormat="1" ht="78.75" customHeight="1" x14ac:dyDescent="0.2">
      <c r="A658" s="22" t="s">
        <v>191</v>
      </c>
      <c r="B658" s="4" t="s">
        <v>174</v>
      </c>
      <c r="C658" s="4" t="s">
        <v>194</v>
      </c>
      <c r="D658" s="4" t="s">
        <v>602</v>
      </c>
      <c r="E658" s="4" t="s">
        <v>192</v>
      </c>
      <c r="F658" s="20">
        <v>342971500</v>
      </c>
      <c r="G658" s="20">
        <v>389278624</v>
      </c>
      <c r="H658" s="20">
        <f t="shared" si="124"/>
        <v>46307124</v>
      </c>
      <c r="I658" s="20">
        <v>389278624</v>
      </c>
      <c r="J658" s="20">
        <f t="shared" si="125"/>
        <v>0</v>
      </c>
      <c r="K658" s="20">
        <v>262303402.61000001</v>
      </c>
      <c r="L658" s="20">
        <f t="shared" si="126"/>
        <v>-126975221.38999999</v>
      </c>
      <c r="M658" s="27">
        <f t="shared" si="127"/>
        <v>76.479649944674705</v>
      </c>
      <c r="N658" s="27">
        <f t="shared" si="128"/>
        <v>67.381917844530818</v>
      </c>
    </row>
    <row r="659" spans="1:14" s="6" customFormat="1" ht="117.75" customHeight="1" x14ac:dyDescent="0.2">
      <c r="A659" s="22" t="s">
        <v>359</v>
      </c>
      <c r="B659" s="4" t="s">
        <v>174</v>
      </c>
      <c r="C659" s="4" t="s">
        <v>194</v>
      </c>
      <c r="D659" s="4" t="s">
        <v>613</v>
      </c>
      <c r="E659" s="4"/>
      <c r="F659" s="20">
        <f t="shared" ref="F659:K661" si="130">F660</f>
        <v>1086400</v>
      </c>
      <c r="G659" s="20">
        <f t="shared" si="130"/>
        <v>1086400</v>
      </c>
      <c r="H659" s="20">
        <f t="shared" si="124"/>
        <v>0</v>
      </c>
      <c r="I659" s="20">
        <f t="shared" si="130"/>
        <v>1086400</v>
      </c>
      <c r="J659" s="20">
        <f t="shared" si="125"/>
        <v>0</v>
      </c>
      <c r="K659" s="20">
        <f t="shared" si="130"/>
        <v>275170</v>
      </c>
      <c r="L659" s="20">
        <f t="shared" si="126"/>
        <v>-811230</v>
      </c>
      <c r="M659" s="27">
        <f t="shared" si="127"/>
        <v>25.328608247422679</v>
      </c>
      <c r="N659" s="27">
        <f t="shared" si="128"/>
        <v>25.328608247422679</v>
      </c>
    </row>
    <row r="660" spans="1:14" s="6" customFormat="1" ht="58.5" customHeight="1" x14ac:dyDescent="0.2">
      <c r="A660" s="22" t="s">
        <v>89</v>
      </c>
      <c r="B660" s="4" t="s">
        <v>174</v>
      </c>
      <c r="C660" s="4" t="s">
        <v>194</v>
      </c>
      <c r="D660" s="4" t="s">
        <v>613</v>
      </c>
      <c r="E660" s="4" t="s">
        <v>90</v>
      </c>
      <c r="F660" s="20">
        <f t="shared" si="130"/>
        <v>1086400</v>
      </c>
      <c r="G660" s="20">
        <f t="shared" si="130"/>
        <v>1086400</v>
      </c>
      <c r="H660" s="20">
        <f t="shared" si="124"/>
        <v>0</v>
      </c>
      <c r="I660" s="20">
        <f t="shared" si="130"/>
        <v>1086400</v>
      </c>
      <c r="J660" s="20">
        <f t="shared" si="125"/>
        <v>0</v>
      </c>
      <c r="K660" s="20">
        <f t="shared" si="130"/>
        <v>275170</v>
      </c>
      <c r="L660" s="20">
        <f t="shared" si="126"/>
        <v>-811230</v>
      </c>
      <c r="M660" s="27">
        <f t="shared" si="127"/>
        <v>25.328608247422679</v>
      </c>
      <c r="N660" s="27">
        <f t="shared" si="128"/>
        <v>25.328608247422679</v>
      </c>
    </row>
    <row r="661" spans="1:14" s="6" customFormat="1" ht="93.75" x14ac:dyDescent="0.2">
      <c r="A661" s="22" t="s">
        <v>306</v>
      </c>
      <c r="B661" s="4" t="s">
        <v>174</v>
      </c>
      <c r="C661" s="4" t="s">
        <v>194</v>
      </c>
      <c r="D661" s="4" t="s">
        <v>613</v>
      </c>
      <c r="E661" s="4" t="s">
        <v>91</v>
      </c>
      <c r="F661" s="20">
        <f t="shared" si="130"/>
        <v>1086400</v>
      </c>
      <c r="G661" s="20">
        <f t="shared" si="130"/>
        <v>1086400</v>
      </c>
      <c r="H661" s="20">
        <f t="shared" si="124"/>
        <v>0</v>
      </c>
      <c r="I661" s="20">
        <f t="shared" si="130"/>
        <v>1086400</v>
      </c>
      <c r="J661" s="20">
        <f t="shared" si="125"/>
        <v>0</v>
      </c>
      <c r="K661" s="20">
        <f t="shared" si="130"/>
        <v>275170</v>
      </c>
      <c r="L661" s="20">
        <f t="shared" si="126"/>
        <v>-811230</v>
      </c>
      <c r="M661" s="27">
        <f t="shared" si="127"/>
        <v>25.328608247422679</v>
      </c>
      <c r="N661" s="27">
        <f t="shared" si="128"/>
        <v>25.328608247422679</v>
      </c>
    </row>
    <row r="662" spans="1:14" s="6" customFormat="1" ht="37.5" x14ac:dyDescent="0.2">
      <c r="A662" s="22" t="s">
        <v>321</v>
      </c>
      <c r="B662" s="4" t="s">
        <v>174</v>
      </c>
      <c r="C662" s="4" t="s">
        <v>194</v>
      </c>
      <c r="D662" s="4" t="s">
        <v>613</v>
      </c>
      <c r="E662" s="4" t="s">
        <v>322</v>
      </c>
      <c r="F662" s="20">
        <v>1086400</v>
      </c>
      <c r="G662" s="20">
        <v>1086400</v>
      </c>
      <c r="H662" s="20">
        <f t="shared" si="124"/>
        <v>0</v>
      </c>
      <c r="I662" s="20">
        <v>1086400</v>
      </c>
      <c r="J662" s="20">
        <f t="shared" si="125"/>
        <v>0</v>
      </c>
      <c r="K662" s="20">
        <v>275170</v>
      </c>
      <c r="L662" s="20">
        <f t="shared" si="126"/>
        <v>-811230</v>
      </c>
      <c r="M662" s="27">
        <f t="shared" si="127"/>
        <v>25.328608247422679</v>
      </c>
      <c r="N662" s="27">
        <f t="shared" si="128"/>
        <v>25.328608247422679</v>
      </c>
    </row>
    <row r="663" spans="1:14" s="6" customFormat="1" ht="168.75" x14ac:dyDescent="0.2">
      <c r="A663" s="24" t="s">
        <v>474</v>
      </c>
      <c r="B663" s="4" t="s">
        <v>174</v>
      </c>
      <c r="C663" s="4" t="s">
        <v>194</v>
      </c>
      <c r="D663" s="4" t="s">
        <v>656</v>
      </c>
      <c r="E663" s="4"/>
      <c r="F663" s="20">
        <f t="shared" ref="F663:K665" si="131">F664</f>
        <v>673900</v>
      </c>
      <c r="G663" s="20">
        <f t="shared" si="131"/>
        <v>673900</v>
      </c>
      <c r="H663" s="20">
        <f t="shared" si="124"/>
        <v>0</v>
      </c>
      <c r="I663" s="20">
        <f t="shared" si="131"/>
        <v>673900</v>
      </c>
      <c r="J663" s="20">
        <f t="shared" si="125"/>
        <v>0</v>
      </c>
      <c r="K663" s="20">
        <f t="shared" si="131"/>
        <v>203832</v>
      </c>
      <c r="L663" s="20">
        <f t="shared" si="126"/>
        <v>-470068</v>
      </c>
      <c r="M663" s="27">
        <f t="shared" si="127"/>
        <v>30.246624128208932</v>
      </c>
      <c r="N663" s="27">
        <f t="shared" si="128"/>
        <v>30.246624128208932</v>
      </c>
    </row>
    <row r="664" spans="1:14" s="6" customFormat="1" ht="55.5" customHeight="1" x14ac:dyDescent="0.2">
      <c r="A664" s="22" t="s">
        <v>89</v>
      </c>
      <c r="B664" s="4" t="s">
        <v>174</v>
      </c>
      <c r="C664" s="4" t="s">
        <v>194</v>
      </c>
      <c r="D664" s="4" t="s">
        <v>656</v>
      </c>
      <c r="E664" s="4" t="s">
        <v>90</v>
      </c>
      <c r="F664" s="20">
        <f t="shared" si="131"/>
        <v>673900</v>
      </c>
      <c r="G664" s="20">
        <f t="shared" si="131"/>
        <v>673900</v>
      </c>
      <c r="H664" s="20">
        <f t="shared" si="124"/>
        <v>0</v>
      </c>
      <c r="I664" s="20">
        <f t="shared" si="131"/>
        <v>673900</v>
      </c>
      <c r="J664" s="20">
        <f t="shared" si="125"/>
        <v>0</v>
      </c>
      <c r="K664" s="20">
        <f t="shared" si="131"/>
        <v>203832</v>
      </c>
      <c r="L664" s="20">
        <f t="shared" si="126"/>
        <v>-470068</v>
      </c>
      <c r="M664" s="27">
        <f t="shared" si="127"/>
        <v>30.246624128208932</v>
      </c>
      <c r="N664" s="27">
        <f t="shared" si="128"/>
        <v>30.246624128208932</v>
      </c>
    </row>
    <row r="665" spans="1:14" s="6" customFormat="1" ht="93.75" x14ac:dyDescent="0.2">
      <c r="A665" s="22" t="s">
        <v>306</v>
      </c>
      <c r="B665" s="4" t="s">
        <v>174</v>
      </c>
      <c r="C665" s="4" t="s">
        <v>194</v>
      </c>
      <c r="D665" s="4" t="s">
        <v>656</v>
      </c>
      <c r="E665" s="4" t="s">
        <v>91</v>
      </c>
      <c r="F665" s="20">
        <f t="shared" si="131"/>
        <v>673900</v>
      </c>
      <c r="G665" s="20">
        <f t="shared" si="131"/>
        <v>673900</v>
      </c>
      <c r="H665" s="20">
        <f t="shared" si="124"/>
        <v>0</v>
      </c>
      <c r="I665" s="20">
        <f t="shared" si="131"/>
        <v>673900</v>
      </c>
      <c r="J665" s="20">
        <f t="shared" si="125"/>
        <v>0</v>
      </c>
      <c r="K665" s="20">
        <f t="shared" si="131"/>
        <v>203832</v>
      </c>
      <c r="L665" s="20">
        <f t="shared" si="126"/>
        <v>-470068</v>
      </c>
      <c r="M665" s="27">
        <f t="shared" si="127"/>
        <v>30.246624128208932</v>
      </c>
      <c r="N665" s="27">
        <f t="shared" si="128"/>
        <v>30.246624128208932</v>
      </c>
    </row>
    <row r="666" spans="1:14" s="6" customFormat="1" ht="37.5" x14ac:dyDescent="0.2">
      <c r="A666" s="22" t="s">
        <v>321</v>
      </c>
      <c r="B666" s="4" t="s">
        <v>174</v>
      </c>
      <c r="C666" s="4" t="s">
        <v>194</v>
      </c>
      <c r="D666" s="4" t="s">
        <v>656</v>
      </c>
      <c r="E666" s="4" t="s">
        <v>322</v>
      </c>
      <c r="F666" s="20">
        <v>673900</v>
      </c>
      <c r="G666" s="20">
        <v>673900</v>
      </c>
      <c r="H666" s="20">
        <f t="shared" si="124"/>
        <v>0</v>
      </c>
      <c r="I666" s="20">
        <v>673900</v>
      </c>
      <c r="J666" s="20">
        <f t="shared" si="125"/>
        <v>0</v>
      </c>
      <c r="K666" s="20">
        <v>203832</v>
      </c>
      <c r="L666" s="20">
        <f t="shared" si="126"/>
        <v>-470068</v>
      </c>
      <c r="M666" s="27">
        <f t="shared" si="127"/>
        <v>30.246624128208932</v>
      </c>
      <c r="N666" s="27">
        <f t="shared" si="128"/>
        <v>30.246624128208932</v>
      </c>
    </row>
    <row r="667" spans="1:14" s="6" customFormat="1" ht="168.75" x14ac:dyDescent="0.2">
      <c r="A667" s="24" t="s">
        <v>427</v>
      </c>
      <c r="B667" s="4" t="s">
        <v>174</v>
      </c>
      <c r="C667" s="4" t="s">
        <v>194</v>
      </c>
      <c r="D667" s="4" t="s">
        <v>634</v>
      </c>
      <c r="E667" s="4"/>
      <c r="F667" s="20">
        <f>F668</f>
        <v>209457900</v>
      </c>
      <c r="G667" s="20">
        <f>G668</f>
        <v>209457900</v>
      </c>
      <c r="H667" s="20">
        <f t="shared" si="124"/>
        <v>0</v>
      </c>
      <c r="I667" s="20">
        <f>I668</f>
        <v>235457900</v>
      </c>
      <c r="J667" s="20">
        <f t="shared" si="125"/>
        <v>26000000</v>
      </c>
      <c r="K667" s="20">
        <f>K668</f>
        <v>114908409</v>
      </c>
      <c r="L667" s="20">
        <f t="shared" si="126"/>
        <v>-120549491</v>
      </c>
      <c r="M667" s="27">
        <f t="shared" si="127"/>
        <v>54.85990693117806</v>
      </c>
      <c r="N667" s="27">
        <f t="shared" si="128"/>
        <v>48.802103900527442</v>
      </c>
    </row>
    <row r="668" spans="1:14" s="6" customFormat="1" ht="63" customHeight="1" x14ac:dyDescent="0.2">
      <c r="A668" s="22" t="s">
        <v>89</v>
      </c>
      <c r="B668" s="4" t="s">
        <v>174</v>
      </c>
      <c r="C668" s="4" t="s">
        <v>194</v>
      </c>
      <c r="D668" s="4" t="s">
        <v>634</v>
      </c>
      <c r="E668" s="4" t="s">
        <v>90</v>
      </c>
      <c r="F668" s="20">
        <f>F669+F671</f>
        <v>209457900</v>
      </c>
      <c r="G668" s="20">
        <f>G669+G671</f>
        <v>209457900</v>
      </c>
      <c r="H668" s="20">
        <f t="shared" si="124"/>
        <v>0</v>
      </c>
      <c r="I668" s="20">
        <f>I669+I671</f>
        <v>235457900</v>
      </c>
      <c r="J668" s="20">
        <f t="shared" si="125"/>
        <v>26000000</v>
      </c>
      <c r="K668" s="20">
        <f>K669+K671</f>
        <v>114908409</v>
      </c>
      <c r="L668" s="20">
        <f t="shared" si="126"/>
        <v>-120549491</v>
      </c>
      <c r="M668" s="27">
        <f t="shared" si="127"/>
        <v>54.85990693117806</v>
      </c>
      <c r="N668" s="27">
        <f t="shared" si="128"/>
        <v>48.802103900527442</v>
      </c>
    </row>
    <row r="669" spans="1:14" s="6" customFormat="1" x14ac:dyDescent="0.2">
      <c r="A669" s="22" t="s">
        <v>180</v>
      </c>
      <c r="B669" s="4" t="s">
        <v>174</v>
      </c>
      <c r="C669" s="4" t="s">
        <v>194</v>
      </c>
      <c r="D669" s="4" t="s">
        <v>634</v>
      </c>
      <c r="E669" s="4" t="s">
        <v>181</v>
      </c>
      <c r="F669" s="20">
        <f>F670</f>
        <v>203001600</v>
      </c>
      <c r="G669" s="20">
        <f>G670</f>
        <v>203001600</v>
      </c>
      <c r="H669" s="20">
        <f t="shared" si="124"/>
        <v>0</v>
      </c>
      <c r="I669" s="20">
        <f>I670</f>
        <v>229001600</v>
      </c>
      <c r="J669" s="20">
        <f t="shared" si="125"/>
        <v>26000000</v>
      </c>
      <c r="K669" s="20">
        <f>K670</f>
        <v>112288113</v>
      </c>
      <c r="L669" s="20">
        <f t="shared" si="126"/>
        <v>-116713487</v>
      </c>
      <c r="M669" s="27">
        <f t="shared" si="127"/>
        <v>55.313905407642103</v>
      </c>
      <c r="N669" s="27">
        <f t="shared" si="128"/>
        <v>49.033767886337913</v>
      </c>
    </row>
    <row r="670" spans="1:14" s="6" customFormat="1" ht="79.5" customHeight="1" x14ac:dyDescent="0.2">
      <c r="A670" s="22" t="s">
        <v>191</v>
      </c>
      <c r="B670" s="4" t="s">
        <v>174</v>
      </c>
      <c r="C670" s="4" t="s">
        <v>194</v>
      </c>
      <c r="D670" s="4" t="s">
        <v>634</v>
      </c>
      <c r="E670" s="4" t="s">
        <v>192</v>
      </c>
      <c r="F670" s="20">
        <v>203001600</v>
      </c>
      <c r="G670" s="20">
        <v>203001600</v>
      </c>
      <c r="H670" s="20">
        <f t="shared" si="124"/>
        <v>0</v>
      </c>
      <c r="I670" s="20">
        <v>229001600</v>
      </c>
      <c r="J670" s="20">
        <f t="shared" si="125"/>
        <v>26000000</v>
      </c>
      <c r="K670" s="20">
        <v>112288113</v>
      </c>
      <c r="L670" s="20">
        <f t="shared" si="126"/>
        <v>-116713487</v>
      </c>
      <c r="M670" s="27">
        <f t="shared" si="127"/>
        <v>55.313905407642103</v>
      </c>
      <c r="N670" s="27">
        <f t="shared" si="128"/>
        <v>49.033767886337913</v>
      </c>
    </row>
    <row r="671" spans="1:14" s="6" customFormat="1" ht="93.75" x14ac:dyDescent="0.2">
      <c r="A671" s="22" t="s">
        <v>306</v>
      </c>
      <c r="B671" s="4" t="s">
        <v>174</v>
      </c>
      <c r="C671" s="4" t="s">
        <v>194</v>
      </c>
      <c r="D671" s="4" t="s">
        <v>634</v>
      </c>
      <c r="E671" s="4" t="s">
        <v>91</v>
      </c>
      <c r="F671" s="20">
        <f>F672</f>
        <v>6456300</v>
      </c>
      <c r="G671" s="20">
        <f>G672</f>
        <v>6456300</v>
      </c>
      <c r="H671" s="20">
        <f t="shared" si="124"/>
        <v>0</v>
      </c>
      <c r="I671" s="20">
        <f>I672</f>
        <v>6456300</v>
      </c>
      <c r="J671" s="20">
        <f t="shared" si="125"/>
        <v>0</v>
      </c>
      <c r="K671" s="20">
        <f>K672</f>
        <v>2620296</v>
      </c>
      <c r="L671" s="20">
        <f t="shared" si="126"/>
        <v>-3836004</v>
      </c>
      <c r="M671" s="27">
        <f t="shared" si="127"/>
        <v>40.585102922726641</v>
      </c>
      <c r="N671" s="27">
        <f t="shared" si="128"/>
        <v>40.585102922726641</v>
      </c>
    </row>
    <row r="672" spans="1:14" s="6" customFormat="1" ht="37.5" x14ac:dyDescent="0.2">
      <c r="A672" s="22" t="s">
        <v>321</v>
      </c>
      <c r="B672" s="4" t="s">
        <v>174</v>
      </c>
      <c r="C672" s="4" t="s">
        <v>194</v>
      </c>
      <c r="D672" s="4" t="s">
        <v>634</v>
      </c>
      <c r="E672" s="4" t="s">
        <v>322</v>
      </c>
      <c r="F672" s="20">
        <v>6456300</v>
      </c>
      <c r="G672" s="20">
        <v>6456300</v>
      </c>
      <c r="H672" s="20">
        <f t="shared" si="124"/>
        <v>0</v>
      </c>
      <c r="I672" s="20">
        <v>6456300</v>
      </c>
      <c r="J672" s="20">
        <f t="shared" si="125"/>
        <v>0</v>
      </c>
      <c r="K672" s="20">
        <v>2620296</v>
      </c>
      <c r="L672" s="20">
        <f t="shared" si="126"/>
        <v>-3836004</v>
      </c>
      <c r="M672" s="27">
        <f t="shared" si="127"/>
        <v>40.585102922726641</v>
      </c>
      <c r="N672" s="27">
        <f t="shared" si="128"/>
        <v>40.585102922726641</v>
      </c>
    </row>
    <row r="673" spans="1:14" s="6" customFormat="1" ht="131.25" x14ac:dyDescent="0.2">
      <c r="A673" s="22" t="s">
        <v>428</v>
      </c>
      <c r="B673" s="4" t="s">
        <v>174</v>
      </c>
      <c r="C673" s="4" t="s">
        <v>194</v>
      </c>
      <c r="D673" s="4" t="s">
        <v>604</v>
      </c>
      <c r="E673" s="4"/>
      <c r="F673" s="20">
        <f t="shared" ref="F673:K675" si="132">F674</f>
        <v>587000</v>
      </c>
      <c r="G673" s="20">
        <f t="shared" si="132"/>
        <v>587000</v>
      </c>
      <c r="H673" s="20">
        <f t="shared" si="124"/>
        <v>0</v>
      </c>
      <c r="I673" s="20">
        <f t="shared" si="132"/>
        <v>587000</v>
      </c>
      <c r="J673" s="20">
        <f t="shared" si="125"/>
        <v>0</v>
      </c>
      <c r="K673" s="20">
        <f t="shared" si="132"/>
        <v>398668.46</v>
      </c>
      <c r="L673" s="20">
        <f t="shared" si="126"/>
        <v>-188331.53999999998</v>
      </c>
      <c r="M673" s="27">
        <f t="shared" si="127"/>
        <v>67.916262350936975</v>
      </c>
      <c r="N673" s="27">
        <f t="shared" si="128"/>
        <v>67.916262350936975</v>
      </c>
    </row>
    <row r="674" spans="1:14" s="6" customFormat="1" ht="60.75" customHeight="1" x14ac:dyDescent="0.2">
      <c r="A674" s="22" t="s">
        <v>89</v>
      </c>
      <c r="B674" s="4" t="s">
        <v>174</v>
      </c>
      <c r="C674" s="4" t="s">
        <v>194</v>
      </c>
      <c r="D674" s="4" t="s">
        <v>604</v>
      </c>
      <c r="E674" s="4" t="s">
        <v>90</v>
      </c>
      <c r="F674" s="20">
        <f t="shared" si="132"/>
        <v>587000</v>
      </c>
      <c r="G674" s="20">
        <f t="shared" si="132"/>
        <v>587000</v>
      </c>
      <c r="H674" s="20">
        <f t="shared" si="124"/>
        <v>0</v>
      </c>
      <c r="I674" s="20">
        <f t="shared" si="132"/>
        <v>587000</v>
      </c>
      <c r="J674" s="20">
        <f t="shared" si="125"/>
        <v>0</v>
      </c>
      <c r="K674" s="20">
        <f t="shared" si="132"/>
        <v>398668.46</v>
      </c>
      <c r="L674" s="20">
        <f t="shared" si="126"/>
        <v>-188331.53999999998</v>
      </c>
      <c r="M674" s="27">
        <f t="shared" si="127"/>
        <v>67.916262350936975</v>
      </c>
      <c r="N674" s="27">
        <f t="shared" si="128"/>
        <v>67.916262350936975</v>
      </c>
    </row>
    <row r="675" spans="1:14" s="6" customFormat="1" x14ac:dyDescent="0.2">
      <c r="A675" s="22" t="s">
        <v>180</v>
      </c>
      <c r="B675" s="4" t="s">
        <v>174</v>
      </c>
      <c r="C675" s="4" t="s">
        <v>194</v>
      </c>
      <c r="D675" s="4" t="s">
        <v>604</v>
      </c>
      <c r="E675" s="4" t="s">
        <v>181</v>
      </c>
      <c r="F675" s="20">
        <f t="shared" si="132"/>
        <v>587000</v>
      </c>
      <c r="G675" s="20">
        <f t="shared" si="132"/>
        <v>587000</v>
      </c>
      <c r="H675" s="20">
        <f t="shared" si="124"/>
        <v>0</v>
      </c>
      <c r="I675" s="20">
        <f t="shared" si="132"/>
        <v>587000</v>
      </c>
      <c r="J675" s="20">
        <f t="shared" si="125"/>
        <v>0</v>
      </c>
      <c r="K675" s="20">
        <f t="shared" si="132"/>
        <v>398668.46</v>
      </c>
      <c r="L675" s="20">
        <f t="shared" si="126"/>
        <v>-188331.53999999998</v>
      </c>
      <c r="M675" s="27">
        <f t="shared" si="127"/>
        <v>67.916262350936975</v>
      </c>
      <c r="N675" s="27">
        <f t="shared" si="128"/>
        <v>67.916262350936975</v>
      </c>
    </row>
    <row r="676" spans="1:14" s="6" customFormat="1" ht="37.5" x14ac:dyDescent="0.2">
      <c r="A676" s="22" t="s">
        <v>182</v>
      </c>
      <c r="B676" s="4" t="s">
        <v>174</v>
      </c>
      <c r="C676" s="4" t="s">
        <v>194</v>
      </c>
      <c r="D676" s="4" t="s">
        <v>604</v>
      </c>
      <c r="E676" s="4" t="s">
        <v>183</v>
      </c>
      <c r="F676" s="20">
        <v>587000</v>
      </c>
      <c r="G676" s="20">
        <v>587000</v>
      </c>
      <c r="H676" s="20">
        <f t="shared" si="124"/>
        <v>0</v>
      </c>
      <c r="I676" s="20">
        <v>587000</v>
      </c>
      <c r="J676" s="20">
        <f t="shared" si="125"/>
        <v>0</v>
      </c>
      <c r="K676" s="20">
        <v>398668.46</v>
      </c>
      <c r="L676" s="20">
        <f t="shared" si="126"/>
        <v>-188331.53999999998</v>
      </c>
      <c r="M676" s="27">
        <f t="shared" si="127"/>
        <v>67.916262350936975</v>
      </c>
      <c r="N676" s="27">
        <f t="shared" si="128"/>
        <v>67.916262350936975</v>
      </c>
    </row>
    <row r="677" spans="1:14" s="6" customFormat="1" ht="112.5" x14ac:dyDescent="0.2">
      <c r="A677" s="22" t="s">
        <v>475</v>
      </c>
      <c r="B677" s="4" t="s">
        <v>174</v>
      </c>
      <c r="C677" s="4" t="s">
        <v>194</v>
      </c>
      <c r="D677" s="4" t="s">
        <v>657</v>
      </c>
      <c r="E677" s="4"/>
      <c r="F677" s="20">
        <f t="shared" ref="F677:K679" si="133">F678</f>
        <v>2222784900</v>
      </c>
      <c r="G677" s="20">
        <f t="shared" si="133"/>
        <v>2327866000</v>
      </c>
      <c r="H677" s="20">
        <f t="shared" si="124"/>
        <v>105081100</v>
      </c>
      <c r="I677" s="20">
        <f t="shared" si="133"/>
        <v>2327866000</v>
      </c>
      <c r="J677" s="20">
        <f t="shared" si="125"/>
        <v>0</v>
      </c>
      <c r="K677" s="20">
        <f t="shared" si="133"/>
        <v>1528590998.6400001</v>
      </c>
      <c r="L677" s="20">
        <f t="shared" si="126"/>
        <v>-799275001.3599999</v>
      </c>
      <c r="M677" s="27">
        <f t="shared" si="127"/>
        <v>68.769182238011425</v>
      </c>
      <c r="N677" s="27">
        <f t="shared" si="128"/>
        <v>65.664905052094923</v>
      </c>
    </row>
    <row r="678" spans="1:14" s="6" customFormat="1" ht="62.25" customHeight="1" x14ac:dyDescent="0.2">
      <c r="A678" s="22" t="s">
        <v>89</v>
      </c>
      <c r="B678" s="4" t="s">
        <v>174</v>
      </c>
      <c r="C678" s="4" t="s">
        <v>194</v>
      </c>
      <c r="D678" s="4" t="s">
        <v>657</v>
      </c>
      <c r="E678" s="4" t="s">
        <v>90</v>
      </c>
      <c r="F678" s="20">
        <f t="shared" si="133"/>
        <v>2222784900</v>
      </c>
      <c r="G678" s="20">
        <f t="shared" si="133"/>
        <v>2327866000</v>
      </c>
      <c r="H678" s="20">
        <f t="shared" si="124"/>
        <v>105081100</v>
      </c>
      <c r="I678" s="20">
        <f t="shared" si="133"/>
        <v>2327866000</v>
      </c>
      <c r="J678" s="20">
        <f t="shared" si="125"/>
        <v>0</v>
      </c>
      <c r="K678" s="20">
        <f t="shared" si="133"/>
        <v>1528590998.6400001</v>
      </c>
      <c r="L678" s="20">
        <f t="shared" si="126"/>
        <v>-799275001.3599999</v>
      </c>
      <c r="M678" s="27">
        <f t="shared" si="127"/>
        <v>68.769182238011425</v>
      </c>
      <c r="N678" s="27">
        <f t="shared" si="128"/>
        <v>65.664905052094923</v>
      </c>
    </row>
    <row r="679" spans="1:14" s="6" customFormat="1" x14ac:dyDescent="0.2">
      <c r="A679" s="22" t="s">
        <v>180</v>
      </c>
      <c r="B679" s="4" t="s">
        <v>174</v>
      </c>
      <c r="C679" s="4" t="s">
        <v>194</v>
      </c>
      <c r="D679" s="4" t="s">
        <v>657</v>
      </c>
      <c r="E679" s="4" t="s">
        <v>181</v>
      </c>
      <c r="F679" s="20">
        <f t="shared" si="133"/>
        <v>2222784900</v>
      </c>
      <c r="G679" s="20">
        <f t="shared" si="133"/>
        <v>2327866000</v>
      </c>
      <c r="H679" s="20">
        <f t="shared" si="124"/>
        <v>105081100</v>
      </c>
      <c r="I679" s="20">
        <f t="shared" si="133"/>
        <v>2327866000</v>
      </c>
      <c r="J679" s="20">
        <f t="shared" si="125"/>
        <v>0</v>
      </c>
      <c r="K679" s="20">
        <f t="shared" si="133"/>
        <v>1528590998.6400001</v>
      </c>
      <c r="L679" s="20">
        <f t="shared" si="126"/>
        <v>-799275001.3599999</v>
      </c>
      <c r="M679" s="27">
        <f t="shared" si="127"/>
        <v>68.769182238011425</v>
      </c>
      <c r="N679" s="27">
        <f t="shared" si="128"/>
        <v>65.664905052094923</v>
      </c>
    </row>
    <row r="680" spans="1:14" s="6" customFormat="1" ht="80.25" customHeight="1" x14ac:dyDescent="0.2">
      <c r="A680" s="22" t="s">
        <v>191</v>
      </c>
      <c r="B680" s="4" t="s">
        <v>174</v>
      </c>
      <c r="C680" s="4" t="s">
        <v>194</v>
      </c>
      <c r="D680" s="4" t="s">
        <v>657</v>
      </c>
      <c r="E680" s="4" t="s">
        <v>192</v>
      </c>
      <c r="F680" s="20">
        <v>2222784900</v>
      </c>
      <c r="G680" s="20">
        <v>2327866000</v>
      </c>
      <c r="H680" s="20">
        <f t="shared" si="124"/>
        <v>105081100</v>
      </c>
      <c r="I680" s="20">
        <v>2327866000</v>
      </c>
      <c r="J680" s="20">
        <f t="shared" si="125"/>
        <v>0</v>
      </c>
      <c r="K680" s="20">
        <v>1528590998.6400001</v>
      </c>
      <c r="L680" s="20">
        <f t="shared" si="126"/>
        <v>-799275001.3599999</v>
      </c>
      <c r="M680" s="27">
        <f t="shared" si="127"/>
        <v>68.769182238011425</v>
      </c>
      <c r="N680" s="27">
        <f t="shared" si="128"/>
        <v>65.664905052094923</v>
      </c>
    </row>
    <row r="681" spans="1:14" s="6" customFormat="1" ht="112.5" x14ac:dyDescent="0.2">
      <c r="A681" s="22" t="s">
        <v>476</v>
      </c>
      <c r="B681" s="4" t="s">
        <v>174</v>
      </c>
      <c r="C681" s="4" t="s">
        <v>194</v>
      </c>
      <c r="D681" s="4" t="s">
        <v>658</v>
      </c>
      <c r="E681" s="4"/>
      <c r="F681" s="20">
        <f t="shared" ref="F681:K683" si="134">F682</f>
        <v>24973600</v>
      </c>
      <c r="G681" s="20">
        <f t="shared" si="134"/>
        <v>25310886</v>
      </c>
      <c r="H681" s="20">
        <f t="shared" si="124"/>
        <v>337286</v>
      </c>
      <c r="I681" s="20">
        <f t="shared" si="134"/>
        <v>25310886</v>
      </c>
      <c r="J681" s="20">
        <f t="shared" si="125"/>
        <v>0</v>
      </c>
      <c r="K681" s="20">
        <f t="shared" si="134"/>
        <v>17396579.710000001</v>
      </c>
      <c r="L681" s="20">
        <f t="shared" si="126"/>
        <v>-7914306.2899999991</v>
      </c>
      <c r="M681" s="27">
        <f t="shared" si="127"/>
        <v>69.659879672934622</v>
      </c>
      <c r="N681" s="27">
        <f t="shared" si="128"/>
        <v>68.731611015118162</v>
      </c>
    </row>
    <row r="682" spans="1:14" s="6" customFormat="1" ht="56.25" customHeight="1" x14ac:dyDescent="0.2">
      <c r="A682" s="22" t="s">
        <v>89</v>
      </c>
      <c r="B682" s="4" t="s">
        <v>174</v>
      </c>
      <c r="C682" s="4" t="s">
        <v>194</v>
      </c>
      <c r="D682" s="4" t="s">
        <v>658</v>
      </c>
      <c r="E682" s="4" t="s">
        <v>90</v>
      </c>
      <c r="F682" s="20">
        <f t="shared" si="134"/>
        <v>24973600</v>
      </c>
      <c r="G682" s="20">
        <f t="shared" si="134"/>
        <v>25310886</v>
      </c>
      <c r="H682" s="20">
        <f t="shared" si="124"/>
        <v>337286</v>
      </c>
      <c r="I682" s="20">
        <f t="shared" si="134"/>
        <v>25310886</v>
      </c>
      <c r="J682" s="20">
        <f t="shared" si="125"/>
        <v>0</v>
      </c>
      <c r="K682" s="20">
        <f t="shared" si="134"/>
        <v>17396579.710000001</v>
      </c>
      <c r="L682" s="20">
        <f t="shared" si="126"/>
        <v>-7914306.2899999991</v>
      </c>
      <c r="M682" s="27">
        <f t="shared" si="127"/>
        <v>69.659879672934622</v>
      </c>
      <c r="N682" s="27">
        <f t="shared" si="128"/>
        <v>68.731611015118162</v>
      </c>
    </row>
    <row r="683" spans="1:14" s="6" customFormat="1" ht="93.75" x14ac:dyDescent="0.2">
      <c r="A683" s="22" t="s">
        <v>306</v>
      </c>
      <c r="B683" s="4" t="s">
        <v>174</v>
      </c>
      <c r="C683" s="4" t="s">
        <v>194</v>
      </c>
      <c r="D683" s="4" t="s">
        <v>658</v>
      </c>
      <c r="E683" s="4" t="s">
        <v>91</v>
      </c>
      <c r="F683" s="20">
        <f t="shared" si="134"/>
        <v>24973600</v>
      </c>
      <c r="G683" s="20">
        <f t="shared" si="134"/>
        <v>25310886</v>
      </c>
      <c r="H683" s="20">
        <f t="shared" si="124"/>
        <v>337286</v>
      </c>
      <c r="I683" s="20">
        <f t="shared" si="134"/>
        <v>25310886</v>
      </c>
      <c r="J683" s="20">
        <f t="shared" si="125"/>
        <v>0</v>
      </c>
      <c r="K683" s="20">
        <f t="shared" si="134"/>
        <v>17396579.710000001</v>
      </c>
      <c r="L683" s="20">
        <f t="shared" si="126"/>
        <v>-7914306.2899999991</v>
      </c>
      <c r="M683" s="27">
        <f t="shared" si="127"/>
        <v>69.659879672934622</v>
      </c>
      <c r="N683" s="27">
        <f t="shared" si="128"/>
        <v>68.731611015118162</v>
      </c>
    </row>
    <row r="684" spans="1:14" s="6" customFormat="1" ht="42.75" customHeight="1" x14ac:dyDescent="0.2">
      <c r="A684" s="22" t="s">
        <v>132</v>
      </c>
      <c r="B684" s="4" t="s">
        <v>174</v>
      </c>
      <c r="C684" s="4" t="s">
        <v>194</v>
      </c>
      <c r="D684" s="4" t="s">
        <v>658</v>
      </c>
      <c r="E684" s="4" t="s">
        <v>133</v>
      </c>
      <c r="F684" s="20">
        <v>24973600</v>
      </c>
      <c r="G684" s="20">
        <v>25310886</v>
      </c>
      <c r="H684" s="20">
        <f t="shared" si="124"/>
        <v>337286</v>
      </c>
      <c r="I684" s="20">
        <v>25310886</v>
      </c>
      <c r="J684" s="20">
        <f t="shared" si="125"/>
        <v>0</v>
      </c>
      <c r="K684" s="20">
        <v>17396579.710000001</v>
      </c>
      <c r="L684" s="20">
        <f t="shared" si="126"/>
        <v>-7914306.2899999991</v>
      </c>
      <c r="M684" s="27">
        <f t="shared" si="127"/>
        <v>69.659879672934622</v>
      </c>
      <c r="N684" s="27">
        <f t="shared" si="128"/>
        <v>68.731611015118162</v>
      </c>
    </row>
    <row r="685" spans="1:14" s="6" customFormat="1" ht="89.25" customHeight="1" x14ac:dyDescent="0.2">
      <c r="A685" s="40" t="s">
        <v>473</v>
      </c>
      <c r="B685" s="28" t="s">
        <v>174</v>
      </c>
      <c r="C685" s="28" t="s">
        <v>194</v>
      </c>
      <c r="D685" s="28" t="s">
        <v>608</v>
      </c>
      <c r="E685" s="28"/>
      <c r="F685" s="20">
        <f t="shared" ref="F685:K687" si="135">F686</f>
        <v>0</v>
      </c>
      <c r="G685" s="20">
        <f t="shared" si="135"/>
        <v>1239986</v>
      </c>
      <c r="H685" s="20">
        <f t="shared" si="124"/>
        <v>1239986</v>
      </c>
      <c r="I685" s="20">
        <f t="shared" si="135"/>
        <v>1239986</v>
      </c>
      <c r="J685" s="20">
        <f t="shared" si="125"/>
        <v>0</v>
      </c>
      <c r="K685" s="20">
        <f t="shared" si="135"/>
        <v>1239563</v>
      </c>
      <c r="L685" s="20">
        <f t="shared" si="126"/>
        <v>-423</v>
      </c>
      <c r="M685" s="27">
        <v>0</v>
      </c>
      <c r="N685" s="27">
        <f t="shared" si="128"/>
        <v>99.965886711624165</v>
      </c>
    </row>
    <row r="686" spans="1:14" s="6" customFormat="1" ht="63" customHeight="1" x14ac:dyDescent="0.2">
      <c r="A686" s="40" t="s">
        <v>89</v>
      </c>
      <c r="B686" s="28" t="s">
        <v>174</v>
      </c>
      <c r="C686" s="28" t="s">
        <v>194</v>
      </c>
      <c r="D686" s="28" t="s">
        <v>608</v>
      </c>
      <c r="E686" s="28" t="s">
        <v>90</v>
      </c>
      <c r="F686" s="20">
        <f t="shared" si="135"/>
        <v>0</v>
      </c>
      <c r="G686" s="20">
        <f t="shared" si="135"/>
        <v>1239986</v>
      </c>
      <c r="H686" s="20">
        <f t="shared" si="124"/>
        <v>1239986</v>
      </c>
      <c r="I686" s="20">
        <f t="shared" si="135"/>
        <v>1239986</v>
      </c>
      <c r="J686" s="20">
        <f t="shared" si="125"/>
        <v>0</v>
      </c>
      <c r="K686" s="20">
        <f t="shared" si="135"/>
        <v>1239563</v>
      </c>
      <c r="L686" s="20">
        <f t="shared" si="126"/>
        <v>-423</v>
      </c>
      <c r="M686" s="27">
        <v>0</v>
      </c>
      <c r="N686" s="27">
        <f t="shared" si="128"/>
        <v>99.965886711624165</v>
      </c>
    </row>
    <row r="687" spans="1:14" s="6" customFormat="1" ht="29.25" customHeight="1" x14ac:dyDescent="0.2">
      <c r="A687" s="40" t="s">
        <v>180</v>
      </c>
      <c r="B687" s="28" t="s">
        <v>174</v>
      </c>
      <c r="C687" s="28" t="s">
        <v>194</v>
      </c>
      <c r="D687" s="28" t="s">
        <v>608</v>
      </c>
      <c r="E687" s="28" t="s">
        <v>181</v>
      </c>
      <c r="F687" s="20">
        <f t="shared" si="135"/>
        <v>0</v>
      </c>
      <c r="G687" s="20">
        <f t="shared" si="135"/>
        <v>1239986</v>
      </c>
      <c r="H687" s="20">
        <f t="shared" si="124"/>
        <v>1239986</v>
      </c>
      <c r="I687" s="20">
        <f t="shared" si="135"/>
        <v>1239986</v>
      </c>
      <c r="J687" s="20">
        <f t="shared" si="125"/>
        <v>0</v>
      </c>
      <c r="K687" s="20">
        <f t="shared" si="135"/>
        <v>1239563</v>
      </c>
      <c r="L687" s="20">
        <f t="shared" si="126"/>
        <v>-423</v>
      </c>
      <c r="M687" s="27">
        <v>0</v>
      </c>
      <c r="N687" s="27">
        <f t="shared" si="128"/>
        <v>99.965886711624165</v>
      </c>
    </row>
    <row r="688" spans="1:14" s="6" customFormat="1" ht="82.5" customHeight="1" x14ac:dyDescent="0.2">
      <c r="A688" s="40" t="s">
        <v>191</v>
      </c>
      <c r="B688" s="28" t="s">
        <v>174</v>
      </c>
      <c r="C688" s="28" t="s">
        <v>194</v>
      </c>
      <c r="D688" s="28" t="s">
        <v>608</v>
      </c>
      <c r="E688" s="28" t="s">
        <v>192</v>
      </c>
      <c r="F688" s="20">
        <v>0</v>
      </c>
      <c r="G688" s="20">
        <v>1239986</v>
      </c>
      <c r="H688" s="20">
        <f t="shared" si="124"/>
        <v>1239986</v>
      </c>
      <c r="I688" s="20">
        <v>1239986</v>
      </c>
      <c r="J688" s="20">
        <f t="shared" si="125"/>
        <v>0</v>
      </c>
      <c r="K688" s="20">
        <v>1239563</v>
      </c>
      <c r="L688" s="20">
        <f t="shared" si="126"/>
        <v>-423</v>
      </c>
      <c r="M688" s="27">
        <v>0</v>
      </c>
      <c r="N688" s="27">
        <f t="shared" si="128"/>
        <v>99.965886711624165</v>
      </c>
    </row>
    <row r="689" spans="1:14" s="6" customFormat="1" x14ac:dyDescent="0.2">
      <c r="A689" s="22" t="s">
        <v>64</v>
      </c>
      <c r="B689" s="4" t="s">
        <v>174</v>
      </c>
      <c r="C689" s="4" t="s">
        <v>194</v>
      </c>
      <c r="D689" s="4" t="s">
        <v>609</v>
      </c>
      <c r="E689" s="4"/>
      <c r="F689" s="20">
        <f t="shared" ref="F689:K691" si="136">F690</f>
        <v>1919575</v>
      </c>
      <c r="G689" s="20">
        <f t="shared" si="136"/>
        <v>1022125</v>
      </c>
      <c r="H689" s="20">
        <f t="shared" si="124"/>
        <v>-897450</v>
      </c>
      <c r="I689" s="20">
        <f t="shared" si="136"/>
        <v>1022125</v>
      </c>
      <c r="J689" s="20">
        <f t="shared" si="125"/>
        <v>0</v>
      </c>
      <c r="K689" s="20">
        <f t="shared" si="136"/>
        <v>580477</v>
      </c>
      <c r="L689" s="20">
        <f t="shared" si="126"/>
        <v>-441648</v>
      </c>
      <c r="M689" s="27">
        <f t="shared" si="127"/>
        <v>30.239870804735425</v>
      </c>
      <c r="N689" s="27">
        <f t="shared" si="128"/>
        <v>56.791194814724221</v>
      </c>
    </row>
    <row r="690" spans="1:14" s="6" customFormat="1" ht="61.5" customHeight="1" x14ac:dyDescent="0.2">
      <c r="A690" s="22" t="s">
        <v>89</v>
      </c>
      <c r="B690" s="4" t="s">
        <v>174</v>
      </c>
      <c r="C690" s="4" t="s">
        <v>194</v>
      </c>
      <c r="D690" s="4" t="s">
        <v>609</v>
      </c>
      <c r="E690" s="4" t="s">
        <v>90</v>
      </c>
      <c r="F690" s="20">
        <f t="shared" si="136"/>
        <v>1919575</v>
      </c>
      <c r="G690" s="20">
        <f t="shared" si="136"/>
        <v>1022125</v>
      </c>
      <c r="H690" s="20">
        <f t="shared" si="124"/>
        <v>-897450</v>
      </c>
      <c r="I690" s="20">
        <f t="shared" si="136"/>
        <v>1022125</v>
      </c>
      <c r="J690" s="20">
        <f t="shared" si="125"/>
        <v>0</v>
      </c>
      <c r="K690" s="20">
        <f t="shared" si="136"/>
        <v>580477</v>
      </c>
      <c r="L690" s="20">
        <f t="shared" si="126"/>
        <v>-441648</v>
      </c>
      <c r="M690" s="27">
        <f t="shared" si="127"/>
        <v>30.239870804735425</v>
      </c>
      <c r="N690" s="27">
        <f t="shared" si="128"/>
        <v>56.791194814724221</v>
      </c>
    </row>
    <row r="691" spans="1:14" s="6" customFormat="1" x14ac:dyDescent="0.2">
      <c r="A691" s="22" t="s">
        <v>180</v>
      </c>
      <c r="B691" s="4" t="s">
        <v>174</v>
      </c>
      <c r="C691" s="4" t="s">
        <v>194</v>
      </c>
      <c r="D691" s="4" t="s">
        <v>609</v>
      </c>
      <c r="E691" s="4" t="s">
        <v>181</v>
      </c>
      <c r="F691" s="20">
        <f t="shared" si="136"/>
        <v>1919575</v>
      </c>
      <c r="G691" s="20">
        <f t="shared" si="136"/>
        <v>1022125</v>
      </c>
      <c r="H691" s="20">
        <f t="shared" si="124"/>
        <v>-897450</v>
      </c>
      <c r="I691" s="20">
        <f t="shared" si="136"/>
        <v>1022125</v>
      </c>
      <c r="J691" s="20">
        <f t="shared" si="125"/>
        <v>0</v>
      </c>
      <c r="K691" s="20">
        <f t="shared" si="136"/>
        <v>580477</v>
      </c>
      <c r="L691" s="20">
        <f t="shared" si="126"/>
        <v>-441648</v>
      </c>
      <c r="M691" s="27">
        <f t="shared" si="127"/>
        <v>30.239870804735425</v>
      </c>
      <c r="N691" s="27">
        <f t="shared" si="128"/>
        <v>56.791194814724221</v>
      </c>
    </row>
    <row r="692" spans="1:14" s="6" customFormat="1" ht="80.25" customHeight="1" x14ac:dyDescent="0.2">
      <c r="A692" s="22" t="s">
        <v>191</v>
      </c>
      <c r="B692" s="4" t="s">
        <v>174</v>
      </c>
      <c r="C692" s="4" t="s">
        <v>194</v>
      </c>
      <c r="D692" s="4" t="s">
        <v>609</v>
      </c>
      <c r="E692" s="4" t="s">
        <v>192</v>
      </c>
      <c r="F692" s="20">
        <v>1919575</v>
      </c>
      <c r="G692" s="20">
        <v>1022125</v>
      </c>
      <c r="H692" s="20">
        <f t="shared" si="124"/>
        <v>-897450</v>
      </c>
      <c r="I692" s="20">
        <v>1022125</v>
      </c>
      <c r="J692" s="20">
        <f t="shared" si="125"/>
        <v>0</v>
      </c>
      <c r="K692" s="20">
        <v>580477</v>
      </c>
      <c r="L692" s="20">
        <f t="shared" si="126"/>
        <v>-441648</v>
      </c>
      <c r="M692" s="27">
        <f t="shared" si="127"/>
        <v>30.239870804735425</v>
      </c>
      <c r="N692" s="27">
        <f t="shared" si="128"/>
        <v>56.791194814724221</v>
      </c>
    </row>
    <row r="693" spans="1:14" s="6" customFormat="1" ht="75" x14ac:dyDescent="0.2">
      <c r="A693" s="22" t="s">
        <v>327</v>
      </c>
      <c r="B693" s="4" t="s">
        <v>174</v>
      </c>
      <c r="C693" s="4" t="s">
        <v>194</v>
      </c>
      <c r="D693" s="4" t="s">
        <v>659</v>
      </c>
      <c r="E693" s="4"/>
      <c r="F693" s="20">
        <f t="shared" ref="F693:K696" si="137">F694</f>
        <v>90150500</v>
      </c>
      <c r="G693" s="20">
        <f t="shared" si="137"/>
        <v>90150500</v>
      </c>
      <c r="H693" s="20">
        <f t="shared" si="124"/>
        <v>0</v>
      </c>
      <c r="I693" s="20">
        <f t="shared" si="137"/>
        <v>90150500</v>
      </c>
      <c r="J693" s="20">
        <f t="shared" si="125"/>
        <v>0</v>
      </c>
      <c r="K693" s="20">
        <f t="shared" si="137"/>
        <v>64639145.170000002</v>
      </c>
      <c r="L693" s="20">
        <f t="shared" si="126"/>
        <v>-25511354.829999998</v>
      </c>
      <c r="M693" s="27">
        <f t="shared" si="127"/>
        <v>71.701371783850348</v>
      </c>
      <c r="N693" s="27">
        <f t="shared" si="128"/>
        <v>71.701371783850348</v>
      </c>
    </row>
    <row r="694" spans="1:14" s="6" customFormat="1" ht="93.75" x14ac:dyDescent="0.2">
      <c r="A694" s="22" t="s">
        <v>477</v>
      </c>
      <c r="B694" s="4" t="s">
        <v>174</v>
      </c>
      <c r="C694" s="4" t="s">
        <v>194</v>
      </c>
      <c r="D694" s="4" t="s">
        <v>660</v>
      </c>
      <c r="E694" s="4"/>
      <c r="F694" s="20">
        <f t="shared" si="137"/>
        <v>90150500</v>
      </c>
      <c r="G694" s="20">
        <f t="shared" si="137"/>
        <v>90150500</v>
      </c>
      <c r="H694" s="20">
        <f t="shared" si="124"/>
        <v>0</v>
      </c>
      <c r="I694" s="20">
        <f t="shared" si="137"/>
        <v>90150500</v>
      </c>
      <c r="J694" s="20">
        <f t="shared" si="125"/>
        <v>0</v>
      </c>
      <c r="K694" s="20">
        <f t="shared" si="137"/>
        <v>64639145.170000002</v>
      </c>
      <c r="L694" s="20">
        <f t="shared" si="126"/>
        <v>-25511354.829999998</v>
      </c>
      <c r="M694" s="27">
        <f t="shared" si="127"/>
        <v>71.701371783850348</v>
      </c>
      <c r="N694" s="27">
        <f t="shared" si="128"/>
        <v>71.701371783850348</v>
      </c>
    </row>
    <row r="695" spans="1:14" s="6" customFormat="1" ht="59.25" customHeight="1" x14ac:dyDescent="0.2">
      <c r="A695" s="22" t="s">
        <v>89</v>
      </c>
      <c r="B695" s="4" t="s">
        <v>174</v>
      </c>
      <c r="C695" s="4" t="s">
        <v>194</v>
      </c>
      <c r="D695" s="4" t="s">
        <v>660</v>
      </c>
      <c r="E695" s="4" t="s">
        <v>90</v>
      </c>
      <c r="F695" s="20">
        <f t="shared" si="137"/>
        <v>90150500</v>
      </c>
      <c r="G695" s="20">
        <f t="shared" si="137"/>
        <v>90150500</v>
      </c>
      <c r="H695" s="20">
        <f t="shared" si="124"/>
        <v>0</v>
      </c>
      <c r="I695" s="20">
        <f t="shared" si="137"/>
        <v>90150500</v>
      </c>
      <c r="J695" s="20">
        <f t="shared" si="125"/>
        <v>0</v>
      </c>
      <c r="K695" s="20">
        <f t="shared" si="137"/>
        <v>64639145.170000002</v>
      </c>
      <c r="L695" s="20">
        <f t="shared" si="126"/>
        <v>-25511354.829999998</v>
      </c>
      <c r="M695" s="27">
        <f t="shared" si="127"/>
        <v>71.701371783850348</v>
      </c>
      <c r="N695" s="27">
        <f t="shared" si="128"/>
        <v>71.701371783850348</v>
      </c>
    </row>
    <row r="696" spans="1:14" s="6" customFormat="1" x14ac:dyDescent="0.2">
      <c r="A696" s="22" t="s">
        <v>180</v>
      </c>
      <c r="B696" s="4" t="s">
        <v>174</v>
      </c>
      <c r="C696" s="4" t="s">
        <v>194</v>
      </c>
      <c r="D696" s="4" t="s">
        <v>660</v>
      </c>
      <c r="E696" s="4" t="s">
        <v>181</v>
      </c>
      <c r="F696" s="20">
        <f t="shared" si="137"/>
        <v>90150500</v>
      </c>
      <c r="G696" s="20">
        <f t="shared" si="137"/>
        <v>90150500</v>
      </c>
      <c r="H696" s="20">
        <f t="shared" si="124"/>
        <v>0</v>
      </c>
      <c r="I696" s="20">
        <f t="shared" si="137"/>
        <v>90150500</v>
      </c>
      <c r="J696" s="20">
        <f t="shared" si="125"/>
        <v>0</v>
      </c>
      <c r="K696" s="20">
        <f t="shared" si="137"/>
        <v>64639145.170000002</v>
      </c>
      <c r="L696" s="20">
        <f t="shared" si="126"/>
        <v>-25511354.829999998</v>
      </c>
      <c r="M696" s="27">
        <f t="shared" si="127"/>
        <v>71.701371783850348</v>
      </c>
      <c r="N696" s="27">
        <f t="shared" si="128"/>
        <v>71.701371783850348</v>
      </c>
    </row>
    <row r="697" spans="1:14" s="6" customFormat="1" ht="37.5" x14ac:dyDescent="0.2">
      <c r="A697" s="22" t="s">
        <v>182</v>
      </c>
      <c r="B697" s="4" t="s">
        <v>174</v>
      </c>
      <c r="C697" s="4" t="s">
        <v>194</v>
      </c>
      <c r="D697" s="4" t="s">
        <v>660</v>
      </c>
      <c r="E697" s="4" t="s">
        <v>183</v>
      </c>
      <c r="F697" s="20">
        <v>90150500</v>
      </c>
      <c r="G697" s="20">
        <v>90150500</v>
      </c>
      <c r="H697" s="20">
        <f t="shared" si="124"/>
        <v>0</v>
      </c>
      <c r="I697" s="20">
        <v>90150500</v>
      </c>
      <c r="J697" s="20">
        <f t="shared" si="125"/>
        <v>0</v>
      </c>
      <c r="K697" s="20">
        <v>64639145.170000002</v>
      </c>
      <c r="L697" s="20">
        <f t="shared" si="126"/>
        <v>-25511354.829999998</v>
      </c>
      <c r="M697" s="27">
        <f t="shared" si="127"/>
        <v>71.701371783850348</v>
      </c>
      <c r="N697" s="27">
        <f t="shared" si="128"/>
        <v>71.701371783850348</v>
      </c>
    </row>
    <row r="698" spans="1:14" s="6" customFormat="1" ht="75" x14ac:dyDescent="0.2">
      <c r="A698" s="22" t="s">
        <v>328</v>
      </c>
      <c r="B698" s="4" t="s">
        <v>174</v>
      </c>
      <c r="C698" s="4" t="s">
        <v>194</v>
      </c>
      <c r="D698" s="4" t="s">
        <v>661</v>
      </c>
      <c r="E698" s="4"/>
      <c r="F698" s="20">
        <f t="shared" ref="F698:K701" si="138">F699</f>
        <v>121255700</v>
      </c>
      <c r="G698" s="20">
        <f t="shared" si="138"/>
        <v>121255700</v>
      </c>
      <c r="H698" s="20">
        <f t="shared" si="124"/>
        <v>0</v>
      </c>
      <c r="I698" s="20">
        <f t="shared" si="138"/>
        <v>121255700</v>
      </c>
      <c r="J698" s="20">
        <f t="shared" si="125"/>
        <v>0</v>
      </c>
      <c r="K698" s="20">
        <f t="shared" si="138"/>
        <v>54222200</v>
      </c>
      <c r="L698" s="20">
        <f t="shared" si="126"/>
        <v>-67033500</v>
      </c>
      <c r="M698" s="27">
        <f t="shared" si="127"/>
        <v>44.717238034995468</v>
      </c>
      <c r="N698" s="27">
        <f t="shared" si="128"/>
        <v>44.717238034995468</v>
      </c>
    </row>
    <row r="699" spans="1:14" s="6" customFormat="1" ht="112.5" x14ac:dyDescent="0.2">
      <c r="A699" s="22" t="s">
        <v>478</v>
      </c>
      <c r="B699" s="4" t="s">
        <v>174</v>
      </c>
      <c r="C699" s="4" t="s">
        <v>194</v>
      </c>
      <c r="D699" s="4" t="s">
        <v>662</v>
      </c>
      <c r="E699" s="4"/>
      <c r="F699" s="20">
        <f t="shared" si="138"/>
        <v>121255700</v>
      </c>
      <c r="G699" s="20">
        <f t="shared" si="138"/>
        <v>121255700</v>
      </c>
      <c r="H699" s="20">
        <f t="shared" si="124"/>
        <v>0</v>
      </c>
      <c r="I699" s="20">
        <f t="shared" si="138"/>
        <v>121255700</v>
      </c>
      <c r="J699" s="20">
        <f t="shared" si="125"/>
        <v>0</v>
      </c>
      <c r="K699" s="20">
        <f t="shared" si="138"/>
        <v>54222200</v>
      </c>
      <c r="L699" s="20">
        <f t="shared" si="126"/>
        <v>-67033500</v>
      </c>
      <c r="M699" s="27">
        <f t="shared" si="127"/>
        <v>44.717238034995468</v>
      </c>
      <c r="N699" s="27">
        <f t="shared" si="128"/>
        <v>44.717238034995468</v>
      </c>
    </row>
    <row r="700" spans="1:14" s="6" customFormat="1" ht="60.75" customHeight="1" x14ac:dyDescent="0.2">
      <c r="A700" s="22" t="s">
        <v>89</v>
      </c>
      <c r="B700" s="4" t="s">
        <v>174</v>
      </c>
      <c r="C700" s="4" t="s">
        <v>194</v>
      </c>
      <c r="D700" s="4" t="s">
        <v>662</v>
      </c>
      <c r="E700" s="4" t="s">
        <v>90</v>
      </c>
      <c r="F700" s="20">
        <f t="shared" si="138"/>
        <v>121255700</v>
      </c>
      <c r="G700" s="20">
        <f t="shared" si="138"/>
        <v>121255700</v>
      </c>
      <c r="H700" s="20">
        <f t="shared" si="124"/>
        <v>0</v>
      </c>
      <c r="I700" s="20">
        <f t="shared" si="138"/>
        <v>121255700</v>
      </c>
      <c r="J700" s="20">
        <f t="shared" si="125"/>
        <v>0</v>
      </c>
      <c r="K700" s="20">
        <f t="shared" si="138"/>
        <v>54222200</v>
      </c>
      <c r="L700" s="20">
        <f t="shared" si="126"/>
        <v>-67033500</v>
      </c>
      <c r="M700" s="27">
        <f t="shared" si="127"/>
        <v>44.717238034995468</v>
      </c>
      <c r="N700" s="27">
        <f t="shared" si="128"/>
        <v>44.717238034995468</v>
      </c>
    </row>
    <row r="701" spans="1:14" s="6" customFormat="1" x14ac:dyDescent="0.2">
      <c r="A701" s="22" t="s">
        <v>180</v>
      </c>
      <c r="B701" s="4" t="s">
        <v>174</v>
      </c>
      <c r="C701" s="4" t="s">
        <v>194</v>
      </c>
      <c r="D701" s="4" t="s">
        <v>662</v>
      </c>
      <c r="E701" s="4" t="s">
        <v>181</v>
      </c>
      <c r="F701" s="20">
        <f t="shared" si="138"/>
        <v>121255700</v>
      </c>
      <c r="G701" s="20">
        <f t="shared" si="138"/>
        <v>121255700</v>
      </c>
      <c r="H701" s="20">
        <f t="shared" si="124"/>
        <v>0</v>
      </c>
      <c r="I701" s="20">
        <f t="shared" si="138"/>
        <v>121255700</v>
      </c>
      <c r="J701" s="20">
        <f t="shared" si="125"/>
        <v>0</v>
      </c>
      <c r="K701" s="20">
        <f t="shared" si="138"/>
        <v>54222200</v>
      </c>
      <c r="L701" s="20">
        <f t="shared" si="126"/>
        <v>-67033500</v>
      </c>
      <c r="M701" s="27">
        <f t="shared" si="127"/>
        <v>44.717238034995468</v>
      </c>
      <c r="N701" s="27">
        <f t="shared" si="128"/>
        <v>44.717238034995468</v>
      </c>
    </row>
    <row r="702" spans="1:14" s="6" customFormat="1" ht="80.25" customHeight="1" x14ac:dyDescent="0.2">
      <c r="A702" s="22" t="s">
        <v>191</v>
      </c>
      <c r="B702" s="4" t="s">
        <v>174</v>
      </c>
      <c r="C702" s="4" t="s">
        <v>194</v>
      </c>
      <c r="D702" s="4" t="s">
        <v>662</v>
      </c>
      <c r="E702" s="4" t="s">
        <v>192</v>
      </c>
      <c r="F702" s="20">
        <v>121255700</v>
      </c>
      <c r="G702" s="20">
        <v>121255700</v>
      </c>
      <c r="H702" s="20">
        <f t="shared" si="124"/>
        <v>0</v>
      </c>
      <c r="I702" s="20">
        <v>121255700</v>
      </c>
      <c r="J702" s="20">
        <f t="shared" si="125"/>
        <v>0</v>
      </c>
      <c r="K702" s="20">
        <v>54222200</v>
      </c>
      <c r="L702" s="20">
        <f t="shared" si="126"/>
        <v>-67033500</v>
      </c>
      <c r="M702" s="27">
        <f t="shared" si="127"/>
        <v>44.717238034995468</v>
      </c>
      <c r="N702" s="27">
        <f t="shared" si="128"/>
        <v>44.717238034995468</v>
      </c>
    </row>
    <row r="703" spans="1:14" s="6" customFormat="1" ht="37.5" x14ac:dyDescent="0.2">
      <c r="A703" s="22" t="s">
        <v>360</v>
      </c>
      <c r="B703" s="4" t="s">
        <v>174</v>
      </c>
      <c r="C703" s="4" t="s">
        <v>194</v>
      </c>
      <c r="D703" s="4" t="s">
        <v>663</v>
      </c>
      <c r="E703" s="4"/>
      <c r="F703" s="20">
        <f t="shared" ref="F703:K706" si="139">F704</f>
        <v>4183940</v>
      </c>
      <c r="G703" s="20">
        <f t="shared" si="139"/>
        <v>4183940</v>
      </c>
      <c r="H703" s="20">
        <f t="shared" si="124"/>
        <v>0</v>
      </c>
      <c r="I703" s="20">
        <f t="shared" si="139"/>
        <v>4183940</v>
      </c>
      <c r="J703" s="20">
        <f t="shared" si="125"/>
        <v>0</v>
      </c>
      <c r="K703" s="20">
        <f t="shared" si="139"/>
        <v>2683198.38</v>
      </c>
      <c r="L703" s="20">
        <f t="shared" si="126"/>
        <v>-1500741.62</v>
      </c>
      <c r="M703" s="27">
        <f t="shared" si="127"/>
        <v>64.130900060708328</v>
      </c>
      <c r="N703" s="27">
        <f t="shared" si="128"/>
        <v>64.130900060708328</v>
      </c>
    </row>
    <row r="704" spans="1:14" s="6" customFormat="1" ht="138" customHeight="1" x14ac:dyDescent="0.2">
      <c r="A704" s="24" t="s">
        <v>424</v>
      </c>
      <c r="B704" s="4" t="s">
        <v>174</v>
      </c>
      <c r="C704" s="4" t="s">
        <v>194</v>
      </c>
      <c r="D704" s="4" t="s">
        <v>664</v>
      </c>
      <c r="E704" s="4"/>
      <c r="F704" s="20">
        <f t="shared" si="139"/>
        <v>4183940</v>
      </c>
      <c r="G704" s="20">
        <f t="shared" si="139"/>
        <v>4183940</v>
      </c>
      <c r="H704" s="20">
        <f t="shared" si="124"/>
        <v>0</v>
      </c>
      <c r="I704" s="20">
        <f t="shared" si="139"/>
        <v>4183940</v>
      </c>
      <c r="J704" s="20">
        <f t="shared" si="125"/>
        <v>0</v>
      </c>
      <c r="K704" s="20">
        <f t="shared" si="139"/>
        <v>2683198.38</v>
      </c>
      <c r="L704" s="20">
        <f t="shared" si="126"/>
        <v>-1500741.62</v>
      </c>
      <c r="M704" s="27">
        <f t="shared" si="127"/>
        <v>64.130900060708328</v>
      </c>
      <c r="N704" s="27">
        <f t="shared" si="128"/>
        <v>64.130900060708328</v>
      </c>
    </row>
    <row r="705" spans="1:14" s="6" customFormat="1" ht="61.5" customHeight="1" x14ac:dyDescent="0.2">
      <c r="A705" s="22" t="s">
        <v>89</v>
      </c>
      <c r="B705" s="4" t="s">
        <v>174</v>
      </c>
      <c r="C705" s="4" t="s">
        <v>194</v>
      </c>
      <c r="D705" s="4" t="s">
        <v>664</v>
      </c>
      <c r="E705" s="4" t="s">
        <v>90</v>
      </c>
      <c r="F705" s="20">
        <f t="shared" si="139"/>
        <v>4183940</v>
      </c>
      <c r="G705" s="20">
        <f t="shared" si="139"/>
        <v>4183940</v>
      </c>
      <c r="H705" s="20">
        <f t="shared" si="124"/>
        <v>0</v>
      </c>
      <c r="I705" s="20">
        <f t="shared" si="139"/>
        <v>4183940</v>
      </c>
      <c r="J705" s="20">
        <f t="shared" si="125"/>
        <v>0</v>
      </c>
      <c r="K705" s="20">
        <f t="shared" si="139"/>
        <v>2683198.38</v>
      </c>
      <c r="L705" s="20">
        <f t="shared" si="126"/>
        <v>-1500741.62</v>
      </c>
      <c r="M705" s="27">
        <f t="shared" si="127"/>
        <v>64.130900060708328</v>
      </c>
      <c r="N705" s="27">
        <f t="shared" si="128"/>
        <v>64.130900060708328</v>
      </c>
    </row>
    <row r="706" spans="1:14" s="6" customFormat="1" x14ac:dyDescent="0.2">
      <c r="A706" s="22" t="s">
        <v>180</v>
      </c>
      <c r="B706" s="4" t="s">
        <v>174</v>
      </c>
      <c r="C706" s="4" t="s">
        <v>194</v>
      </c>
      <c r="D706" s="4" t="s">
        <v>664</v>
      </c>
      <c r="E706" s="4" t="s">
        <v>181</v>
      </c>
      <c r="F706" s="20">
        <f t="shared" si="139"/>
        <v>4183940</v>
      </c>
      <c r="G706" s="20">
        <f t="shared" si="139"/>
        <v>4183940</v>
      </c>
      <c r="H706" s="20">
        <f t="shared" si="124"/>
        <v>0</v>
      </c>
      <c r="I706" s="20">
        <f t="shared" si="139"/>
        <v>4183940</v>
      </c>
      <c r="J706" s="20">
        <f t="shared" si="125"/>
        <v>0</v>
      </c>
      <c r="K706" s="20">
        <f t="shared" si="139"/>
        <v>2683198.38</v>
      </c>
      <c r="L706" s="20">
        <f t="shared" si="126"/>
        <v>-1500741.62</v>
      </c>
      <c r="M706" s="27">
        <f t="shared" si="127"/>
        <v>64.130900060708328</v>
      </c>
      <c r="N706" s="27">
        <f t="shared" si="128"/>
        <v>64.130900060708328</v>
      </c>
    </row>
    <row r="707" spans="1:14" s="6" customFormat="1" ht="37.5" x14ac:dyDescent="0.2">
      <c r="A707" s="22" t="s">
        <v>182</v>
      </c>
      <c r="B707" s="4" t="s">
        <v>174</v>
      </c>
      <c r="C707" s="4" t="s">
        <v>194</v>
      </c>
      <c r="D707" s="4" t="s">
        <v>664</v>
      </c>
      <c r="E707" s="4" t="s">
        <v>183</v>
      </c>
      <c r="F707" s="20">
        <v>4183940</v>
      </c>
      <c r="G707" s="20">
        <v>4183940</v>
      </c>
      <c r="H707" s="20">
        <f t="shared" si="124"/>
        <v>0</v>
      </c>
      <c r="I707" s="20">
        <v>4183940</v>
      </c>
      <c r="J707" s="20">
        <f t="shared" si="125"/>
        <v>0</v>
      </c>
      <c r="K707" s="20">
        <v>2683198.38</v>
      </c>
      <c r="L707" s="20">
        <f t="shared" si="126"/>
        <v>-1500741.62</v>
      </c>
      <c r="M707" s="27">
        <f t="shared" si="127"/>
        <v>64.130900060708328</v>
      </c>
      <c r="N707" s="27">
        <f t="shared" si="128"/>
        <v>64.130900060708328</v>
      </c>
    </row>
    <row r="708" spans="1:14" s="6" customFormat="1" ht="56.25" x14ac:dyDescent="0.2">
      <c r="A708" s="22" t="s">
        <v>195</v>
      </c>
      <c r="B708" s="4" t="s">
        <v>174</v>
      </c>
      <c r="C708" s="4" t="s">
        <v>194</v>
      </c>
      <c r="D708" s="4" t="s">
        <v>633</v>
      </c>
      <c r="E708" s="4"/>
      <c r="F708" s="20">
        <f t="shared" ref="F708:K712" si="140">F709</f>
        <v>3023400</v>
      </c>
      <c r="G708" s="20">
        <f t="shared" si="140"/>
        <v>3023400</v>
      </c>
      <c r="H708" s="20">
        <f t="shared" si="124"/>
        <v>0</v>
      </c>
      <c r="I708" s="20">
        <f t="shared" si="140"/>
        <v>3023400</v>
      </c>
      <c r="J708" s="20">
        <f t="shared" si="125"/>
        <v>0</v>
      </c>
      <c r="K708" s="20">
        <f t="shared" si="140"/>
        <v>2273362.5099999998</v>
      </c>
      <c r="L708" s="20">
        <f t="shared" si="126"/>
        <v>-750037.49000000022</v>
      </c>
      <c r="M708" s="27">
        <f t="shared" si="127"/>
        <v>75.192250777270615</v>
      </c>
      <c r="N708" s="27">
        <f t="shared" si="128"/>
        <v>75.192250777270615</v>
      </c>
    </row>
    <row r="709" spans="1:14" s="6" customFormat="1" ht="63" customHeight="1" x14ac:dyDescent="0.2">
      <c r="A709" s="22" t="s">
        <v>196</v>
      </c>
      <c r="B709" s="4" t="s">
        <v>174</v>
      </c>
      <c r="C709" s="4" t="s">
        <v>194</v>
      </c>
      <c r="D709" s="4" t="s">
        <v>632</v>
      </c>
      <c r="E709" s="4"/>
      <c r="F709" s="20">
        <f t="shared" si="140"/>
        <v>3023400</v>
      </c>
      <c r="G709" s="20">
        <f t="shared" si="140"/>
        <v>3023400</v>
      </c>
      <c r="H709" s="20">
        <f t="shared" si="124"/>
        <v>0</v>
      </c>
      <c r="I709" s="20">
        <f t="shared" si="140"/>
        <v>3023400</v>
      </c>
      <c r="J709" s="20">
        <f t="shared" si="125"/>
        <v>0</v>
      </c>
      <c r="K709" s="20">
        <f t="shared" si="140"/>
        <v>2273362.5099999998</v>
      </c>
      <c r="L709" s="20">
        <f t="shared" si="126"/>
        <v>-750037.49000000022</v>
      </c>
      <c r="M709" s="27">
        <f t="shared" si="127"/>
        <v>75.192250777270615</v>
      </c>
      <c r="N709" s="27">
        <f t="shared" si="128"/>
        <v>75.192250777270615</v>
      </c>
    </row>
    <row r="710" spans="1:14" s="6" customFormat="1" ht="207" customHeight="1" x14ac:dyDescent="0.2">
      <c r="A710" s="24" t="s">
        <v>425</v>
      </c>
      <c r="B710" s="4" t="s">
        <v>174</v>
      </c>
      <c r="C710" s="4" t="s">
        <v>194</v>
      </c>
      <c r="D710" s="4" t="s">
        <v>665</v>
      </c>
      <c r="E710" s="4"/>
      <c r="F710" s="20">
        <f t="shared" si="140"/>
        <v>3023400</v>
      </c>
      <c r="G710" s="20">
        <f t="shared" si="140"/>
        <v>3023400</v>
      </c>
      <c r="H710" s="20">
        <f t="shared" si="124"/>
        <v>0</v>
      </c>
      <c r="I710" s="20">
        <f t="shared" si="140"/>
        <v>3023400</v>
      </c>
      <c r="J710" s="20">
        <f t="shared" si="125"/>
        <v>0</v>
      </c>
      <c r="K710" s="20">
        <f t="shared" si="140"/>
        <v>2273362.5099999998</v>
      </c>
      <c r="L710" s="20">
        <f t="shared" si="126"/>
        <v>-750037.49000000022</v>
      </c>
      <c r="M710" s="27">
        <f t="shared" si="127"/>
        <v>75.192250777270615</v>
      </c>
      <c r="N710" s="27">
        <f t="shared" si="128"/>
        <v>75.192250777270615</v>
      </c>
    </row>
    <row r="711" spans="1:14" s="6" customFormat="1" ht="56.25" x14ac:dyDescent="0.2">
      <c r="A711" s="22" t="s">
        <v>89</v>
      </c>
      <c r="B711" s="4" t="s">
        <v>174</v>
      </c>
      <c r="C711" s="4" t="s">
        <v>194</v>
      </c>
      <c r="D711" s="4" t="s">
        <v>665</v>
      </c>
      <c r="E711" s="4" t="s">
        <v>90</v>
      </c>
      <c r="F711" s="20">
        <f t="shared" si="140"/>
        <v>3023400</v>
      </c>
      <c r="G711" s="20">
        <f t="shared" si="140"/>
        <v>3023400</v>
      </c>
      <c r="H711" s="20">
        <f t="shared" si="124"/>
        <v>0</v>
      </c>
      <c r="I711" s="20">
        <f t="shared" si="140"/>
        <v>3023400</v>
      </c>
      <c r="J711" s="20">
        <f t="shared" si="125"/>
        <v>0</v>
      </c>
      <c r="K711" s="20">
        <f t="shared" si="140"/>
        <v>2273362.5099999998</v>
      </c>
      <c r="L711" s="20">
        <f t="shared" si="126"/>
        <v>-750037.49000000022</v>
      </c>
      <c r="M711" s="27">
        <f t="shared" si="127"/>
        <v>75.192250777270615</v>
      </c>
      <c r="N711" s="27">
        <f t="shared" si="128"/>
        <v>75.192250777270615</v>
      </c>
    </row>
    <row r="712" spans="1:14" s="6" customFormat="1" x14ac:dyDescent="0.2">
      <c r="A712" s="22" t="s">
        <v>180</v>
      </c>
      <c r="B712" s="4" t="s">
        <v>174</v>
      </c>
      <c r="C712" s="4" t="s">
        <v>194</v>
      </c>
      <c r="D712" s="4" t="s">
        <v>665</v>
      </c>
      <c r="E712" s="4" t="s">
        <v>181</v>
      </c>
      <c r="F712" s="20">
        <f t="shared" si="140"/>
        <v>3023400</v>
      </c>
      <c r="G712" s="20">
        <f t="shared" si="140"/>
        <v>3023400</v>
      </c>
      <c r="H712" s="20">
        <f t="shared" si="124"/>
        <v>0</v>
      </c>
      <c r="I712" s="20">
        <f t="shared" si="140"/>
        <v>3023400</v>
      </c>
      <c r="J712" s="20">
        <f t="shared" si="125"/>
        <v>0</v>
      </c>
      <c r="K712" s="20">
        <f t="shared" si="140"/>
        <v>2273362.5099999998</v>
      </c>
      <c r="L712" s="20">
        <f t="shared" si="126"/>
        <v>-750037.49000000022</v>
      </c>
      <c r="M712" s="27">
        <f t="shared" si="127"/>
        <v>75.192250777270615</v>
      </c>
      <c r="N712" s="27">
        <f t="shared" si="128"/>
        <v>75.192250777270615</v>
      </c>
    </row>
    <row r="713" spans="1:14" s="6" customFormat="1" ht="81" customHeight="1" x14ac:dyDescent="0.2">
      <c r="A713" s="22" t="s">
        <v>191</v>
      </c>
      <c r="B713" s="4" t="s">
        <v>174</v>
      </c>
      <c r="C713" s="4" t="s">
        <v>194</v>
      </c>
      <c r="D713" s="4" t="s">
        <v>665</v>
      </c>
      <c r="E713" s="4" t="s">
        <v>192</v>
      </c>
      <c r="F713" s="20">
        <v>3023400</v>
      </c>
      <c r="G713" s="20">
        <v>3023400</v>
      </c>
      <c r="H713" s="20">
        <f t="shared" si="124"/>
        <v>0</v>
      </c>
      <c r="I713" s="20">
        <v>3023400</v>
      </c>
      <c r="J713" s="20">
        <f t="shared" si="125"/>
        <v>0</v>
      </c>
      <c r="K713" s="20">
        <v>2273362.5099999998</v>
      </c>
      <c r="L713" s="20">
        <f t="shared" si="126"/>
        <v>-750037.49000000022</v>
      </c>
      <c r="M713" s="27">
        <f t="shared" si="127"/>
        <v>75.192250777270615</v>
      </c>
      <c r="N713" s="27">
        <f t="shared" si="128"/>
        <v>75.192250777270615</v>
      </c>
    </row>
    <row r="714" spans="1:14" s="6" customFormat="1" ht="39.75" customHeight="1" x14ac:dyDescent="0.2">
      <c r="A714" s="22" t="s">
        <v>203</v>
      </c>
      <c r="B714" s="4" t="s">
        <v>174</v>
      </c>
      <c r="C714" s="4" t="s">
        <v>194</v>
      </c>
      <c r="D714" s="4" t="s">
        <v>666</v>
      </c>
      <c r="E714" s="4"/>
      <c r="F714" s="20">
        <f t="shared" ref="F714:K718" si="141">F715</f>
        <v>30000</v>
      </c>
      <c r="G714" s="20">
        <f t="shared" si="141"/>
        <v>30000</v>
      </c>
      <c r="H714" s="20">
        <f t="shared" si="124"/>
        <v>0</v>
      </c>
      <c r="I714" s="20">
        <f t="shared" si="141"/>
        <v>30000</v>
      </c>
      <c r="J714" s="20">
        <f t="shared" si="125"/>
        <v>0</v>
      </c>
      <c r="K714" s="20">
        <f t="shared" si="141"/>
        <v>29900</v>
      </c>
      <c r="L714" s="20">
        <f t="shared" si="126"/>
        <v>-100</v>
      </c>
      <c r="M714" s="27">
        <f t="shared" si="127"/>
        <v>99.666666666666671</v>
      </c>
      <c r="N714" s="27">
        <f t="shared" si="128"/>
        <v>99.666666666666671</v>
      </c>
    </row>
    <row r="715" spans="1:14" s="6" customFormat="1" ht="81.75" customHeight="1" x14ac:dyDescent="0.2">
      <c r="A715" s="22" t="s">
        <v>204</v>
      </c>
      <c r="B715" s="4" t="s">
        <v>174</v>
      </c>
      <c r="C715" s="4" t="s">
        <v>194</v>
      </c>
      <c r="D715" s="4" t="s">
        <v>667</v>
      </c>
      <c r="E715" s="4"/>
      <c r="F715" s="20">
        <f t="shared" si="141"/>
        <v>30000</v>
      </c>
      <c r="G715" s="20">
        <f t="shared" si="141"/>
        <v>30000</v>
      </c>
      <c r="H715" s="20">
        <f t="shared" si="124"/>
        <v>0</v>
      </c>
      <c r="I715" s="20">
        <f t="shared" si="141"/>
        <v>30000</v>
      </c>
      <c r="J715" s="20">
        <f t="shared" si="125"/>
        <v>0</v>
      </c>
      <c r="K715" s="20">
        <f t="shared" si="141"/>
        <v>29900</v>
      </c>
      <c r="L715" s="20">
        <f t="shared" si="126"/>
        <v>-100</v>
      </c>
      <c r="M715" s="27">
        <f t="shared" si="127"/>
        <v>99.666666666666671</v>
      </c>
      <c r="N715" s="27">
        <f t="shared" si="128"/>
        <v>99.666666666666671</v>
      </c>
    </row>
    <row r="716" spans="1:14" s="6" customFormat="1" x14ac:dyDescent="0.2">
      <c r="A716" s="22" t="s">
        <v>64</v>
      </c>
      <c r="B716" s="4" t="s">
        <v>174</v>
      </c>
      <c r="C716" s="4" t="s">
        <v>194</v>
      </c>
      <c r="D716" s="4" t="s">
        <v>668</v>
      </c>
      <c r="E716" s="4"/>
      <c r="F716" s="20">
        <f t="shared" si="141"/>
        <v>30000</v>
      </c>
      <c r="G716" s="20">
        <f t="shared" si="141"/>
        <v>30000</v>
      </c>
      <c r="H716" s="20">
        <f t="shared" ref="H716:H779" si="142">G716-F716</f>
        <v>0</v>
      </c>
      <c r="I716" s="20">
        <f t="shared" si="141"/>
        <v>30000</v>
      </c>
      <c r="J716" s="20">
        <f t="shared" ref="J716:J779" si="143">I716-G716</f>
        <v>0</v>
      </c>
      <c r="K716" s="20">
        <f t="shared" si="141"/>
        <v>29900</v>
      </c>
      <c r="L716" s="20">
        <f t="shared" ref="L716:L779" si="144">K716-I716</f>
        <v>-100</v>
      </c>
      <c r="M716" s="27">
        <f t="shared" ref="M716:M779" si="145">K716/F716*100</f>
        <v>99.666666666666671</v>
      </c>
      <c r="N716" s="27">
        <f t="shared" ref="N716:N779" si="146">K716/I716*100</f>
        <v>99.666666666666671</v>
      </c>
    </row>
    <row r="717" spans="1:14" s="6" customFormat="1" ht="66" customHeight="1" x14ac:dyDescent="0.2">
      <c r="A717" s="22" t="s">
        <v>89</v>
      </c>
      <c r="B717" s="4" t="s">
        <v>174</v>
      </c>
      <c r="C717" s="4" t="s">
        <v>194</v>
      </c>
      <c r="D717" s="4" t="s">
        <v>668</v>
      </c>
      <c r="E717" s="4" t="s">
        <v>90</v>
      </c>
      <c r="F717" s="20">
        <f t="shared" si="141"/>
        <v>30000</v>
      </c>
      <c r="G717" s="20">
        <f t="shared" si="141"/>
        <v>30000</v>
      </c>
      <c r="H717" s="20">
        <f t="shared" si="142"/>
        <v>0</v>
      </c>
      <c r="I717" s="20">
        <f t="shared" si="141"/>
        <v>30000</v>
      </c>
      <c r="J717" s="20">
        <f t="shared" si="143"/>
        <v>0</v>
      </c>
      <c r="K717" s="20">
        <f t="shared" si="141"/>
        <v>29900</v>
      </c>
      <c r="L717" s="20">
        <f t="shared" si="144"/>
        <v>-100</v>
      </c>
      <c r="M717" s="27">
        <f t="shared" si="145"/>
        <v>99.666666666666671</v>
      </c>
      <c r="N717" s="27">
        <f t="shared" si="146"/>
        <v>99.666666666666671</v>
      </c>
    </row>
    <row r="718" spans="1:14" s="6" customFormat="1" x14ac:dyDescent="0.2">
      <c r="A718" s="22" t="s">
        <v>180</v>
      </c>
      <c r="B718" s="4" t="s">
        <v>174</v>
      </c>
      <c r="C718" s="4" t="s">
        <v>194</v>
      </c>
      <c r="D718" s="4" t="s">
        <v>668</v>
      </c>
      <c r="E718" s="4" t="s">
        <v>181</v>
      </c>
      <c r="F718" s="20">
        <f t="shared" si="141"/>
        <v>30000</v>
      </c>
      <c r="G718" s="20">
        <f t="shared" si="141"/>
        <v>30000</v>
      </c>
      <c r="H718" s="20">
        <f t="shared" si="142"/>
        <v>0</v>
      </c>
      <c r="I718" s="20">
        <f t="shared" si="141"/>
        <v>30000</v>
      </c>
      <c r="J718" s="20">
        <f t="shared" si="143"/>
        <v>0</v>
      </c>
      <c r="K718" s="20">
        <f t="shared" si="141"/>
        <v>29900</v>
      </c>
      <c r="L718" s="20">
        <f t="shared" si="144"/>
        <v>-100</v>
      </c>
      <c r="M718" s="27">
        <f t="shared" si="145"/>
        <v>99.666666666666671</v>
      </c>
      <c r="N718" s="27">
        <f t="shared" si="146"/>
        <v>99.666666666666671</v>
      </c>
    </row>
    <row r="719" spans="1:14" s="6" customFormat="1" ht="81.75" customHeight="1" x14ac:dyDescent="0.2">
      <c r="A719" s="22" t="s">
        <v>191</v>
      </c>
      <c r="B719" s="4" t="s">
        <v>174</v>
      </c>
      <c r="C719" s="4" t="s">
        <v>194</v>
      </c>
      <c r="D719" s="4" t="s">
        <v>668</v>
      </c>
      <c r="E719" s="4" t="s">
        <v>192</v>
      </c>
      <c r="F719" s="20">
        <v>30000</v>
      </c>
      <c r="G719" s="20">
        <v>30000</v>
      </c>
      <c r="H719" s="20">
        <f t="shared" si="142"/>
        <v>0</v>
      </c>
      <c r="I719" s="20">
        <v>30000</v>
      </c>
      <c r="J719" s="20">
        <f t="shared" si="143"/>
        <v>0</v>
      </c>
      <c r="K719" s="20">
        <v>29900</v>
      </c>
      <c r="L719" s="20">
        <f t="shared" si="144"/>
        <v>-100</v>
      </c>
      <c r="M719" s="27">
        <f t="shared" si="145"/>
        <v>99.666666666666671</v>
      </c>
      <c r="N719" s="27">
        <f t="shared" si="146"/>
        <v>99.666666666666671</v>
      </c>
    </row>
    <row r="720" spans="1:14" s="6" customFormat="1" ht="37.5" x14ac:dyDescent="0.2">
      <c r="A720" s="22" t="s">
        <v>357</v>
      </c>
      <c r="B720" s="4" t="s">
        <v>174</v>
      </c>
      <c r="C720" s="4" t="s">
        <v>194</v>
      </c>
      <c r="D720" s="4" t="s">
        <v>610</v>
      </c>
      <c r="E720" s="4"/>
      <c r="F720" s="20">
        <f t="shared" ref="F720:K724" si="147">F721</f>
        <v>429150</v>
      </c>
      <c r="G720" s="20">
        <f t="shared" si="147"/>
        <v>2653060</v>
      </c>
      <c r="H720" s="20">
        <f t="shared" si="142"/>
        <v>2223910</v>
      </c>
      <c r="I720" s="20">
        <f t="shared" si="147"/>
        <v>2653060</v>
      </c>
      <c r="J720" s="20">
        <f t="shared" si="143"/>
        <v>0</v>
      </c>
      <c r="K720" s="20">
        <f t="shared" si="147"/>
        <v>564501</v>
      </c>
      <c r="L720" s="20">
        <f t="shared" si="144"/>
        <v>-2088559</v>
      </c>
      <c r="M720" s="27">
        <f t="shared" si="145"/>
        <v>131.53932191541421</v>
      </c>
      <c r="N720" s="27">
        <f t="shared" si="146"/>
        <v>21.277355204933173</v>
      </c>
    </row>
    <row r="721" spans="1:14" s="6" customFormat="1" ht="117.75" customHeight="1" x14ac:dyDescent="0.2">
      <c r="A721" s="22" t="s">
        <v>358</v>
      </c>
      <c r="B721" s="4" t="s">
        <v>174</v>
      </c>
      <c r="C721" s="4" t="s">
        <v>194</v>
      </c>
      <c r="D721" s="4" t="s">
        <v>611</v>
      </c>
      <c r="E721" s="4"/>
      <c r="F721" s="20">
        <f t="shared" si="147"/>
        <v>429150</v>
      </c>
      <c r="G721" s="20">
        <f t="shared" si="147"/>
        <v>2653060</v>
      </c>
      <c r="H721" s="20">
        <f t="shared" si="142"/>
        <v>2223910</v>
      </c>
      <c r="I721" s="20">
        <f t="shared" si="147"/>
        <v>2653060</v>
      </c>
      <c r="J721" s="20">
        <f t="shared" si="143"/>
        <v>0</v>
      </c>
      <c r="K721" s="20">
        <f t="shared" si="147"/>
        <v>564501</v>
      </c>
      <c r="L721" s="20">
        <f t="shared" si="144"/>
        <v>-2088559</v>
      </c>
      <c r="M721" s="27">
        <f t="shared" si="145"/>
        <v>131.53932191541421</v>
      </c>
      <c r="N721" s="27">
        <f t="shared" si="146"/>
        <v>21.277355204933173</v>
      </c>
    </row>
    <row r="722" spans="1:14" s="6" customFormat="1" x14ac:dyDescent="0.2">
      <c r="A722" s="22" t="s">
        <v>64</v>
      </c>
      <c r="B722" s="4" t="s">
        <v>174</v>
      </c>
      <c r="C722" s="4" t="s">
        <v>194</v>
      </c>
      <c r="D722" s="4" t="s">
        <v>612</v>
      </c>
      <c r="E722" s="4"/>
      <c r="F722" s="20">
        <f t="shared" si="147"/>
        <v>429150</v>
      </c>
      <c r="G722" s="20">
        <f t="shared" si="147"/>
        <v>2653060</v>
      </c>
      <c r="H722" s="20">
        <f t="shared" si="142"/>
        <v>2223910</v>
      </c>
      <c r="I722" s="20">
        <f t="shared" si="147"/>
        <v>2653060</v>
      </c>
      <c r="J722" s="20">
        <f t="shared" si="143"/>
        <v>0</v>
      </c>
      <c r="K722" s="20">
        <f t="shared" si="147"/>
        <v>564501</v>
      </c>
      <c r="L722" s="20">
        <f t="shared" si="144"/>
        <v>-2088559</v>
      </c>
      <c r="M722" s="27">
        <f t="shared" si="145"/>
        <v>131.53932191541421</v>
      </c>
      <c r="N722" s="27">
        <f t="shared" si="146"/>
        <v>21.277355204933173</v>
      </c>
    </row>
    <row r="723" spans="1:14" s="6" customFormat="1" ht="59.25" customHeight="1" x14ac:dyDescent="0.2">
      <c r="A723" s="22" t="s">
        <v>89</v>
      </c>
      <c r="B723" s="4" t="s">
        <v>174</v>
      </c>
      <c r="C723" s="4" t="s">
        <v>194</v>
      </c>
      <c r="D723" s="4" t="s">
        <v>612</v>
      </c>
      <c r="E723" s="4" t="s">
        <v>90</v>
      </c>
      <c r="F723" s="20">
        <f t="shared" si="147"/>
        <v>429150</v>
      </c>
      <c r="G723" s="20">
        <f t="shared" si="147"/>
        <v>2653060</v>
      </c>
      <c r="H723" s="20">
        <f t="shared" si="142"/>
        <v>2223910</v>
      </c>
      <c r="I723" s="20">
        <f t="shared" si="147"/>
        <v>2653060</v>
      </c>
      <c r="J723" s="20">
        <f t="shared" si="143"/>
        <v>0</v>
      </c>
      <c r="K723" s="20">
        <f t="shared" si="147"/>
        <v>564501</v>
      </c>
      <c r="L723" s="20">
        <f t="shared" si="144"/>
        <v>-2088559</v>
      </c>
      <c r="M723" s="27">
        <f t="shared" si="145"/>
        <v>131.53932191541421</v>
      </c>
      <c r="N723" s="27">
        <f t="shared" si="146"/>
        <v>21.277355204933173</v>
      </c>
    </row>
    <row r="724" spans="1:14" s="6" customFormat="1" x14ac:dyDescent="0.2">
      <c r="A724" s="22" t="s">
        <v>180</v>
      </c>
      <c r="B724" s="4" t="s">
        <v>174</v>
      </c>
      <c r="C724" s="4" t="s">
        <v>194</v>
      </c>
      <c r="D724" s="4" t="s">
        <v>612</v>
      </c>
      <c r="E724" s="4" t="s">
        <v>181</v>
      </c>
      <c r="F724" s="20">
        <f t="shared" si="147"/>
        <v>429150</v>
      </c>
      <c r="G724" s="20">
        <f t="shared" si="147"/>
        <v>2653060</v>
      </c>
      <c r="H724" s="20">
        <f t="shared" si="142"/>
        <v>2223910</v>
      </c>
      <c r="I724" s="20">
        <f t="shared" si="147"/>
        <v>2653060</v>
      </c>
      <c r="J724" s="20">
        <f t="shared" si="143"/>
        <v>0</v>
      </c>
      <c r="K724" s="20">
        <f t="shared" si="147"/>
        <v>564501</v>
      </c>
      <c r="L724" s="20">
        <f t="shared" si="144"/>
        <v>-2088559</v>
      </c>
      <c r="M724" s="27">
        <f t="shared" si="145"/>
        <v>131.53932191541421</v>
      </c>
      <c r="N724" s="27">
        <f t="shared" si="146"/>
        <v>21.277355204933173</v>
      </c>
    </row>
    <row r="725" spans="1:14" s="6" customFormat="1" ht="80.25" customHeight="1" x14ac:dyDescent="0.2">
      <c r="A725" s="22" t="s">
        <v>191</v>
      </c>
      <c r="B725" s="4" t="s">
        <v>174</v>
      </c>
      <c r="C725" s="4" t="s">
        <v>194</v>
      </c>
      <c r="D725" s="4" t="s">
        <v>612</v>
      </c>
      <c r="E725" s="4" t="s">
        <v>192</v>
      </c>
      <c r="F725" s="20">
        <v>429150</v>
      </c>
      <c r="G725" s="20">
        <v>2653060</v>
      </c>
      <c r="H725" s="20">
        <f t="shared" si="142"/>
        <v>2223910</v>
      </c>
      <c r="I725" s="20">
        <v>2653060</v>
      </c>
      <c r="J725" s="20">
        <f t="shared" si="143"/>
        <v>0</v>
      </c>
      <c r="K725" s="20">
        <v>564501</v>
      </c>
      <c r="L725" s="20">
        <f t="shared" si="144"/>
        <v>-2088559</v>
      </c>
      <c r="M725" s="27">
        <f t="shared" si="145"/>
        <v>131.53932191541421</v>
      </c>
      <c r="N725" s="27">
        <f t="shared" si="146"/>
        <v>21.277355204933173</v>
      </c>
    </row>
    <row r="726" spans="1:14" s="6" customFormat="1" ht="75" x14ac:dyDescent="0.2">
      <c r="A726" s="22" t="s">
        <v>57</v>
      </c>
      <c r="B726" s="4" t="s">
        <v>174</v>
      </c>
      <c r="C726" s="4" t="s">
        <v>194</v>
      </c>
      <c r="D726" s="4" t="s">
        <v>490</v>
      </c>
      <c r="E726" s="4"/>
      <c r="F726" s="20">
        <f t="shared" ref="F726:F731" si="148">F727</f>
        <v>393000</v>
      </c>
      <c r="G726" s="20">
        <f t="shared" ref="G726:K731" si="149">G727</f>
        <v>1228000</v>
      </c>
      <c r="H726" s="20">
        <f t="shared" si="142"/>
        <v>835000</v>
      </c>
      <c r="I726" s="20">
        <f t="shared" si="149"/>
        <v>1228000</v>
      </c>
      <c r="J726" s="20">
        <f t="shared" si="143"/>
        <v>0</v>
      </c>
      <c r="K726" s="20">
        <f t="shared" si="149"/>
        <v>1209849.96</v>
      </c>
      <c r="L726" s="20">
        <f t="shared" si="144"/>
        <v>-18150.040000000037</v>
      </c>
      <c r="M726" s="27">
        <f t="shared" si="145"/>
        <v>307.84986259541984</v>
      </c>
      <c r="N726" s="27">
        <f t="shared" si="146"/>
        <v>98.521983713355041</v>
      </c>
    </row>
    <row r="727" spans="1:14" s="6" customFormat="1" ht="37.5" x14ac:dyDescent="0.2">
      <c r="A727" s="22" t="s">
        <v>58</v>
      </c>
      <c r="B727" s="4" t="s">
        <v>174</v>
      </c>
      <c r="C727" s="4" t="s">
        <v>194</v>
      </c>
      <c r="D727" s="4" t="s">
        <v>491</v>
      </c>
      <c r="E727" s="4"/>
      <c r="F727" s="20">
        <f t="shared" si="148"/>
        <v>393000</v>
      </c>
      <c r="G727" s="20">
        <f t="shared" si="149"/>
        <v>1228000</v>
      </c>
      <c r="H727" s="20">
        <f t="shared" si="142"/>
        <v>835000</v>
      </c>
      <c r="I727" s="20">
        <f t="shared" si="149"/>
        <v>1228000</v>
      </c>
      <c r="J727" s="20">
        <f t="shared" si="143"/>
        <v>0</v>
      </c>
      <c r="K727" s="20">
        <f t="shared" si="149"/>
        <v>1209849.96</v>
      </c>
      <c r="L727" s="20">
        <f t="shared" si="144"/>
        <v>-18150.040000000037</v>
      </c>
      <c r="M727" s="27">
        <f t="shared" si="145"/>
        <v>307.84986259541984</v>
      </c>
      <c r="N727" s="27">
        <f t="shared" si="146"/>
        <v>98.521983713355041</v>
      </c>
    </row>
    <row r="728" spans="1:14" s="6" customFormat="1" ht="56.25" x14ac:dyDescent="0.2">
      <c r="A728" s="22" t="s">
        <v>59</v>
      </c>
      <c r="B728" s="4" t="s">
        <v>174</v>
      </c>
      <c r="C728" s="4" t="s">
        <v>194</v>
      </c>
      <c r="D728" s="4" t="s">
        <v>492</v>
      </c>
      <c r="E728" s="4"/>
      <c r="F728" s="20">
        <f t="shared" si="148"/>
        <v>393000</v>
      </c>
      <c r="G728" s="20">
        <f t="shared" si="149"/>
        <v>1228000</v>
      </c>
      <c r="H728" s="20">
        <f t="shared" si="142"/>
        <v>835000</v>
      </c>
      <c r="I728" s="20">
        <f t="shared" si="149"/>
        <v>1228000</v>
      </c>
      <c r="J728" s="20">
        <f t="shared" si="143"/>
        <v>0</v>
      </c>
      <c r="K728" s="20">
        <f t="shared" si="149"/>
        <v>1209849.96</v>
      </c>
      <c r="L728" s="20">
        <f t="shared" si="144"/>
        <v>-18150.040000000037</v>
      </c>
      <c r="M728" s="27">
        <f t="shared" si="145"/>
        <v>307.84986259541984</v>
      </c>
      <c r="N728" s="27">
        <f t="shared" si="146"/>
        <v>98.521983713355041</v>
      </c>
    </row>
    <row r="729" spans="1:14" s="6" customFormat="1" ht="58.5" customHeight="1" x14ac:dyDescent="0.2">
      <c r="A729" s="22" t="s">
        <v>60</v>
      </c>
      <c r="B729" s="4" t="s">
        <v>174</v>
      </c>
      <c r="C729" s="4" t="s">
        <v>194</v>
      </c>
      <c r="D729" s="4" t="s">
        <v>493</v>
      </c>
      <c r="E729" s="4"/>
      <c r="F729" s="20">
        <f t="shared" si="148"/>
        <v>393000</v>
      </c>
      <c r="G729" s="20">
        <f t="shared" si="149"/>
        <v>1228000</v>
      </c>
      <c r="H729" s="20">
        <f t="shared" si="142"/>
        <v>835000</v>
      </c>
      <c r="I729" s="20">
        <f t="shared" si="149"/>
        <v>1228000</v>
      </c>
      <c r="J729" s="20">
        <f t="shared" si="143"/>
        <v>0</v>
      </c>
      <c r="K729" s="20">
        <f t="shared" si="149"/>
        <v>1209849.96</v>
      </c>
      <c r="L729" s="20">
        <f t="shared" si="144"/>
        <v>-18150.040000000037</v>
      </c>
      <c r="M729" s="27">
        <f t="shared" si="145"/>
        <v>307.84986259541984</v>
      </c>
      <c r="N729" s="27">
        <f t="shared" si="146"/>
        <v>98.521983713355041</v>
      </c>
    </row>
    <row r="730" spans="1:14" s="6" customFormat="1" ht="57" customHeight="1" x14ac:dyDescent="0.2">
      <c r="A730" s="22" t="s">
        <v>89</v>
      </c>
      <c r="B730" s="4" t="s">
        <v>174</v>
      </c>
      <c r="C730" s="4" t="s">
        <v>194</v>
      </c>
      <c r="D730" s="4" t="s">
        <v>493</v>
      </c>
      <c r="E730" s="4" t="s">
        <v>90</v>
      </c>
      <c r="F730" s="20">
        <f t="shared" si="148"/>
        <v>393000</v>
      </c>
      <c r="G730" s="20">
        <f t="shared" si="149"/>
        <v>1228000</v>
      </c>
      <c r="H730" s="20">
        <f t="shared" si="142"/>
        <v>835000</v>
      </c>
      <c r="I730" s="20">
        <f t="shared" si="149"/>
        <v>1228000</v>
      </c>
      <c r="J730" s="20">
        <f t="shared" si="143"/>
        <v>0</v>
      </c>
      <c r="K730" s="20">
        <f t="shared" si="149"/>
        <v>1209849.96</v>
      </c>
      <c r="L730" s="20">
        <f t="shared" si="144"/>
        <v>-18150.040000000037</v>
      </c>
      <c r="M730" s="27">
        <f t="shared" si="145"/>
        <v>307.84986259541984</v>
      </c>
      <c r="N730" s="27">
        <f t="shared" si="146"/>
        <v>98.521983713355041</v>
      </c>
    </row>
    <row r="731" spans="1:14" s="6" customFormat="1" x14ac:dyDescent="0.2">
      <c r="A731" s="22" t="s">
        <v>180</v>
      </c>
      <c r="B731" s="4" t="s">
        <v>174</v>
      </c>
      <c r="C731" s="4" t="s">
        <v>194</v>
      </c>
      <c r="D731" s="4" t="s">
        <v>493</v>
      </c>
      <c r="E731" s="4" t="s">
        <v>181</v>
      </c>
      <c r="F731" s="20">
        <f t="shared" si="148"/>
        <v>393000</v>
      </c>
      <c r="G731" s="20">
        <f t="shared" si="149"/>
        <v>1228000</v>
      </c>
      <c r="H731" s="20">
        <f t="shared" si="142"/>
        <v>835000</v>
      </c>
      <c r="I731" s="20">
        <f t="shared" si="149"/>
        <v>1228000</v>
      </c>
      <c r="J731" s="20">
        <f t="shared" si="143"/>
        <v>0</v>
      </c>
      <c r="K731" s="20">
        <f t="shared" si="149"/>
        <v>1209849.96</v>
      </c>
      <c r="L731" s="20">
        <f t="shared" si="144"/>
        <v>-18150.040000000037</v>
      </c>
      <c r="M731" s="27">
        <f t="shared" si="145"/>
        <v>307.84986259541984</v>
      </c>
      <c r="N731" s="27">
        <f t="shared" si="146"/>
        <v>98.521983713355041</v>
      </c>
    </row>
    <row r="732" spans="1:14" s="6" customFormat="1" ht="85.5" customHeight="1" x14ac:dyDescent="0.2">
      <c r="A732" s="22" t="s">
        <v>191</v>
      </c>
      <c r="B732" s="4" t="s">
        <v>174</v>
      </c>
      <c r="C732" s="4" t="s">
        <v>194</v>
      </c>
      <c r="D732" s="4" t="s">
        <v>493</v>
      </c>
      <c r="E732" s="4" t="s">
        <v>192</v>
      </c>
      <c r="F732" s="20">
        <v>393000</v>
      </c>
      <c r="G732" s="20">
        <v>1228000</v>
      </c>
      <c r="H732" s="20">
        <f t="shared" si="142"/>
        <v>835000</v>
      </c>
      <c r="I732" s="20">
        <v>1228000</v>
      </c>
      <c r="J732" s="20">
        <f t="shared" si="143"/>
        <v>0</v>
      </c>
      <c r="K732" s="20">
        <v>1209849.96</v>
      </c>
      <c r="L732" s="20">
        <f t="shared" si="144"/>
        <v>-18150.040000000037</v>
      </c>
      <c r="M732" s="27">
        <f t="shared" si="145"/>
        <v>307.84986259541984</v>
      </c>
      <c r="N732" s="27">
        <f t="shared" si="146"/>
        <v>98.521983713355041</v>
      </c>
    </row>
    <row r="733" spans="1:14" s="6" customFormat="1" ht="75" x14ac:dyDescent="0.2">
      <c r="A733" s="22" t="s">
        <v>61</v>
      </c>
      <c r="B733" s="4" t="s">
        <v>174</v>
      </c>
      <c r="C733" s="4" t="s">
        <v>194</v>
      </c>
      <c r="D733" s="4" t="s">
        <v>494</v>
      </c>
      <c r="E733" s="4"/>
      <c r="F733" s="20">
        <f>F734</f>
        <v>5268700</v>
      </c>
      <c r="G733" s="20">
        <f>G734</f>
        <v>14212795</v>
      </c>
      <c r="H733" s="20">
        <f t="shared" si="142"/>
        <v>8944095</v>
      </c>
      <c r="I733" s="20">
        <f>I734</f>
        <v>14212795</v>
      </c>
      <c r="J733" s="20">
        <f t="shared" si="143"/>
        <v>0</v>
      </c>
      <c r="K733" s="20">
        <f>K734</f>
        <v>12099695.52</v>
      </c>
      <c r="L733" s="20">
        <f t="shared" si="144"/>
        <v>-2113099.4800000004</v>
      </c>
      <c r="M733" s="27">
        <f t="shared" si="145"/>
        <v>229.6523909123693</v>
      </c>
      <c r="N733" s="27">
        <f t="shared" si="146"/>
        <v>85.132414278824115</v>
      </c>
    </row>
    <row r="734" spans="1:14" s="6" customFormat="1" ht="56.25" x14ac:dyDescent="0.2">
      <c r="A734" s="22" t="s">
        <v>62</v>
      </c>
      <c r="B734" s="4" t="s">
        <v>174</v>
      </c>
      <c r="C734" s="4" t="s">
        <v>194</v>
      </c>
      <c r="D734" s="4" t="s">
        <v>495</v>
      </c>
      <c r="E734" s="4"/>
      <c r="F734" s="20">
        <f>F735</f>
        <v>5268700</v>
      </c>
      <c r="G734" s="20">
        <f>G735</f>
        <v>14212795</v>
      </c>
      <c r="H734" s="20">
        <f t="shared" si="142"/>
        <v>8944095</v>
      </c>
      <c r="I734" s="20">
        <f>I735</f>
        <v>14212795</v>
      </c>
      <c r="J734" s="20">
        <f t="shared" si="143"/>
        <v>0</v>
      </c>
      <c r="K734" s="20">
        <f>K735</f>
        <v>12099695.52</v>
      </c>
      <c r="L734" s="20">
        <f t="shared" si="144"/>
        <v>-2113099.4800000004</v>
      </c>
      <c r="M734" s="27">
        <f t="shared" si="145"/>
        <v>229.6523909123693</v>
      </c>
      <c r="N734" s="27">
        <f t="shared" si="146"/>
        <v>85.132414278824115</v>
      </c>
    </row>
    <row r="735" spans="1:14" s="6" customFormat="1" ht="56.25" x14ac:dyDescent="0.2">
      <c r="A735" s="22" t="s">
        <v>63</v>
      </c>
      <c r="B735" s="4" t="s">
        <v>174</v>
      </c>
      <c r="C735" s="4" t="s">
        <v>194</v>
      </c>
      <c r="D735" s="4" t="s">
        <v>496</v>
      </c>
      <c r="E735" s="4"/>
      <c r="F735" s="20">
        <v>5268700</v>
      </c>
      <c r="G735" s="20">
        <f>G736</f>
        <v>14212795</v>
      </c>
      <c r="H735" s="20">
        <f t="shared" si="142"/>
        <v>8944095</v>
      </c>
      <c r="I735" s="20">
        <f>I736</f>
        <v>14212795</v>
      </c>
      <c r="J735" s="20">
        <f t="shared" si="143"/>
        <v>0</v>
      </c>
      <c r="K735" s="20">
        <f>K736</f>
        <v>12099695.52</v>
      </c>
      <c r="L735" s="20">
        <f t="shared" si="144"/>
        <v>-2113099.4800000004</v>
      </c>
      <c r="M735" s="27">
        <f t="shared" si="145"/>
        <v>229.6523909123693</v>
      </c>
      <c r="N735" s="27">
        <f t="shared" si="146"/>
        <v>85.132414278824115</v>
      </c>
    </row>
    <row r="736" spans="1:14" s="6" customFormat="1" x14ac:dyDescent="0.2">
      <c r="A736" s="22" t="s">
        <v>64</v>
      </c>
      <c r="B736" s="4" t="s">
        <v>174</v>
      </c>
      <c r="C736" s="4" t="s">
        <v>194</v>
      </c>
      <c r="D736" s="4" t="s">
        <v>497</v>
      </c>
      <c r="E736" s="4"/>
      <c r="F736" s="20">
        <f t="shared" ref="F736:K738" si="150">F737</f>
        <v>5268700</v>
      </c>
      <c r="G736" s="20">
        <f t="shared" si="150"/>
        <v>14212795</v>
      </c>
      <c r="H736" s="20">
        <f t="shared" si="142"/>
        <v>8944095</v>
      </c>
      <c r="I736" s="20">
        <f t="shared" si="150"/>
        <v>14212795</v>
      </c>
      <c r="J736" s="20">
        <f t="shared" si="143"/>
        <v>0</v>
      </c>
      <c r="K736" s="20">
        <f t="shared" si="150"/>
        <v>12099695.52</v>
      </c>
      <c r="L736" s="20">
        <f t="shared" si="144"/>
        <v>-2113099.4800000004</v>
      </c>
      <c r="M736" s="27">
        <f t="shared" si="145"/>
        <v>229.6523909123693</v>
      </c>
      <c r="N736" s="27">
        <f t="shared" si="146"/>
        <v>85.132414278824115</v>
      </c>
    </row>
    <row r="737" spans="1:14" s="6" customFormat="1" ht="69" customHeight="1" x14ac:dyDescent="0.2">
      <c r="A737" s="22" t="s">
        <v>89</v>
      </c>
      <c r="B737" s="4" t="s">
        <v>174</v>
      </c>
      <c r="C737" s="4" t="s">
        <v>194</v>
      </c>
      <c r="D737" s="4" t="s">
        <v>497</v>
      </c>
      <c r="E737" s="4" t="s">
        <v>90</v>
      </c>
      <c r="F737" s="20">
        <f t="shared" si="150"/>
        <v>5268700</v>
      </c>
      <c r="G737" s="20">
        <f t="shared" si="150"/>
        <v>14212795</v>
      </c>
      <c r="H737" s="20">
        <f t="shared" si="142"/>
        <v>8944095</v>
      </c>
      <c r="I737" s="20">
        <f t="shared" si="150"/>
        <v>14212795</v>
      </c>
      <c r="J737" s="20">
        <f t="shared" si="143"/>
        <v>0</v>
      </c>
      <c r="K737" s="20">
        <f t="shared" si="150"/>
        <v>12099695.52</v>
      </c>
      <c r="L737" s="20">
        <f t="shared" si="144"/>
        <v>-2113099.4800000004</v>
      </c>
      <c r="M737" s="27">
        <f t="shared" si="145"/>
        <v>229.6523909123693</v>
      </c>
      <c r="N737" s="27">
        <f t="shared" si="146"/>
        <v>85.132414278824115</v>
      </c>
    </row>
    <row r="738" spans="1:14" s="6" customFormat="1" x14ac:dyDescent="0.2">
      <c r="A738" s="22" t="s">
        <v>180</v>
      </c>
      <c r="B738" s="4" t="s">
        <v>174</v>
      </c>
      <c r="C738" s="4" t="s">
        <v>194</v>
      </c>
      <c r="D738" s="4" t="s">
        <v>497</v>
      </c>
      <c r="E738" s="4" t="s">
        <v>181</v>
      </c>
      <c r="F738" s="20">
        <f t="shared" si="150"/>
        <v>5268700</v>
      </c>
      <c r="G738" s="20">
        <f t="shared" si="150"/>
        <v>14212795</v>
      </c>
      <c r="H738" s="20">
        <f t="shared" si="142"/>
        <v>8944095</v>
      </c>
      <c r="I738" s="20">
        <f t="shared" si="150"/>
        <v>14212795</v>
      </c>
      <c r="J738" s="20">
        <f t="shared" si="143"/>
        <v>0</v>
      </c>
      <c r="K738" s="20">
        <f t="shared" si="150"/>
        <v>12099695.52</v>
      </c>
      <c r="L738" s="20">
        <f t="shared" si="144"/>
        <v>-2113099.4800000004</v>
      </c>
      <c r="M738" s="27">
        <f t="shared" si="145"/>
        <v>229.6523909123693</v>
      </c>
      <c r="N738" s="27">
        <f t="shared" si="146"/>
        <v>85.132414278824115</v>
      </c>
    </row>
    <row r="739" spans="1:14" s="6" customFormat="1" ht="80.25" customHeight="1" x14ac:dyDescent="0.2">
      <c r="A739" s="22" t="s">
        <v>191</v>
      </c>
      <c r="B739" s="4" t="s">
        <v>174</v>
      </c>
      <c r="C739" s="4" t="s">
        <v>194</v>
      </c>
      <c r="D739" s="4" t="s">
        <v>497</v>
      </c>
      <c r="E739" s="4" t="s">
        <v>192</v>
      </c>
      <c r="F739" s="20">
        <v>5268700</v>
      </c>
      <c r="G739" s="20">
        <v>14212795</v>
      </c>
      <c r="H739" s="20">
        <f t="shared" si="142"/>
        <v>8944095</v>
      </c>
      <c r="I739" s="20">
        <v>14212795</v>
      </c>
      <c r="J739" s="20">
        <f t="shared" si="143"/>
        <v>0</v>
      </c>
      <c r="K739" s="20">
        <v>12099695.52</v>
      </c>
      <c r="L739" s="20">
        <f t="shared" si="144"/>
        <v>-2113099.4800000004</v>
      </c>
      <c r="M739" s="27">
        <f t="shared" si="145"/>
        <v>229.6523909123693</v>
      </c>
      <c r="N739" s="27">
        <f t="shared" si="146"/>
        <v>85.132414278824115</v>
      </c>
    </row>
    <row r="740" spans="1:14" s="6" customFormat="1" ht="37.5" x14ac:dyDescent="0.2">
      <c r="A740" s="22" t="s">
        <v>348</v>
      </c>
      <c r="B740" s="4" t="s">
        <v>174</v>
      </c>
      <c r="C740" s="4" t="s">
        <v>194</v>
      </c>
      <c r="D740" s="4" t="s">
        <v>511</v>
      </c>
      <c r="E740" s="4"/>
      <c r="F740" s="20">
        <f t="shared" ref="F740:F745" si="151">F741</f>
        <v>1590200</v>
      </c>
      <c r="G740" s="20">
        <f t="shared" ref="G740:K745" si="152">G741</f>
        <v>1590200</v>
      </c>
      <c r="H740" s="20">
        <f t="shared" si="142"/>
        <v>0</v>
      </c>
      <c r="I740" s="20">
        <f t="shared" si="152"/>
        <v>1590200</v>
      </c>
      <c r="J740" s="20">
        <f t="shared" si="143"/>
        <v>0</v>
      </c>
      <c r="K740" s="20">
        <f t="shared" si="152"/>
        <v>1093017.6200000001</v>
      </c>
      <c r="L740" s="20">
        <f t="shared" si="144"/>
        <v>-497182.37999999989</v>
      </c>
      <c r="M740" s="27">
        <f t="shared" si="145"/>
        <v>68.734600679159868</v>
      </c>
      <c r="N740" s="27">
        <f t="shared" si="146"/>
        <v>68.734600679159868</v>
      </c>
    </row>
    <row r="741" spans="1:14" s="6" customFormat="1" ht="39.75" customHeight="1" x14ac:dyDescent="0.2">
      <c r="A741" s="22" t="s">
        <v>349</v>
      </c>
      <c r="B741" s="4" t="s">
        <v>174</v>
      </c>
      <c r="C741" s="4" t="s">
        <v>194</v>
      </c>
      <c r="D741" s="4" t="s">
        <v>512</v>
      </c>
      <c r="E741" s="4"/>
      <c r="F741" s="20">
        <f t="shared" si="151"/>
        <v>1590200</v>
      </c>
      <c r="G741" s="20">
        <f t="shared" si="152"/>
        <v>1590200</v>
      </c>
      <c r="H741" s="20">
        <f t="shared" si="142"/>
        <v>0</v>
      </c>
      <c r="I741" s="20">
        <f t="shared" si="152"/>
        <v>1590200</v>
      </c>
      <c r="J741" s="20">
        <f t="shared" si="143"/>
        <v>0</v>
      </c>
      <c r="K741" s="20">
        <f t="shared" si="152"/>
        <v>1093017.6200000001</v>
      </c>
      <c r="L741" s="20">
        <f t="shared" si="144"/>
        <v>-497182.37999999989</v>
      </c>
      <c r="M741" s="27">
        <f t="shared" si="145"/>
        <v>68.734600679159868</v>
      </c>
      <c r="N741" s="27">
        <f t="shared" si="146"/>
        <v>68.734600679159868</v>
      </c>
    </row>
    <row r="742" spans="1:14" s="6" customFormat="1" ht="61.5" customHeight="1" x14ac:dyDescent="0.2">
      <c r="A742" s="22" t="s">
        <v>88</v>
      </c>
      <c r="B742" s="4" t="s">
        <v>174</v>
      </c>
      <c r="C742" s="4" t="s">
        <v>194</v>
      </c>
      <c r="D742" s="4" t="s">
        <v>513</v>
      </c>
      <c r="E742" s="4"/>
      <c r="F742" s="20">
        <f t="shared" si="151"/>
        <v>1590200</v>
      </c>
      <c r="G742" s="20">
        <f t="shared" si="152"/>
        <v>1590200</v>
      </c>
      <c r="H742" s="20">
        <f t="shared" si="142"/>
        <v>0</v>
      </c>
      <c r="I742" s="20">
        <f t="shared" si="152"/>
        <v>1590200</v>
      </c>
      <c r="J742" s="20">
        <f t="shared" si="143"/>
        <v>0</v>
      </c>
      <c r="K742" s="20">
        <f t="shared" si="152"/>
        <v>1093017.6200000001</v>
      </c>
      <c r="L742" s="20">
        <f t="shared" si="144"/>
        <v>-497182.37999999989</v>
      </c>
      <c r="M742" s="27">
        <f t="shared" si="145"/>
        <v>68.734600679159868</v>
      </c>
      <c r="N742" s="27">
        <f t="shared" si="146"/>
        <v>68.734600679159868</v>
      </c>
    </row>
    <row r="743" spans="1:14" s="6" customFormat="1" ht="117" customHeight="1" x14ac:dyDescent="0.2">
      <c r="A743" s="22" t="s">
        <v>361</v>
      </c>
      <c r="B743" s="4" t="s">
        <v>174</v>
      </c>
      <c r="C743" s="4" t="s">
        <v>194</v>
      </c>
      <c r="D743" s="4" t="s">
        <v>669</v>
      </c>
      <c r="E743" s="4"/>
      <c r="F743" s="20">
        <f t="shared" si="151"/>
        <v>1590200</v>
      </c>
      <c r="G743" s="20">
        <f t="shared" si="152"/>
        <v>1590200</v>
      </c>
      <c r="H743" s="20">
        <f t="shared" si="142"/>
        <v>0</v>
      </c>
      <c r="I743" s="20">
        <f t="shared" si="152"/>
        <v>1590200</v>
      </c>
      <c r="J743" s="20">
        <f t="shared" si="143"/>
        <v>0</v>
      </c>
      <c r="K743" s="20">
        <f t="shared" si="152"/>
        <v>1093017.6200000001</v>
      </c>
      <c r="L743" s="20">
        <f t="shared" si="144"/>
        <v>-497182.37999999989</v>
      </c>
      <c r="M743" s="27">
        <f t="shared" si="145"/>
        <v>68.734600679159868</v>
      </c>
      <c r="N743" s="27">
        <f t="shared" si="146"/>
        <v>68.734600679159868</v>
      </c>
    </row>
    <row r="744" spans="1:14" s="6" customFormat="1" ht="63" customHeight="1" x14ac:dyDescent="0.2">
      <c r="A744" s="22" t="s">
        <v>89</v>
      </c>
      <c r="B744" s="4" t="s">
        <v>174</v>
      </c>
      <c r="C744" s="4" t="s">
        <v>194</v>
      </c>
      <c r="D744" s="4" t="s">
        <v>669</v>
      </c>
      <c r="E744" s="4" t="s">
        <v>90</v>
      </c>
      <c r="F744" s="20">
        <f t="shared" si="151"/>
        <v>1590200</v>
      </c>
      <c r="G744" s="20">
        <f t="shared" si="152"/>
        <v>1590200</v>
      </c>
      <c r="H744" s="20">
        <f t="shared" si="142"/>
        <v>0</v>
      </c>
      <c r="I744" s="20">
        <f t="shared" si="152"/>
        <v>1590200</v>
      </c>
      <c r="J744" s="20">
        <f t="shared" si="143"/>
        <v>0</v>
      </c>
      <c r="K744" s="20">
        <f t="shared" si="152"/>
        <v>1093017.6200000001</v>
      </c>
      <c r="L744" s="20">
        <f t="shared" si="144"/>
        <v>-497182.37999999989</v>
      </c>
      <c r="M744" s="27">
        <f t="shared" si="145"/>
        <v>68.734600679159868</v>
      </c>
      <c r="N744" s="27">
        <f t="shared" si="146"/>
        <v>68.734600679159868</v>
      </c>
    </row>
    <row r="745" spans="1:14" s="6" customFormat="1" ht="93.75" x14ac:dyDescent="0.2">
      <c r="A745" s="22" t="s">
        <v>306</v>
      </c>
      <c r="B745" s="4" t="s">
        <v>174</v>
      </c>
      <c r="C745" s="4" t="s">
        <v>194</v>
      </c>
      <c r="D745" s="4" t="s">
        <v>669</v>
      </c>
      <c r="E745" s="4" t="s">
        <v>91</v>
      </c>
      <c r="F745" s="20">
        <f t="shared" si="151"/>
        <v>1590200</v>
      </c>
      <c r="G745" s="20">
        <f t="shared" si="152"/>
        <v>1590200</v>
      </c>
      <c r="H745" s="20">
        <f t="shared" si="142"/>
        <v>0</v>
      </c>
      <c r="I745" s="20">
        <f t="shared" si="152"/>
        <v>1590200</v>
      </c>
      <c r="J745" s="20">
        <f t="shared" si="143"/>
        <v>0</v>
      </c>
      <c r="K745" s="20">
        <f t="shared" si="152"/>
        <v>1093017.6200000001</v>
      </c>
      <c r="L745" s="20">
        <f t="shared" si="144"/>
        <v>-497182.37999999989</v>
      </c>
      <c r="M745" s="27">
        <f t="shared" si="145"/>
        <v>68.734600679159868</v>
      </c>
      <c r="N745" s="27">
        <f t="shared" si="146"/>
        <v>68.734600679159868</v>
      </c>
    </row>
    <row r="746" spans="1:14" s="6" customFormat="1" ht="37.5" x14ac:dyDescent="0.2">
      <c r="A746" s="22" t="s">
        <v>321</v>
      </c>
      <c r="B746" s="4" t="s">
        <v>174</v>
      </c>
      <c r="C746" s="4" t="s">
        <v>194</v>
      </c>
      <c r="D746" s="4" t="s">
        <v>669</v>
      </c>
      <c r="E746" s="4" t="s">
        <v>322</v>
      </c>
      <c r="F746" s="20">
        <v>1590200</v>
      </c>
      <c r="G746" s="20">
        <v>1590200</v>
      </c>
      <c r="H746" s="20">
        <f t="shared" si="142"/>
        <v>0</v>
      </c>
      <c r="I746" s="20">
        <v>1590200</v>
      </c>
      <c r="J746" s="20">
        <f t="shared" si="143"/>
        <v>0</v>
      </c>
      <c r="K746" s="20">
        <v>1093017.6200000001</v>
      </c>
      <c r="L746" s="20">
        <f t="shared" si="144"/>
        <v>-497182.37999999989</v>
      </c>
      <c r="M746" s="27">
        <f t="shared" si="145"/>
        <v>68.734600679159868</v>
      </c>
      <c r="N746" s="27">
        <f t="shared" si="146"/>
        <v>68.734600679159868</v>
      </c>
    </row>
    <row r="747" spans="1:14" s="6" customFormat="1" ht="87" customHeight="1" x14ac:dyDescent="0.2">
      <c r="A747" s="22" t="s">
        <v>103</v>
      </c>
      <c r="B747" s="4" t="s">
        <v>174</v>
      </c>
      <c r="C747" s="4" t="s">
        <v>194</v>
      </c>
      <c r="D747" s="4" t="s">
        <v>647</v>
      </c>
      <c r="E747" s="4"/>
      <c r="F747" s="20">
        <f>F748</f>
        <v>100000</v>
      </c>
      <c r="G747" s="20">
        <f>G748</f>
        <v>100000</v>
      </c>
      <c r="H747" s="20">
        <f t="shared" si="142"/>
        <v>0</v>
      </c>
      <c r="I747" s="20">
        <f>I748</f>
        <v>100000</v>
      </c>
      <c r="J747" s="20">
        <f t="shared" si="143"/>
        <v>0</v>
      </c>
      <c r="K747" s="20">
        <f>K748</f>
        <v>35000</v>
      </c>
      <c r="L747" s="20">
        <f t="shared" si="144"/>
        <v>-65000</v>
      </c>
      <c r="M747" s="27">
        <f t="shared" si="145"/>
        <v>35</v>
      </c>
      <c r="N747" s="27">
        <f t="shared" si="146"/>
        <v>35</v>
      </c>
    </row>
    <row r="748" spans="1:14" s="6" customFormat="1" ht="60.75" customHeight="1" x14ac:dyDescent="0.2">
      <c r="A748" s="22" t="s">
        <v>104</v>
      </c>
      <c r="B748" s="4" t="s">
        <v>174</v>
      </c>
      <c r="C748" s="4" t="s">
        <v>194</v>
      </c>
      <c r="D748" s="4" t="s">
        <v>642</v>
      </c>
      <c r="E748" s="4"/>
      <c r="F748" s="20">
        <f>F749+F758</f>
        <v>100000</v>
      </c>
      <c r="G748" s="20">
        <f>G749+G758</f>
        <v>100000</v>
      </c>
      <c r="H748" s="20">
        <f t="shared" si="142"/>
        <v>0</v>
      </c>
      <c r="I748" s="20">
        <f>I749+I758</f>
        <v>100000</v>
      </c>
      <c r="J748" s="20">
        <f t="shared" si="143"/>
        <v>0</v>
      </c>
      <c r="K748" s="20">
        <f>K749+K758</f>
        <v>35000</v>
      </c>
      <c r="L748" s="20">
        <f t="shared" si="144"/>
        <v>-65000</v>
      </c>
      <c r="M748" s="27">
        <f t="shared" si="145"/>
        <v>35</v>
      </c>
      <c r="N748" s="27">
        <f t="shared" si="146"/>
        <v>35</v>
      </c>
    </row>
    <row r="749" spans="1:14" s="6" customFormat="1" ht="189.75" customHeight="1" x14ac:dyDescent="0.2">
      <c r="A749" s="24" t="s">
        <v>310</v>
      </c>
      <c r="B749" s="4" t="s">
        <v>174</v>
      </c>
      <c r="C749" s="4" t="s">
        <v>194</v>
      </c>
      <c r="D749" s="4" t="s">
        <v>652</v>
      </c>
      <c r="E749" s="4"/>
      <c r="F749" s="20">
        <f>F750+F754</f>
        <v>50000</v>
      </c>
      <c r="G749" s="20">
        <f>G750+G754</f>
        <v>50000</v>
      </c>
      <c r="H749" s="20">
        <f t="shared" si="142"/>
        <v>0</v>
      </c>
      <c r="I749" s="20">
        <f>I750+I754</f>
        <v>50000</v>
      </c>
      <c r="J749" s="20">
        <f t="shared" si="143"/>
        <v>0</v>
      </c>
      <c r="K749" s="20">
        <f>K750+K754</f>
        <v>35000</v>
      </c>
      <c r="L749" s="20">
        <f t="shared" si="144"/>
        <v>-15000</v>
      </c>
      <c r="M749" s="27">
        <f t="shared" si="145"/>
        <v>70</v>
      </c>
      <c r="N749" s="27">
        <f t="shared" si="146"/>
        <v>70</v>
      </c>
    </row>
    <row r="750" spans="1:14" s="6" customFormat="1" ht="131.25" x14ac:dyDescent="0.2">
      <c r="A750" s="22" t="s">
        <v>426</v>
      </c>
      <c r="B750" s="4" t="s">
        <v>174</v>
      </c>
      <c r="C750" s="4" t="s">
        <v>194</v>
      </c>
      <c r="D750" s="4" t="s">
        <v>651</v>
      </c>
      <c r="E750" s="4"/>
      <c r="F750" s="20">
        <f t="shared" ref="F750:K752" si="153">F751</f>
        <v>15000</v>
      </c>
      <c r="G750" s="20">
        <f t="shared" si="153"/>
        <v>15000</v>
      </c>
      <c r="H750" s="20">
        <f t="shared" si="142"/>
        <v>0</v>
      </c>
      <c r="I750" s="20">
        <f t="shared" si="153"/>
        <v>15000</v>
      </c>
      <c r="J750" s="20">
        <f t="shared" si="143"/>
        <v>0</v>
      </c>
      <c r="K750" s="20">
        <f t="shared" si="153"/>
        <v>0</v>
      </c>
      <c r="L750" s="20">
        <f t="shared" si="144"/>
        <v>-15000</v>
      </c>
      <c r="M750" s="27">
        <f t="shared" si="145"/>
        <v>0</v>
      </c>
      <c r="N750" s="27">
        <f t="shared" si="146"/>
        <v>0</v>
      </c>
    </row>
    <row r="751" spans="1:14" s="6" customFormat="1" ht="61.5" customHeight="1" x14ac:dyDescent="0.2">
      <c r="A751" s="22" t="s">
        <v>89</v>
      </c>
      <c r="B751" s="4" t="s">
        <v>174</v>
      </c>
      <c r="C751" s="4" t="s">
        <v>194</v>
      </c>
      <c r="D751" s="4" t="s">
        <v>651</v>
      </c>
      <c r="E751" s="4" t="s">
        <v>90</v>
      </c>
      <c r="F751" s="20">
        <f t="shared" si="153"/>
        <v>15000</v>
      </c>
      <c r="G751" s="20">
        <f t="shared" si="153"/>
        <v>15000</v>
      </c>
      <c r="H751" s="20">
        <f t="shared" si="142"/>
        <v>0</v>
      </c>
      <c r="I751" s="20">
        <f t="shared" si="153"/>
        <v>15000</v>
      </c>
      <c r="J751" s="20">
        <f t="shared" si="143"/>
        <v>0</v>
      </c>
      <c r="K751" s="20">
        <f t="shared" si="153"/>
        <v>0</v>
      </c>
      <c r="L751" s="20">
        <f t="shared" si="144"/>
        <v>-15000</v>
      </c>
      <c r="M751" s="27">
        <f t="shared" si="145"/>
        <v>0</v>
      </c>
      <c r="N751" s="27">
        <f t="shared" si="146"/>
        <v>0</v>
      </c>
    </row>
    <row r="752" spans="1:14" s="6" customFormat="1" x14ac:dyDescent="0.2">
      <c r="A752" s="22" t="s">
        <v>180</v>
      </c>
      <c r="B752" s="4" t="s">
        <v>174</v>
      </c>
      <c r="C752" s="4" t="s">
        <v>194</v>
      </c>
      <c r="D752" s="4" t="s">
        <v>651</v>
      </c>
      <c r="E752" s="4" t="s">
        <v>181</v>
      </c>
      <c r="F752" s="20">
        <f t="shared" si="153"/>
        <v>15000</v>
      </c>
      <c r="G752" s="20">
        <f t="shared" si="153"/>
        <v>15000</v>
      </c>
      <c r="H752" s="20">
        <f t="shared" si="142"/>
        <v>0</v>
      </c>
      <c r="I752" s="20">
        <f t="shared" si="153"/>
        <v>15000</v>
      </c>
      <c r="J752" s="20">
        <f t="shared" si="143"/>
        <v>0</v>
      </c>
      <c r="K752" s="20">
        <f t="shared" si="153"/>
        <v>0</v>
      </c>
      <c r="L752" s="20">
        <f t="shared" si="144"/>
        <v>-15000</v>
      </c>
      <c r="M752" s="27">
        <f t="shared" si="145"/>
        <v>0</v>
      </c>
      <c r="N752" s="27">
        <f t="shared" si="146"/>
        <v>0</v>
      </c>
    </row>
    <row r="753" spans="1:14" s="6" customFormat="1" ht="75.75" customHeight="1" x14ac:dyDescent="0.2">
      <c r="A753" s="22" t="s">
        <v>191</v>
      </c>
      <c r="B753" s="4" t="s">
        <v>174</v>
      </c>
      <c r="C753" s="4" t="s">
        <v>194</v>
      </c>
      <c r="D753" s="4" t="s">
        <v>651</v>
      </c>
      <c r="E753" s="4" t="s">
        <v>192</v>
      </c>
      <c r="F753" s="20">
        <v>15000</v>
      </c>
      <c r="G753" s="20">
        <v>15000</v>
      </c>
      <c r="H753" s="20">
        <f t="shared" si="142"/>
        <v>0</v>
      </c>
      <c r="I753" s="20">
        <v>15000</v>
      </c>
      <c r="J753" s="20">
        <f t="shared" si="143"/>
        <v>0</v>
      </c>
      <c r="K753" s="20">
        <v>0</v>
      </c>
      <c r="L753" s="20">
        <f t="shared" si="144"/>
        <v>-15000</v>
      </c>
      <c r="M753" s="27">
        <f t="shared" si="145"/>
        <v>0</v>
      </c>
      <c r="N753" s="27">
        <f t="shared" si="146"/>
        <v>0</v>
      </c>
    </row>
    <row r="754" spans="1:14" s="6" customFormat="1" ht="112.5" x14ac:dyDescent="0.2">
      <c r="A754" s="22" t="s">
        <v>311</v>
      </c>
      <c r="B754" s="4" t="s">
        <v>174</v>
      </c>
      <c r="C754" s="4" t="s">
        <v>194</v>
      </c>
      <c r="D754" s="4" t="s">
        <v>650</v>
      </c>
      <c r="E754" s="4"/>
      <c r="F754" s="20">
        <f t="shared" ref="F754:K756" si="154">F755</f>
        <v>35000</v>
      </c>
      <c r="G754" s="20">
        <f t="shared" si="154"/>
        <v>35000</v>
      </c>
      <c r="H754" s="20">
        <f t="shared" si="142"/>
        <v>0</v>
      </c>
      <c r="I754" s="20">
        <f t="shared" si="154"/>
        <v>35000</v>
      </c>
      <c r="J754" s="20">
        <f t="shared" si="143"/>
        <v>0</v>
      </c>
      <c r="K754" s="20">
        <f t="shared" si="154"/>
        <v>35000</v>
      </c>
      <c r="L754" s="20">
        <f t="shared" si="144"/>
        <v>0</v>
      </c>
      <c r="M754" s="27">
        <f t="shared" si="145"/>
        <v>100</v>
      </c>
      <c r="N754" s="27">
        <f t="shared" si="146"/>
        <v>100</v>
      </c>
    </row>
    <row r="755" spans="1:14" s="6" customFormat="1" ht="72" customHeight="1" x14ac:dyDescent="0.2">
      <c r="A755" s="22" t="s">
        <v>89</v>
      </c>
      <c r="B755" s="4" t="s">
        <v>174</v>
      </c>
      <c r="C755" s="4" t="s">
        <v>194</v>
      </c>
      <c r="D755" s="4" t="s">
        <v>650</v>
      </c>
      <c r="E755" s="4" t="s">
        <v>90</v>
      </c>
      <c r="F755" s="20">
        <f t="shared" si="154"/>
        <v>35000</v>
      </c>
      <c r="G755" s="20">
        <f t="shared" si="154"/>
        <v>35000</v>
      </c>
      <c r="H755" s="20">
        <f t="shared" si="142"/>
        <v>0</v>
      </c>
      <c r="I755" s="20">
        <f t="shared" si="154"/>
        <v>35000</v>
      </c>
      <c r="J755" s="20">
        <f t="shared" si="143"/>
        <v>0</v>
      </c>
      <c r="K755" s="20">
        <f t="shared" si="154"/>
        <v>35000</v>
      </c>
      <c r="L755" s="20">
        <f t="shared" si="144"/>
        <v>0</v>
      </c>
      <c r="M755" s="27">
        <f t="shared" si="145"/>
        <v>100</v>
      </c>
      <c r="N755" s="27">
        <f t="shared" si="146"/>
        <v>100</v>
      </c>
    </row>
    <row r="756" spans="1:14" s="6" customFormat="1" x14ac:dyDescent="0.2">
      <c r="A756" s="22" t="s">
        <v>180</v>
      </c>
      <c r="B756" s="4" t="s">
        <v>174</v>
      </c>
      <c r="C756" s="4" t="s">
        <v>194</v>
      </c>
      <c r="D756" s="4" t="s">
        <v>650</v>
      </c>
      <c r="E756" s="4" t="s">
        <v>181</v>
      </c>
      <c r="F756" s="20">
        <f t="shared" si="154"/>
        <v>35000</v>
      </c>
      <c r="G756" s="20">
        <f t="shared" si="154"/>
        <v>35000</v>
      </c>
      <c r="H756" s="20">
        <f t="shared" si="142"/>
        <v>0</v>
      </c>
      <c r="I756" s="20">
        <f t="shared" si="154"/>
        <v>35000</v>
      </c>
      <c r="J756" s="20">
        <f t="shared" si="143"/>
        <v>0</v>
      </c>
      <c r="K756" s="20">
        <f t="shared" si="154"/>
        <v>35000</v>
      </c>
      <c r="L756" s="20">
        <f t="shared" si="144"/>
        <v>0</v>
      </c>
      <c r="M756" s="27">
        <f t="shared" si="145"/>
        <v>100</v>
      </c>
      <c r="N756" s="27">
        <f t="shared" si="146"/>
        <v>100</v>
      </c>
    </row>
    <row r="757" spans="1:14" s="6" customFormat="1" ht="77.25" customHeight="1" x14ac:dyDescent="0.2">
      <c r="A757" s="22" t="s">
        <v>191</v>
      </c>
      <c r="B757" s="4" t="s">
        <v>174</v>
      </c>
      <c r="C757" s="4" t="s">
        <v>194</v>
      </c>
      <c r="D757" s="4" t="s">
        <v>650</v>
      </c>
      <c r="E757" s="4" t="s">
        <v>192</v>
      </c>
      <c r="F757" s="20">
        <v>35000</v>
      </c>
      <c r="G757" s="20">
        <v>35000</v>
      </c>
      <c r="H757" s="20">
        <f t="shared" si="142"/>
        <v>0</v>
      </c>
      <c r="I757" s="20">
        <v>35000</v>
      </c>
      <c r="J757" s="20">
        <f t="shared" si="143"/>
        <v>0</v>
      </c>
      <c r="K757" s="20">
        <v>35000</v>
      </c>
      <c r="L757" s="20">
        <f t="shared" si="144"/>
        <v>0</v>
      </c>
      <c r="M757" s="27">
        <f t="shared" si="145"/>
        <v>100</v>
      </c>
      <c r="N757" s="27">
        <f t="shared" si="146"/>
        <v>100</v>
      </c>
    </row>
    <row r="758" spans="1:14" s="6" customFormat="1" ht="112.5" x14ac:dyDescent="0.2">
      <c r="A758" s="22" t="s">
        <v>197</v>
      </c>
      <c r="B758" s="4" t="s">
        <v>174</v>
      </c>
      <c r="C758" s="4" t="s">
        <v>194</v>
      </c>
      <c r="D758" s="4" t="s">
        <v>670</v>
      </c>
      <c r="E758" s="4"/>
      <c r="F758" s="20">
        <f>F759+F763</f>
        <v>50000</v>
      </c>
      <c r="G758" s="20">
        <f>G759+G763</f>
        <v>50000</v>
      </c>
      <c r="H758" s="20">
        <f t="shared" si="142"/>
        <v>0</v>
      </c>
      <c r="I758" s="20">
        <f>I759+I763</f>
        <v>50000</v>
      </c>
      <c r="J758" s="20">
        <f t="shared" si="143"/>
        <v>0</v>
      </c>
      <c r="K758" s="20">
        <f>K759+K763</f>
        <v>0</v>
      </c>
      <c r="L758" s="20">
        <f t="shared" si="144"/>
        <v>-50000</v>
      </c>
      <c r="M758" s="27">
        <f t="shared" si="145"/>
        <v>0</v>
      </c>
      <c r="N758" s="27">
        <f t="shared" si="146"/>
        <v>0</v>
      </c>
    </row>
    <row r="759" spans="1:14" s="6" customFormat="1" ht="131.25" x14ac:dyDescent="0.2">
      <c r="A759" s="22" t="s">
        <v>426</v>
      </c>
      <c r="B759" s="4" t="s">
        <v>174</v>
      </c>
      <c r="C759" s="4" t="s">
        <v>194</v>
      </c>
      <c r="D759" s="4" t="s">
        <v>671</v>
      </c>
      <c r="E759" s="4"/>
      <c r="F759" s="20">
        <f t="shared" ref="F759:K761" si="155">F760</f>
        <v>15000</v>
      </c>
      <c r="G759" s="20">
        <f t="shared" si="155"/>
        <v>15000</v>
      </c>
      <c r="H759" s="20">
        <f t="shared" si="142"/>
        <v>0</v>
      </c>
      <c r="I759" s="20">
        <f t="shared" si="155"/>
        <v>15000</v>
      </c>
      <c r="J759" s="20">
        <f t="shared" si="143"/>
        <v>0</v>
      </c>
      <c r="K759" s="20">
        <f t="shared" si="155"/>
        <v>0</v>
      </c>
      <c r="L759" s="20">
        <f t="shared" si="144"/>
        <v>-15000</v>
      </c>
      <c r="M759" s="27">
        <f t="shared" si="145"/>
        <v>0</v>
      </c>
      <c r="N759" s="27">
        <f t="shared" si="146"/>
        <v>0</v>
      </c>
    </row>
    <row r="760" spans="1:14" s="6" customFormat="1" ht="68.25" customHeight="1" x14ac:dyDescent="0.2">
      <c r="A760" s="22" t="s">
        <v>89</v>
      </c>
      <c r="B760" s="4" t="s">
        <v>174</v>
      </c>
      <c r="C760" s="4" t="s">
        <v>194</v>
      </c>
      <c r="D760" s="4" t="s">
        <v>671</v>
      </c>
      <c r="E760" s="4" t="s">
        <v>90</v>
      </c>
      <c r="F760" s="20">
        <f t="shared" si="155"/>
        <v>15000</v>
      </c>
      <c r="G760" s="20">
        <f t="shared" si="155"/>
        <v>15000</v>
      </c>
      <c r="H760" s="20">
        <f t="shared" si="142"/>
        <v>0</v>
      </c>
      <c r="I760" s="20">
        <f t="shared" si="155"/>
        <v>15000</v>
      </c>
      <c r="J760" s="20">
        <f t="shared" si="143"/>
        <v>0</v>
      </c>
      <c r="K760" s="20">
        <f t="shared" si="155"/>
        <v>0</v>
      </c>
      <c r="L760" s="20">
        <f t="shared" si="144"/>
        <v>-15000</v>
      </c>
      <c r="M760" s="27">
        <f t="shared" si="145"/>
        <v>0</v>
      </c>
      <c r="N760" s="27">
        <f t="shared" si="146"/>
        <v>0</v>
      </c>
    </row>
    <row r="761" spans="1:14" s="6" customFormat="1" x14ac:dyDescent="0.2">
      <c r="A761" s="22" t="s">
        <v>180</v>
      </c>
      <c r="B761" s="4" t="s">
        <v>174</v>
      </c>
      <c r="C761" s="4" t="s">
        <v>194</v>
      </c>
      <c r="D761" s="4" t="s">
        <v>671</v>
      </c>
      <c r="E761" s="4" t="s">
        <v>181</v>
      </c>
      <c r="F761" s="20">
        <f t="shared" si="155"/>
        <v>15000</v>
      </c>
      <c r="G761" s="20">
        <f t="shared" si="155"/>
        <v>15000</v>
      </c>
      <c r="H761" s="20">
        <f t="shared" si="142"/>
        <v>0</v>
      </c>
      <c r="I761" s="20">
        <f t="shared" si="155"/>
        <v>15000</v>
      </c>
      <c r="J761" s="20">
        <f t="shared" si="143"/>
        <v>0</v>
      </c>
      <c r="K761" s="20">
        <f t="shared" si="155"/>
        <v>0</v>
      </c>
      <c r="L761" s="20">
        <f t="shared" si="144"/>
        <v>-15000</v>
      </c>
      <c r="M761" s="27">
        <f t="shared" si="145"/>
        <v>0</v>
      </c>
      <c r="N761" s="27">
        <f t="shared" si="146"/>
        <v>0</v>
      </c>
    </row>
    <row r="762" spans="1:14" s="6" customFormat="1" ht="78.75" customHeight="1" x14ac:dyDescent="0.2">
      <c r="A762" s="22" t="s">
        <v>191</v>
      </c>
      <c r="B762" s="4" t="s">
        <v>174</v>
      </c>
      <c r="C762" s="4" t="s">
        <v>194</v>
      </c>
      <c r="D762" s="4" t="s">
        <v>671</v>
      </c>
      <c r="E762" s="4" t="s">
        <v>192</v>
      </c>
      <c r="F762" s="20">
        <v>15000</v>
      </c>
      <c r="G762" s="20">
        <v>15000</v>
      </c>
      <c r="H762" s="20">
        <f t="shared" si="142"/>
        <v>0</v>
      </c>
      <c r="I762" s="20">
        <v>15000</v>
      </c>
      <c r="J762" s="20">
        <f t="shared" si="143"/>
        <v>0</v>
      </c>
      <c r="K762" s="20">
        <v>0</v>
      </c>
      <c r="L762" s="20">
        <f t="shared" si="144"/>
        <v>-15000</v>
      </c>
      <c r="M762" s="27">
        <f t="shared" si="145"/>
        <v>0</v>
      </c>
      <c r="N762" s="27">
        <f t="shared" si="146"/>
        <v>0</v>
      </c>
    </row>
    <row r="763" spans="1:14" s="6" customFormat="1" ht="112.5" x14ac:dyDescent="0.2">
      <c r="A763" s="22" t="s">
        <v>311</v>
      </c>
      <c r="B763" s="4" t="s">
        <v>174</v>
      </c>
      <c r="C763" s="4" t="s">
        <v>194</v>
      </c>
      <c r="D763" s="4" t="s">
        <v>672</v>
      </c>
      <c r="E763" s="4"/>
      <c r="F763" s="20">
        <f t="shared" ref="F763:K765" si="156">F764</f>
        <v>35000</v>
      </c>
      <c r="G763" s="20">
        <f t="shared" si="156"/>
        <v>35000</v>
      </c>
      <c r="H763" s="20">
        <f t="shared" si="142"/>
        <v>0</v>
      </c>
      <c r="I763" s="20">
        <f t="shared" si="156"/>
        <v>35000</v>
      </c>
      <c r="J763" s="20">
        <f t="shared" si="143"/>
        <v>0</v>
      </c>
      <c r="K763" s="20">
        <f t="shared" si="156"/>
        <v>0</v>
      </c>
      <c r="L763" s="20">
        <f t="shared" si="144"/>
        <v>-35000</v>
      </c>
      <c r="M763" s="27">
        <f t="shared" si="145"/>
        <v>0</v>
      </c>
      <c r="N763" s="27">
        <f t="shared" si="146"/>
        <v>0</v>
      </c>
    </row>
    <row r="764" spans="1:14" s="6" customFormat="1" ht="68.25" customHeight="1" x14ac:dyDescent="0.2">
      <c r="A764" s="22" t="s">
        <v>89</v>
      </c>
      <c r="B764" s="4" t="s">
        <v>174</v>
      </c>
      <c r="C764" s="4" t="s">
        <v>194</v>
      </c>
      <c r="D764" s="4" t="s">
        <v>672</v>
      </c>
      <c r="E764" s="4" t="s">
        <v>90</v>
      </c>
      <c r="F764" s="20">
        <f t="shared" si="156"/>
        <v>35000</v>
      </c>
      <c r="G764" s="20">
        <f t="shared" si="156"/>
        <v>35000</v>
      </c>
      <c r="H764" s="20">
        <f t="shared" si="142"/>
        <v>0</v>
      </c>
      <c r="I764" s="20">
        <f t="shared" si="156"/>
        <v>35000</v>
      </c>
      <c r="J764" s="20">
        <f t="shared" si="143"/>
        <v>0</v>
      </c>
      <c r="K764" s="20">
        <f t="shared" si="156"/>
        <v>0</v>
      </c>
      <c r="L764" s="20">
        <f t="shared" si="144"/>
        <v>-35000</v>
      </c>
      <c r="M764" s="27">
        <f t="shared" si="145"/>
        <v>0</v>
      </c>
      <c r="N764" s="27">
        <f t="shared" si="146"/>
        <v>0</v>
      </c>
    </row>
    <row r="765" spans="1:14" s="6" customFormat="1" x14ac:dyDescent="0.2">
      <c r="A765" s="22" t="s">
        <v>180</v>
      </c>
      <c r="B765" s="4" t="s">
        <v>174</v>
      </c>
      <c r="C765" s="4" t="s">
        <v>194</v>
      </c>
      <c r="D765" s="4" t="s">
        <v>672</v>
      </c>
      <c r="E765" s="4" t="s">
        <v>181</v>
      </c>
      <c r="F765" s="20">
        <f t="shared" si="156"/>
        <v>35000</v>
      </c>
      <c r="G765" s="20">
        <f t="shared" si="156"/>
        <v>35000</v>
      </c>
      <c r="H765" s="20">
        <f t="shared" si="142"/>
        <v>0</v>
      </c>
      <c r="I765" s="20">
        <f t="shared" si="156"/>
        <v>35000</v>
      </c>
      <c r="J765" s="20">
        <f t="shared" si="143"/>
        <v>0</v>
      </c>
      <c r="K765" s="20">
        <f t="shared" si="156"/>
        <v>0</v>
      </c>
      <c r="L765" s="20">
        <f t="shared" si="144"/>
        <v>-35000</v>
      </c>
      <c r="M765" s="27">
        <f t="shared" si="145"/>
        <v>0</v>
      </c>
      <c r="N765" s="27">
        <f t="shared" si="146"/>
        <v>0</v>
      </c>
    </row>
    <row r="766" spans="1:14" s="6" customFormat="1" ht="80.25" customHeight="1" x14ac:dyDescent="0.2">
      <c r="A766" s="22" t="s">
        <v>191</v>
      </c>
      <c r="B766" s="4" t="s">
        <v>174</v>
      </c>
      <c r="C766" s="4" t="s">
        <v>194</v>
      </c>
      <c r="D766" s="4" t="s">
        <v>672</v>
      </c>
      <c r="E766" s="4" t="s">
        <v>192</v>
      </c>
      <c r="F766" s="20">
        <v>35000</v>
      </c>
      <c r="G766" s="20">
        <v>35000</v>
      </c>
      <c r="H766" s="20">
        <f t="shared" si="142"/>
        <v>0</v>
      </c>
      <c r="I766" s="20">
        <v>35000</v>
      </c>
      <c r="J766" s="20">
        <f t="shared" si="143"/>
        <v>0</v>
      </c>
      <c r="K766" s="20">
        <v>0</v>
      </c>
      <c r="L766" s="20">
        <f t="shared" si="144"/>
        <v>-35000</v>
      </c>
      <c r="M766" s="27">
        <f t="shared" si="145"/>
        <v>0</v>
      </c>
      <c r="N766" s="27">
        <f t="shared" si="146"/>
        <v>0</v>
      </c>
    </row>
    <row r="767" spans="1:14" s="6" customFormat="1" ht="37.5" x14ac:dyDescent="0.2">
      <c r="A767" s="42" t="s">
        <v>198</v>
      </c>
      <c r="B767" s="30" t="s">
        <v>174</v>
      </c>
      <c r="C767" s="30" t="s">
        <v>194</v>
      </c>
      <c r="D767" s="30" t="s">
        <v>616</v>
      </c>
      <c r="E767" s="30"/>
      <c r="F767" s="37">
        <f>F768+F773</f>
        <v>0</v>
      </c>
      <c r="G767" s="37">
        <f>G768+G773</f>
        <v>4016429</v>
      </c>
      <c r="H767" s="20">
        <f t="shared" si="142"/>
        <v>4016429</v>
      </c>
      <c r="I767" s="37">
        <f>I768+I773</f>
        <v>4016429</v>
      </c>
      <c r="J767" s="20">
        <f t="shared" si="143"/>
        <v>0</v>
      </c>
      <c r="K767" s="50">
        <f>K768+K773</f>
        <v>1666647</v>
      </c>
      <c r="L767" s="20">
        <f t="shared" si="144"/>
        <v>-2349782</v>
      </c>
      <c r="M767" s="27">
        <v>0</v>
      </c>
      <c r="N767" s="27">
        <f t="shared" si="146"/>
        <v>41.495741615250758</v>
      </c>
    </row>
    <row r="768" spans="1:14" s="6" customFormat="1" ht="75" x14ac:dyDescent="0.2">
      <c r="A768" s="47" t="s">
        <v>365</v>
      </c>
      <c r="B768" s="48" t="s">
        <v>174</v>
      </c>
      <c r="C768" s="48" t="s">
        <v>194</v>
      </c>
      <c r="D768" s="48" t="s">
        <v>615</v>
      </c>
      <c r="E768" s="48"/>
      <c r="F768" s="37">
        <f t="shared" ref="F768:G771" si="157">F769</f>
        <v>0</v>
      </c>
      <c r="G768" s="37">
        <f t="shared" si="157"/>
        <v>8000</v>
      </c>
      <c r="H768" s="20">
        <f t="shared" si="142"/>
        <v>8000</v>
      </c>
      <c r="I768" s="37">
        <f>I769</f>
        <v>8000</v>
      </c>
      <c r="J768" s="20">
        <f t="shared" si="143"/>
        <v>0</v>
      </c>
      <c r="K768" s="50">
        <f>K769</f>
        <v>0</v>
      </c>
      <c r="L768" s="20">
        <f t="shared" si="144"/>
        <v>-8000</v>
      </c>
      <c r="M768" s="27">
        <v>0</v>
      </c>
      <c r="N768" s="27">
        <f t="shared" si="146"/>
        <v>0</v>
      </c>
    </row>
    <row r="769" spans="1:14" s="6" customFormat="1" x14ac:dyDescent="0.2">
      <c r="A769" s="47" t="s">
        <v>64</v>
      </c>
      <c r="B769" s="48" t="s">
        <v>174</v>
      </c>
      <c r="C769" s="48" t="s">
        <v>194</v>
      </c>
      <c r="D769" s="48" t="s">
        <v>614</v>
      </c>
      <c r="E769" s="48"/>
      <c r="F769" s="37">
        <f t="shared" si="157"/>
        <v>0</v>
      </c>
      <c r="G769" s="37">
        <f t="shared" si="157"/>
        <v>8000</v>
      </c>
      <c r="H769" s="20">
        <f t="shared" si="142"/>
        <v>8000</v>
      </c>
      <c r="I769" s="37">
        <f>I770</f>
        <v>8000</v>
      </c>
      <c r="J769" s="20">
        <f t="shared" si="143"/>
        <v>0</v>
      </c>
      <c r="K769" s="50">
        <f>K770</f>
        <v>0</v>
      </c>
      <c r="L769" s="20">
        <f t="shared" si="144"/>
        <v>-8000</v>
      </c>
      <c r="M769" s="27">
        <v>0</v>
      </c>
      <c r="N769" s="27">
        <f t="shared" si="146"/>
        <v>0</v>
      </c>
    </row>
    <row r="770" spans="1:14" s="6" customFormat="1" ht="56.25" x14ac:dyDescent="0.2">
      <c r="A770" s="47" t="s">
        <v>89</v>
      </c>
      <c r="B770" s="48" t="s">
        <v>174</v>
      </c>
      <c r="C770" s="48" t="s">
        <v>194</v>
      </c>
      <c r="D770" s="48" t="s">
        <v>614</v>
      </c>
      <c r="E770" s="48" t="s">
        <v>90</v>
      </c>
      <c r="F770" s="37">
        <f t="shared" si="157"/>
        <v>0</v>
      </c>
      <c r="G770" s="37">
        <f t="shared" si="157"/>
        <v>8000</v>
      </c>
      <c r="H770" s="20">
        <f t="shared" si="142"/>
        <v>8000</v>
      </c>
      <c r="I770" s="37">
        <f>I771</f>
        <v>8000</v>
      </c>
      <c r="J770" s="20">
        <f t="shared" si="143"/>
        <v>0</v>
      </c>
      <c r="K770" s="50">
        <f>K771</f>
        <v>0</v>
      </c>
      <c r="L770" s="20">
        <f t="shared" si="144"/>
        <v>-8000</v>
      </c>
      <c r="M770" s="27">
        <v>0</v>
      </c>
      <c r="N770" s="27">
        <f t="shared" si="146"/>
        <v>0</v>
      </c>
    </row>
    <row r="771" spans="1:14" s="6" customFormat="1" x14ac:dyDescent="0.2">
      <c r="A771" s="47" t="s">
        <v>180</v>
      </c>
      <c r="B771" s="48" t="s">
        <v>174</v>
      </c>
      <c r="C771" s="48" t="s">
        <v>194</v>
      </c>
      <c r="D771" s="48" t="s">
        <v>614</v>
      </c>
      <c r="E771" s="48" t="s">
        <v>181</v>
      </c>
      <c r="F771" s="37">
        <f t="shared" si="157"/>
        <v>0</v>
      </c>
      <c r="G771" s="37">
        <f t="shared" si="157"/>
        <v>8000</v>
      </c>
      <c r="H771" s="20">
        <f t="shared" si="142"/>
        <v>8000</v>
      </c>
      <c r="I771" s="37">
        <f>I772</f>
        <v>8000</v>
      </c>
      <c r="J771" s="20">
        <f t="shared" si="143"/>
        <v>0</v>
      </c>
      <c r="K771" s="50">
        <f>K772</f>
        <v>0</v>
      </c>
      <c r="L771" s="20">
        <f t="shared" si="144"/>
        <v>-8000</v>
      </c>
      <c r="M771" s="27">
        <v>0</v>
      </c>
      <c r="N771" s="27">
        <f t="shared" si="146"/>
        <v>0</v>
      </c>
    </row>
    <row r="772" spans="1:14" s="6" customFormat="1" ht="87.75" customHeight="1" x14ac:dyDescent="0.2">
      <c r="A772" s="47" t="s">
        <v>191</v>
      </c>
      <c r="B772" s="48" t="s">
        <v>174</v>
      </c>
      <c r="C772" s="48" t="s">
        <v>194</v>
      </c>
      <c r="D772" s="48" t="s">
        <v>614</v>
      </c>
      <c r="E772" s="48" t="s">
        <v>192</v>
      </c>
      <c r="F772" s="37">
        <v>0</v>
      </c>
      <c r="G772" s="37">
        <v>8000</v>
      </c>
      <c r="H772" s="20">
        <f t="shared" si="142"/>
        <v>8000</v>
      </c>
      <c r="I772" s="37">
        <v>8000</v>
      </c>
      <c r="J772" s="20">
        <f t="shared" si="143"/>
        <v>0</v>
      </c>
      <c r="K772" s="50">
        <v>0</v>
      </c>
      <c r="L772" s="20">
        <f t="shared" si="144"/>
        <v>-8000</v>
      </c>
      <c r="M772" s="27">
        <v>0</v>
      </c>
      <c r="N772" s="27">
        <f t="shared" si="146"/>
        <v>0</v>
      </c>
    </row>
    <row r="773" spans="1:14" s="6" customFormat="1" ht="56.25" x14ac:dyDescent="0.2">
      <c r="A773" s="42" t="s">
        <v>199</v>
      </c>
      <c r="B773" s="30" t="s">
        <v>174</v>
      </c>
      <c r="C773" s="30" t="s">
        <v>194</v>
      </c>
      <c r="D773" s="30" t="s">
        <v>636</v>
      </c>
      <c r="E773" s="30"/>
      <c r="F773" s="37">
        <v>0</v>
      </c>
      <c r="G773" s="37">
        <f>G774</f>
        <v>4008429</v>
      </c>
      <c r="H773" s="20">
        <f t="shared" si="142"/>
        <v>4008429</v>
      </c>
      <c r="I773" s="37">
        <f>I774</f>
        <v>4008429</v>
      </c>
      <c r="J773" s="20">
        <f t="shared" si="143"/>
        <v>0</v>
      </c>
      <c r="K773" s="50">
        <f>K774</f>
        <v>1666647</v>
      </c>
      <c r="L773" s="20">
        <f t="shared" si="144"/>
        <v>-2341782</v>
      </c>
      <c r="M773" s="27">
        <v>0</v>
      </c>
      <c r="N773" s="27">
        <f t="shared" si="146"/>
        <v>41.578558582427185</v>
      </c>
    </row>
    <row r="774" spans="1:14" s="6" customFormat="1" x14ac:dyDescent="0.2">
      <c r="A774" s="42" t="s">
        <v>64</v>
      </c>
      <c r="B774" s="30" t="s">
        <v>174</v>
      </c>
      <c r="C774" s="30" t="s">
        <v>194</v>
      </c>
      <c r="D774" s="30" t="s">
        <v>635</v>
      </c>
      <c r="E774" s="30"/>
      <c r="F774" s="37">
        <v>0</v>
      </c>
      <c r="G774" s="37">
        <f>G775</f>
        <v>4008429</v>
      </c>
      <c r="H774" s="20">
        <f t="shared" si="142"/>
        <v>4008429</v>
      </c>
      <c r="I774" s="37">
        <f>I775</f>
        <v>4008429</v>
      </c>
      <c r="J774" s="20">
        <f t="shared" si="143"/>
        <v>0</v>
      </c>
      <c r="K774" s="50">
        <f>K775</f>
        <v>1666647</v>
      </c>
      <c r="L774" s="20">
        <f t="shared" si="144"/>
        <v>-2341782</v>
      </c>
      <c r="M774" s="27">
        <v>0</v>
      </c>
      <c r="N774" s="27">
        <f t="shared" si="146"/>
        <v>41.578558582427185</v>
      </c>
    </row>
    <row r="775" spans="1:14" s="6" customFormat="1" ht="42" customHeight="1" x14ac:dyDescent="0.2">
      <c r="A775" s="42" t="s">
        <v>89</v>
      </c>
      <c r="B775" s="30" t="s">
        <v>174</v>
      </c>
      <c r="C775" s="30" t="s">
        <v>194</v>
      </c>
      <c r="D775" s="30" t="s">
        <v>635</v>
      </c>
      <c r="E775" s="30" t="s">
        <v>90</v>
      </c>
      <c r="F775" s="37">
        <v>0</v>
      </c>
      <c r="G775" s="37">
        <f>G776</f>
        <v>4008429</v>
      </c>
      <c r="H775" s="20">
        <f t="shared" si="142"/>
        <v>4008429</v>
      </c>
      <c r="I775" s="37">
        <f>I776</f>
        <v>4008429</v>
      </c>
      <c r="J775" s="20">
        <f t="shared" si="143"/>
        <v>0</v>
      </c>
      <c r="K775" s="50">
        <f>K776</f>
        <v>1666647</v>
      </c>
      <c r="L775" s="20">
        <f t="shared" si="144"/>
        <v>-2341782</v>
      </c>
      <c r="M775" s="27">
        <v>0</v>
      </c>
      <c r="N775" s="27">
        <f t="shared" si="146"/>
        <v>41.578558582427185</v>
      </c>
    </row>
    <row r="776" spans="1:14" s="6" customFormat="1" x14ac:dyDescent="0.2">
      <c r="A776" s="42" t="s">
        <v>180</v>
      </c>
      <c r="B776" s="30" t="s">
        <v>174</v>
      </c>
      <c r="C776" s="30" t="s">
        <v>194</v>
      </c>
      <c r="D776" s="30" t="s">
        <v>635</v>
      </c>
      <c r="E776" s="30" t="s">
        <v>181</v>
      </c>
      <c r="F776" s="37">
        <v>0</v>
      </c>
      <c r="G776" s="37">
        <f>G777</f>
        <v>4008429</v>
      </c>
      <c r="H776" s="20">
        <f t="shared" si="142"/>
        <v>4008429</v>
      </c>
      <c r="I776" s="37">
        <f>I777</f>
        <v>4008429</v>
      </c>
      <c r="J776" s="20">
        <f t="shared" si="143"/>
        <v>0</v>
      </c>
      <c r="K776" s="50">
        <f>K777</f>
        <v>1666647</v>
      </c>
      <c r="L776" s="20">
        <f t="shared" si="144"/>
        <v>-2341782</v>
      </c>
      <c r="M776" s="27">
        <v>0</v>
      </c>
      <c r="N776" s="27">
        <f t="shared" si="146"/>
        <v>41.578558582427185</v>
      </c>
    </row>
    <row r="777" spans="1:14" s="6" customFormat="1" ht="84.75" customHeight="1" x14ac:dyDescent="0.2">
      <c r="A777" s="42" t="s">
        <v>191</v>
      </c>
      <c r="B777" s="30" t="s">
        <v>174</v>
      </c>
      <c r="C777" s="30" t="s">
        <v>194</v>
      </c>
      <c r="D777" s="30" t="s">
        <v>635</v>
      </c>
      <c r="E777" s="30" t="s">
        <v>192</v>
      </c>
      <c r="F777" s="37">
        <v>0</v>
      </c>
      <c r="G777" s="37">
        <v>4008429</v>
      </c>
      <c r="H777" s="20">
        <f t="shared" si="142"/>
        <v>4008429</v>
      </c>
      <c r="I777" s="37">
        <v>4008429</v>
      </c>
      <c r="J777" s="20">
        <f t="shared" si="143"/>
        <v>0</v>
      </c>
      <c r="K777" s="50">
        <v>1666647</v>
      </c>
      <c r="L777" s="20">
        <f t="shared" si="144"/>
        <v>-2341782</v>
      </c>
      <c r="M777" s="27">
        <v>0</v>
      </c>
      <c r="N777" s="27">
        <f t="shared" si="146"/>
        <v>41.578558582427185</v>
      </c>
    </row>
    <row r="778" spans="1:14" s="6" customFormat="1" x14ac:dyDescent="0.2">
      <c r="A778" s="22" t="s">
        <v>200</v>
      </c>
      <c r="B778" s="4" t="s">
        <v>174</v>
      </c>
      <c r="C778" s="4" t="s">
        <v>201</v>
      </c>
      <c r="D778" s="4"/>
      <c r="E778" s="4"/>
      <c r="F778" s="20">
        <f>F779+F814+F821+F828+F839+F808</f>
        <v>187446794</v>
      </c>
      <c r="G778" s="20">
        <f>G779+G814+G821+G828+G839+G808</f>
        <v>194286404</v>
      </c>
      <c r="H778" s="20">
        <f t="shared" si="142"/>
        <v>6839610</v>
      </c>
      <c r="I778" s="20">
        <f>I779+I814+I821+I828+I839+I808</f>
        <v>194286404</v>
      </c>
      <c r="J778" s="20">
        <f t="shared" si="143"/>
        <v>0</v>
      </c>
      <c r="K778" s="20">
        <f>K779+K814+K821+K828+K839+K808</f>
        <v>122336955.34</v>
      </c>
      <c r="L778" s="20">
        <f t="shared" si="144"/>
        <v>-71949448.659999996</v>
      </c>
      <c r="M778" s="27">
        <f t="shared" si="145"/>
        <v>65.264896096329068</v>
      </c>
      <c r="N778" s="27">
        <f t="shared" si="146"/>
        <v>62.967327008636175</v>
      </c>
    </row>
    <row r="779" spans="1:14" s="6" customFormat="1" ht="46.5" customHeight="1" x14ac:dyDescent="0.2">
      <c r="A779" s="22" t="s">
        <v>177</v>
      </c>
      <c r="B779" s="4" t="s">
        <v>174</v>
      </c>
      <c r="C779" s="4" t="s">
        <v>201</v>
      </c>
      <c r="D779" s="4" t="s">
        <v>596</v>
      </c>
      <c r="E779" s="4"/>
      <c r="F779" s="20">
        <f>F780+F802</f>
        <v>186114624</v>
      </c>
      <c r="G779" s="20">
        <f>G780+G802</f>
        <v>192864588</v>
      </c>
      <c r="H779" s="20">
        <f t="shared" si="142"/>
        <v>6749964</v>
      </c>
      <c r="I779" s="20">
        <f>I780+I802</f>
        <v>192864588</v>
      </c>
      <c r="J779" s="20">
        <f t="shared" si="143"/>
        <v>0</v>
      </c>
      <c r="K779" s="20">
        <f>K780+K802</f>
        <v>121089868.34</v>
      </c>
      <c r="L779" s="20">
        <f t="shared" si="144"/>
        <v>-71774719.659999996</v>
      </c>
      <c r="M779" s="27">
        <f t="shared" si="145"/>
        <v>65.061984779874152</v>
      </c>
      <c r="N779" s="27">
        <f t="shared" si="146"/>
        <v>62.784915362482195</v>
      </c>
    </row>
    <row r="780" spans="1:14" s="6" customFormat="1" ht="37.5" x14ac:dyDescent="0.2">
      <c r="A780" s="22" t="s">
        <v>178</v>
      </c>
      <c r="B780" s="4" t="s">
        <v>174</v>
      </c>
      <c r="C780" s="4" t="s">
        <v>201</v>
      </c>
      <c r="D780" s="4" t="s">
        <v>600</v>
      </c>
      <c r="E780" s="4"/>
      <c r="F780" s="20">
        <f>F781+F790</f>
        <v>186089624</v>
      </c>
      <c r="G780" s="20">
        <f>G781+G790</f>
        <v>192839588</v>
      </c>
      <c r="H780" s="20">
        <f t="shared" ref="H780:H843" si="158">G780-F780</f>
        <v>6749964</v>
      </c>
      <c r="I780" s="20">
        <f>I781+I790</f>
        <v>192839588</v>
      </c>
      <c r="J780" s="20">
        <f t="shared" ref="J780:J843" si="159">I780-G780</f>
        <v>0</v>
      </c>
      <c r="K780" s="20">
        <f>K781+K790</f>
        <v>121064868.34</v>
      </c>
      <c r="L780" s="20">
        <f t="shared" ref="L780:L843" si="160">K780-I780</f>
        <v>-71774719.659999996</v>
      </c>
      <c r="M780" s="27">
        <f t="shared" ref="M780:M843" si="161">K780/F780*100</f>
        <v>65.05729107174723</v>
      </c>
      <c r="N780" s="27">
        <f t="shared" ref="N780:N843" si="162">K780/I780*100</f>
        <v>62.780090745682372</v>
      </c>
    </row>
    <row r="781" spans="1:14" s="6" customFormat="1" ht="69" customHeight="1" x14ac:dyDescent="0.2">
      <c r="A781" s="22" t="s">
        <v>179</v>
      </c>
      <c r="B781" s="4" t="s">
        <v>174</v>
      </c>
      <c r="C781" s="4" t="s">
        <v>201</v>
      </c>
      <c r="D781" s="4" t="s">
        <v>601</v>
      </c>
      <c r="E781" s="4"/>
      <c r="F781" s="20">
        <f>F782+F786</f>
        <v>143855624</v>
      </c>
      <c r="G781" s="20">
        <f>G782+G786</f>
        <v>150605588</v>
      </c>
      <c r="H781" s="20">
        <f t="shared" si="158"/>
        <v>6749964</v>
      </c>
      <c r="I781" s="20">
        <f>I782+I786</f>
        <v>150605588</v>
      </c>
      <c r="J781" s="20">
        <f t="shared" si="159"/>
        <v>0</v>
      </c>
      <c r="K781" s="20">
        <f>K782+K786</f>
        <v>95894333.329999998</v>
      </c>
      <c r="L781" s="20">
        <f t="shared" si="160"/>
        <v>-54711254.670000002</v>
      </c>
      <c r="M781" s="27">
        <f t="shared" si="161"/>
        <v>66.660121212918312</v>
      </c>
      <c r="N781" s="27">
        <f t="shared" si="162"/>
        <v>63.672493566440579</v>
      </c>
    </row>
    <row r="782" spans="1:14" s="6" customFormat="1" ht="37.5" x14ac:dyDescent="0.2">
      <c r="A782" s="22" t="s">
        <v>75</v>
      </c>
      <c r="B782" s="4" t="s">
        <v>174</v>
      </c>
      <c r="C782" s="4" t="s">
        <v>201</v>
      </c>
      <c r="D782" s="4" t="s">
        <v>602</v>
      </c>
      <c r="E782" s="4"/>
      <c r="F782" s="20">
        <f t="shared" ref="F782:K784" si="163">F783</f>
        <v>143018600</v>
      </c>
      <c r="G782" s="20">
        <f t="shared" si="163"/>
        <v>149768564</v>
      </c>
      <c r="H782" s="20">
        <f t="shared" si="158"/>
        <v>6749964</v>
      </c>
      <c r="I782" s="20">
        <f t="shared" si="163"/>
        <v>149768564</v>
      </c>
      <c r="J782" s="20">
        <f t="shared" si="159"/>
        <v>0</v>
      </c>
      <c r="K782" s="20">
        <f t="shared" si="163"/>
        <v>95200793.730000004</v>
      </c>
      <c r="L782" s="20">
        <f t="shared" si="160"/>
        <v>-54567770.269999996</v>
      </c>
      <c r="M782" s="27">
        <f t="shared" si="161"/>
        <v>66.565323482400203</v>
      </c>
      <c r="N782" s="27">
        <f t="shared" si="162"/>
        <v>63.565271100549516</v>
      </c>
    </row>
    <row r="783" spans="1:14" s="6" customFormat="1" ht="57" customHeight="1" x14ac:dyDescent="0.2">
      <c r="A783" s="22" t="s">
        <v>89</v>
      </c>
      <c r="B783" s="4" t="s">
        <v>174</v>
      </c>
      <c r="C783" s="4" t="s">
        <v>201</v>
      </c>
      <c r="D783" s="4" t="s">
        <v>602</v>
      </c>
      <c r="E783" s="4" t="s">
        <v>90</v>
      </c>
      <c r="F783" s="20">
        <f t="shared" si="163"/>
        <v>143018600</v>
      </c>
      <c r="G783" s="20">
        <f t="shared" si="163"/>
        <v>149768564</v>
      </c>
      <c r="H783" s="20">
        <f t="shared" si="158"/>
        <v>6749964</v>
      </c>
      <c r="I783" s="20">
        <f t="shared" si="163"/>
        <v>149768564</v>
      </c>
      <c r="J783" s="20">
        <f t="shared" si="159"/>
        <v>0</v>
      </c>
      <c r="K783" s="20">
        <f t="shared" si="163"/>
        <v>95200793.730000004</v>
      </c>
      <c r="L783" s="20">
        <f t="shared" si="160"/>
        <v>-54567770.269999996</v>
      </c>
      <c r="M783" s="27">
        <f t="shared" si="161"/>
        <v>66.565323482400203</v>
      </c>
      <c r="N783" s="27">
        <f t="shared" si="162"/>
        <v>63.565271100549516</v>
      </c>
    </row>
    <row r="784" spans="1:14" s="6" customFormat="1" x14ac:dyDescent="0.2">
      <c r="A784" s="22" t="s">
        <v>180</v>
      </c>
      <c r="B784" s="4" t="s">
        <v>174</v>
      </c>
      <c r="C784" s="4" t="s">
        <v>201</v>
      </c>
      <c r="D784" s="4" t="s">
        <v>602</v>
      </c>
      <c r="E784" s="4" t="s">
        <v>181</v>
      </c>
      <c r="F784" s="20">
        <f t="shared" si="163"/>
        <v>143018600</v>
      </c>
      <c r="G784" s="20">
        <f t="shared" si="163"/>
        <v>149768564</v>
      </c>
      <c r="H784" s="20">
        <f t="shared" si="158"/>
        <v>6749964</v>
      </c>
      <c r="I784" s="20">
        <f t="shared" si="163"/>
        <v>149768564</v>
      </c>
      <c r="J784" s="20">
        <f t="shared" si="159"/>
        <v>0</v>
      </c>
      <c r="K784" s="20">
        <f t="shared" si="163"/>
        <v>95200793.730000004</v>
      </c>
      <c r="L784" s="20">
        <f t="shared" si="160"/>
        <v>-54567770.269999996</v>
      </c>
      <c r="M784" s="27">
        <f t="shared" si="161"/>
        <v>66.565323482400203</v>
      </c>
      <c r="N784" s="27">
        <f t="shared" si="162"/>
        <v>63.565271100549516</v>
      </c>
    </row>
    <row r="785" spans="1:14" s="6" customFormat="1" ht="77.25" customHeight="1" x14ac:dyDescent="0.2">
      <c r="A785" s="22" t="s">
        <v>191</v>
      </c>
      <c r="B785" s="4" t="s">
        <v>174</v>
      </c>
      <c r="C785" s="4" t="s">
        <v>201</v>
      </c>
      <c r="D785" s="4" t="s">
        <v>673</v>
      </c>
      <c r="E785" s="4" t="s">
        <v>192</v>
      </c>
      <c r="F785" s="20">
        <v>143018600</v>
      </c>
      <c r="G785" s="20">
        <v>149768564</v>
      </c>
      <c r="H785" s="20">
        <f t="shared" si="158"/>
        <v>6749964</v>
      </c>
      <c r="I785" s="20">
        <v>149768564</v>
      </c>
      <c r="J785" s="20">
        <f t="shared" si="159"/>
        <v>0</v>
      </c>
      <c r="K785" s="20">
        <v>95200793.730000004</v>
      </c>
      <c r="L785" s="20">
        <f t="shared" si="160"/>
        <v>-54567770.269999996</v>
      </c>
      <c r="M785" s="27">
        <f t="shared" si="161"/>
        <v>66.565323482400203</v>
      </c>
      <c r="N785" s="27">
        <f t="shared" si="162"/>
        <v>63.565271100549516</v>
      </c>
    </row>
    <row r="786" spans="1:14" s="6" customFormat="1" x14ac:dyDescent="0.2">
      <c r="A786" s="22" t="s">
        <v>64</v>
      </c>
      <c r="B786" s="4" t="s">
        <v>174</v>
      </c>
      <c r="C786" s="4" t="s">
        <v>201</v>
      </c>
      <c r="D786" s="4" t="s">
        <v>609</v>
      </c>
      <c r="E786" s="4"/>
      <c r="F786" s="20">
        <f t="shared" ref="F786:K788" si="164">F787</f>
        <v>837024</v>
      </c>
      <c r="G786" s="20">
        <f t="shared" si="164"/>
        <v>837024</v>
      </c>
      <c r="H786" s="20">
        <f t="shared" si="158"/>
        <v>0</v>
      </c>
      <c r="I786" s="20">
        <f t="shared" si="164"/>
        <v>837024</v>
      </c>
      <c r="J786" s="20">
        <f t="shared" si="159"/>
        <v>0</v>
      </c>
      <c r="K786" s="20">
        <f t="shared" si="164"/>
        <v>693539.6</v>
      </c>
      <c r="L786" s="20">
        <f t="shared" si="160"/>
        <v>-143484.40000000002</v>
      </c>
      <c r="M786" s="27">
        <f t="shared" si="161"/>
        <v>82.857791413388384</v>
      </c>
      <c r="N786" s="27">
        <f t="shared" si="162"/>
        <v>82.857791413388384</v>
      </c>
    </row>
    <row r="787" spans="1:14" s="6" customFormat="1" ht="59.25" customHeight="1" x14ac:dyDescent="0.2">
      <c r="A787" s="22" t="s">
        <v>89</v>
      </c>
      <c r="B787" s="4" t="s">
        <v>174</v>
      </c>
      <c r="C787" s="4" t="s">
        <v>201</v>
      </c>
      <c r="D787" s="4" t="s">
        <v>609</v>
      </c>
      <c r="E787" s="4" t="s">
        <v>90</v>
      </c>
      <c r="F787" s="20">
        <f t="shared" si="164"/>
        <v>837024</v>
      </c>
      <c r="G787" s="20">
        <f t="shared" si="164"/>
        <v>837024</v>
      </c>
      <c r="H787" s="20">
        <f t="shared" si="158"/>
        <v>0</v>
      </c>
      <c r="I787" s="20">
        <f t="shared" si="164"/>
        <v>837024</v>
      </c>
      <c r="J787" s="20">
        <f t="shared" si="159"/>
        <v>0</v>
      </c>
      <c r="K787" s="20">
        <f t="shared" si="164"/>
        <v>693539.6</v>
      </c>
      <c r="L787" s="20">
        <f t="shared" si="160"/>
        <v>-143484.40000000002</v>
      </c>
      <c r="M787" s="27">
        <f t="shared" si="161"/>
        <v>82.857791413388384</v>
      </c>
      <c r="N787" s="27">
        <f t="shared" si="162"/>
        <v>82.857791413388384</v>
      </c>
    </row>
    <row r="788" spans="1:14" s="6" customFormat="1" x14ac:dyDescent="0.2">
      <c r="A788" s="22" t="s">
        <v>180</v>
      </c>
      <c r="B788" s="4" t="s">
        <v>174</v>
      </c>
      <c r="C788" s="4" t="s">
        <v>201</v>
      </c>
      <c r="D788" s="4" t="s">
        <v>609</v>
      </c>
      <c r="E788" s="4" t="s">
        <v>181</v>
      </c>
      <c r="F788" s="20">
        <f t="shared" si="164"/>
        <v>837024</v>
      </c>
      <c r="G788" s="20">
        <f t="shared" si="164"/>
        <v>837024</v>
      </c>
      <c r="H788" s="20">
        <f t="shared" si="158"/>
        <v>0</v>
      </c>
      <c r="I788" s="20">
        <f t="shared" si="164"/>
        <v>837024</v>
      </c>
      <c r="J788" s="20">
        <f t="shared" si="159"/>
        <v>0</v>
      </c>
      <c r="K788" s="20">
        <f t="shared" si="164"/>
        <v>693539.6</v>
      </c>
      <c r="L788" s="20">
        <f t="shared" si="160"/>
        <v>-143484.40000000002</v>
      </c>
      <c r="M788" s="27">
        <f t="shared" si="161"/>
        <v>82.857791413388384</v>
      </c>
      <c r="N788" s="27">
        <f t="shared" si="162"/>
        <v>82.857791413388384</v>
      </c>
    </row>
    <row r="789" spans="1:14" s="6" customFormat="1" ht="82.5" customHeight="1" x14ac:dyDescent="0.2">
      <c r="A789" s="22" t="s">
        <v>191</v>
      </c>
      <c r="B789" s="4" t="s">
        <v>174</v>
      </c>
      <c r="C789" s="4" t="s">
        <v>201</v>
      </c>
      <c r="D789" s="4" t="s">
        <v>609</v>
      </c>
      <c r="E789" s="4" t="s">
        <v>192</v>
      </c>
      <c r="F789" s="20">
        <v>837024</v>
      </c>
      <c r="G789" s="20">
        <v>837024</v>
      </c>
      <c r="H789" s="20">
        <f t="shared" si="158"/>
        <v>0</v>
      </c>
      <c r="I789" s="20">
        <v>837024</v>
      </c>
      <c r="J789" s="20">
        <f t="shared" si="159"/>
        <v>0</v>
      </c>
      <c r="K789" s="20">
        <v>693539.6</v>
      </c>
      <c r="L789" s="20">
        <f t="shared" si="160"/>
        <v>-143484.40000000002</v>
      </c>
      <c r="M789" s="27">
        <f t="shared" si="161"/>
        <v>82.857791413388384</v>
      </c>
      <c r="N789" s="27">
        <f t="shared" si="162"/>
        <v>82.857791413388384</v>
      </c>
    </row>
    <row r="790" spans="1:14" s="6" customFormat="1" ht="56.25" x14ac:dyDescent="0.2">
      <c r="A790" s="22" t="s">
        <v>202</v>
      </c>
      <c r="B790" s="4" t="s">
        <v>174</v>
      </c>
      <c r="C790" s="4" t="s">
        <v>201</v>
      </c>
      <c r="D790" s="4" t="s">
        <v>674</v>
      </c>
      <c r="E790" s="4"/>
      <c r="F790" s="20">
        <f t="shared" ref="F790:K795" si="165">F791</f>
        <v>42234000</v>
      </c>
      <c r="G790" s="20">
        <f t="shared" si="165"/>
        <v>42234000</v>
      </c>
      <c r="H790" s="20">
        <f t="shared" si="158"/>
        <v>0</v>
      </c>
      <c r="I790" s="20">
        <f t="shared" si="165"/>
        <v>42234000</v>
      </c>
      <c r="J790" s="20">
        <f t="shared" si="159"/>
        <v>0</v>
      </c>
      <c r="K790" s="20">
        <f t="shared" si="165"/>
        <v>25170535.010000002</v>
      </c>
      <c r="L790" s="20">
        <f t="shared" si="160"/>
        <v>-17063464.989999998</v>
      </c>
      <c r="M790" s="27">
        <f t="shared" si="161"/>
        <v>59.597800374106171</v>
      </c>
      <c r="N790" s="27">
        <f t="shared" si="162"/>
        <v>59.597800374106171</v>
      </c>
    </row>
    <row r="791" spans="1:14" s="6" customFormat="1" x14ac:dyDescent="0.2">
      <c r="A791" s="22" t="s">
        <v>64</v>
      </c>
      <c r="B791" s="4" t="s">
        <v>174</v>
      </c>
      <c r="C791" s="4" t="s">
        <v>201</v>
      </c>
      <c r="D791" s="4" t="s">
        <v>675</v>
      </c>
      <c r="E791" s="4"/>
      <c r="F791" s="20">
        <f>F792+F799</f>
        <v>42234000</v>
      </c>
      <c r="G791" s="20">
        <f>G792+G799</f>
        <v>42234000</v>
      </c>
      <c r="H791" s="20">
        <f t="shared" si="158"/>
        <v>0</v>
      </c>
      <c r="I791" s="20">
        <f>I792+I799</f>
        <v>42234000</v>
      </c>
      <c r="J791" s="20">
        <f t="shared" si="159"/>
        <v>0</v>
      </c>
      <c r="K791" s="20">
        <f>K792+K799</f>
        <v>25170535.010000002</v>
      </c>
      <c r="L791" s="20">
        <f t="shared" si="160"/>
        <v>-17063464.989999998</v>
      </c>
      <c r="M791" s="27">
        <f t="shared" si="161"/>
        <v>59.597800374106171</v>
      </c>
      <c r="N791" s="27">
        <f t="shared" si="162"/>
        <v>59.597800374106171</v>
      </c>
    </row>
    <row r="792" spans="1:14" s="6" customFormat="1" ht="60" customHeight="1" x14ac:dyDescent="0.2">
      <c r="A792" s="22" t="s">
        <v>89</v>
      </c>
      <c r="B792" s="4" t="s">
        <v>174</v>
      </c>
      <c r="C792" s="4" t="s">
        <v>201</v>
      </c>
      <c r="D792" s="4" t="s">
        <v>675</v>
      </c>
      <c r="E792" s="4" t="s">
        <v>90</v>
      </c>
      <c r="F792" s="20">
        <f>F795+F793+F797</f>
        <v>42234000</v>
      </c>
      <c r="G792" s="20">
        <f>G795+G793+G797</f>
        <v>40976045</v>
      </c>
      <c r="H792" s="20">
        <f t="shared" si="158"/>
        <v>-1257955</v>
      </c>
      <c r="I792" s="20">
        <f>I795+I793+I797</f>
        <v>40976045</v>
      </c>
      <c r="J792" s="20">
        <f t="shared" si="159"/>
        <v>0</v>
      </c>
      <c r="K792" s="20">
        <f>K795+K793+K797</f>
        <v>25170535.010000002</v>
      </c>
      <c r="L792" s="20">
        <f t="shared" si="160"/>
        <v>-15805509.989999998</v>
      </c>
      <c r="M792" s="27">
        <f t="shared" si="161"/>
        <v>59.597800374106171</v>
      </c>
      <c r="N792" s="27">
        <f t="shared" si="162"/>
        <v>61.427438909733723</v>
      </c>
    </row>
    <row r="793" spans="1:14" s="6" customFormat="1" ht="36.75" customHeight="1" x14ac:dyDescent="0.2">
      <c r="A793" s="47" t="s">
        <v>180</v>
      </c>
      <c r="B793" s="48" t="s">
        <v>174</v>
      </c>
      <c r="C793" s="48" t="s">
        <v>201</v>
      </c>
      <c r="D793" s="48" t="s">
        <v>675</v>
      </c>
      <c r="E793" s="48" t="s">
        <v>181</v>
      </c>
      <c r="F793" s="20">
        <f>F794</f>
        <v>0</v>
      </c>
      <c r="G793" s="20">
        <f>G794</f>
        <v>15049610</v>
      </c>
      <c r="H793" s="20">
        <f t="shared" si="158"/>
        <v>15049610</v>
      </c>
      <c r="I793" s="20">
        <f>I794</f>
        <v>15049610</v>
      </c>
      <c r="J793" s="20">
        <f t="shared" si="159"/>
        <v>0</v>
      </c>
      <c r="K793" s="20">
        <f>K794</f>
        <v>0</v>
      </c>
      <c r="L793" s="20">
        <f t="shared" si="160"/>
        <v>-15049610</v>
      </c>
      <c r="M793" s="27">
        <v>0</v>
      </c>
      <c r="N793" s="27">
        <f t="shared" si="162"/>
        <v>0</v>
      </c>
    </row>
    <row r="794" spans="1:14" s="6" customFormat="1" ht="112.5" customHeight="1" x14ac:dyDescent="0.2">
      <c r="A794" s="47" t="s">
        <v>885</v>
      </c>
      <c r="B794" s="48" t="s">
        <v>174</v>
      </c>
      <c r="C794" s="48" t="s">
        <v>201</v>
      </c>
      <c r="D794" s="48" t="s">
        <v>675</v>
      </c>
      <c r="E794" s="48" t="s">
        <v>886</v>
      </c>
      <c r="F794" s="20">
        <v>0</v>
      </c>
      <c r="G794" s="20">
        <v>15049610</v>
      </c>
      <c r="H794" s="20">
        <f t="shared" si="158"/>
        <v>15049610</v>
      </c>
      <c r="I794" s="20">
        <v>15049610</v>
      </c>
      <c r="J794" s="20">
        <f t="shared" si="159"/>
        <v>0</v>
      </c>
      <c r="K794" s="20">
        <v>0</v>
      </c>
      <c r="L794" s="20">
        <f t="shared" si="160"/>
        <v>-15049610</v>
      </c>
      <c r="M794" s="27">
        <v>0</v>
      </c>
      <c r="N794" s="27">
        <f t="shared" si="162"/>
        <v>0</v>
      </c>
    </row>
    <row r="795" spans="1:14" s="6" customFormat="1" x14ac:dyDescent="0.2">
      <c r="A795" s="22" t="s">
        <v>137</v>
      </c>
      <c r="B795" s="4" t="s">
        <v>174</v>
      </c>
      <c r="C795" s="4" t="s">
        <v>201</v>
      </c>
      <c r="D795" s="4" t="s">
        <v>675</v>
      </c>
      <c r="E795" s="4" t="s">
        <v>138</v>
      </c>
      <c r="F795" s="20">
        <f t="shared" si="165"/>
        <v>42234000</v>
      </c>
      <c r="G795" s="20">
        <f t="shared" si="165"/>
        <v>25170536</v>
      </c>
      <c r="H795" s="20">
        <f t="shared" si="158"/>
        <v>-17063464</v>
      </c>
      <c r="I795" s="20">
        <f t="shared" si="165"/>
        <v>25170536</v>
      </c>
      <c r="J795" s="20">
        <f t="shared" si="159"/>
        <v>0</v>
      </c>
      <c r="K795" s="20">
        <f t="shared" si="165"/>
        <v>25170535.010000002</v>
      </c>
      <c r="L795" s="20">
        <f t="shared" si="160"/>
        <v>-0.98999999836087227</v>
      </c>
      <c r="M795" s="27">
        <f t="shared" si="161"/>
        <v>59.597800374106171</v>
      </c>
      <c r="N795" s="27">
        <f t="shared" si="162"/>
        <v>99.999996066829894</v>
      </c>
    </row>
    <row r="796" spans="1:14" s="6" customFormat="1" ht="27.75" customHeight="1" x14ac:dyDescent="0.2">
      <c r="A796" s="22" t="s">
        <v>141</v>
      </c>
      <c r="B796" s="4" t="s">
        <v>174</v>
      </c>
      <c r="C796" s="4" t="s">
        <v>201</v>
      </c>
      <c r="D796" s="4" t="s">
        <v>675</v>
      </c>
      <c r="E796" s="4" t="s">
        <v>142</v>
      </c>
      <c r="F796" s="20">
        <v>42234000</v>
      </c>
      <c r="G796" s="20">
        <v>25170536</v>
      </c>
      <c r="H796" s="20">
        <f t="shared" si="158"/>
        <v>-17063464</v>
      </c>
      <c r="I796" s="20">
        <v>25170536</v>
      </c>
      <c r="J796" s="20">
        <f t="shared" si="159"/>
        <v>0</v>
      </c>
      <c r="K796" s="20">
        <v>25170535.010000002</v>
      </c>
      <c r="L796" s="20">
        <f t="shared" si="160"/>
        <v>-0.98999999836087227</v>
      </c>
      <c r="M796" s="27">
        <f t="shared" si="161"/>
        <v>59.597800374106171</v>
      </c>
      <c r="N796" s="27">
        <f t="shared" si="162"/>
        <v>99.999996066829894</v>
      </c>
    </row>
    <row r="797" spans="1:14" s="6" customFormat="1" ht="90.75" customHeight="1" x14ac:dyDescent="0.2">
      <c r="A797" s="47" t="s">
        <v>306</v>
      </c>
      <c r="B797" s="48" t="s">
        <v>174</v>
      </c>
      <c r="C797" s="48" t="s">
        <v>201</v>
      </c>
      <c r="D797" s="48" t="s">
        <v>675</v>
      </c>
      <c r="E797" s="48" t="s">
        <v>91</v>
      </c>
      <c r="F797" s="20">
        <f>F798</f>
        <v>0</v>
      </c>
      <c r="G797" s="20">
        <f>G798</f>
        <v>755899</v>
      </c>
      <c r="H797" s="20">
        <f t="shared" si="158"/>
        <v>755899</v>
      </c>
      <c r="I797" s="20">
        <f>I798</f>
        <v>755899</v>
      </c>
      <c r="J797" s="20">
        <f t="shared" si="159"/>
        <v>0</v>
      </c>
      <c r="K797" s="20">
        <f>K798</f>
        <v>0</v>
      </c>
      <c r="L797" s="20">
        <f t="shared" si="160"/>
        <v>-755899</v>
      </c>
      <c r="M797" s="27">
        <v>0</v>
      </c>
      <c r="N797" s="27">
        <f t="shared" si="162"/>
        <v>0</v>
      </c>
    </row>
    <row r="798" spans="1:14" s="6" customFormat="1" ht="94.5" customHeight="1" x14ac:dyDescent="0.2">
      <c r="A798" s="47" t="s">
        <v>887</v>
      </c>
      <c r="B798" s="48" t="s">
        <v>174</v>
      </c>
      <c r="C798" s="48" t="s">
        <v>201</v>
      </c>
      <c r="D798" s="48" t="s">
        <v>675</v>
      </c>
      <c r="E798" s="48" t="s">
        <v>888</v>
      </c>
      <c r="F798" s="20">
        <v>0</v>
      </c>
      <c r="G798" s="20">
        <v>755899</v>
      </c>
      <c r="H798" s="20">
        <f t="shared" si="158"/>
        <v>755899</v>
      </c>
      <c r="I798" s="20">
        <v>755899</v>
      </c>
      <c r="J798" s="20">
        <f t="shared" si="159"/>
        <v>0</v>
      </c>
      <c r="K798" s="20">
        <v>0</v>
      </c>
      <c r="L798" s="20">
        <f t="shared" si="160"/>
        <v>-755899</v>
      </c>
      <c r="M798" s="27">
        <v>0</v>
      </c>
      <c r="N798" s="27">
        <f t="shared" si="162"/>
        <v>0</v>
      </c>
    </row>
    <row r="799" spans="1:14" s="6" customFormat="1" ht="35.25" customHeight="1" x14ac:dyDescent="0.2">
      <c r="A799" s="47" t="s">
        <v>33</v>
      </c>
      <c r="B799" s="48" t="s">
        <v>174</v>
      </c>
      <c r="C799" s="48" t="s">
        <v>201</v>
      </c>
      <c r="D799" s="48" t="s">
        <v>675</v>
      </c>
      <c r="E799" s="48" t="s">
        <v>34</v>
      </c>
      <c r="F799" s="20">
        <f>F800</f>
        <v>0</v>
      </c>
      <c r="G799" s="20">
        <f>G800</f>
        <v>1257955</v>
      </c>
      <c r="H799" s="20">
        <f t="shared" si="158"/>
        <v>1257955</v>
      </c>
      <c r="I799" s="20">
        <f>I800</f>
        <v>1257955</v>
      </c>
      <c r="J799" s="20">
        <f t="shared" si="159"/>
        <v>0</v>
      </c>
      <c r="K799" s="20">
        <f>K800</f>
        <v>0</v>
      </c>
      <c r="L799" s="20">
        <f t="shared" si="160"/>
        <v>-1257955</v>
      </c>
      <c r="M799" s="27">
        <v>0</v>
      </c>
      <c r="N799" s="27">
        <f t="shared" si="162"/>
        <v>0</v>
      </c>
    </row>
    <row r="800" spans="1:14" s="6" customFormat="1" ht="91.5" customHeight="1" x14ac:dyDescent="0.2">
      <c r="A800" s="47" t="s">
        <v>108</v>
      </c>
      <c r="B800" s="48" t="s">
        <v>174</v>
      </c>
      <c r="C800" s="48" t="s">
        <v>201</v>
      </c>
      <c r="D800" s="48" t="s">
        <v>675</v>
      </c>
      <c r="E800" s="48" t="s">
        <v>109</v>
      </c>
      <c r="F800" s="20">
        <f>F801</f>
        <v>0</v>
      </c>
      <c r="G800" s="20">
        <f>G801</f>
        <v>1257955</v>
      </c>
      <c r="H800" s="20">
        <f t="shared" si="158"/>
        <v>1257955</v>
      </c>
      <c r="I800" s="20">
        <f>I801</f>
        <v>1257955</v>
      </c>
      <c r="J800" s="20">
        <f t="shared" si="159"/>
        <v>0</v>
      </c>
      <c r="K800" s="20">
        <f>K801</f>
        <v>0</v>
      </c>
      <c r="L800" s="20">
        <f t="shared" si="160"/>
        <v>-1257955</v>
      </c>
      <c r="M800" s="27">
        <v>0</v>
      </c>
      <c r="N800" s="27">
        <f t="shared" si="162"/>
        <v>0</v>
      </c>
    </row>
    <row r="801" spans="1:14" s="6" customFormat="1" ht="99" customHeight="1" x14ac:dyDescent="0.2">
      <c r="A801" s="47" t="s">
        <v>887</v>
      </c>
      <c r="B801" s="48" t="s">
        <v>174</v>
      </c>
      <c r="C801" s="48" t="s">
        <v>201</v>
      </c>
      <c r="D801" s="48" t="s">
        <v>675</v>
      </c>
      <c r="E801" s="48" t="s">
        <v>889</v>
      </c>
      <c r="F801" s="20">
        <v>0</v>
      </c>
      <c r="G801" s="20">
        <v>1257955</v>
      </c>
      <c r="H801" s="20">
        <f t="shared" si="158"/>
        <v>1257955</v>
      </c>
      <c r="I801" s="20">
        <v>1257955</v>
      </c>
      <c r="J801" s="20">
        <f t="shared" si="159"/>
        <v>0</v>
      </c>
      <c r="K801" s="20">
        <v>0</v>
      </c>
      <c r="L801" s="20">
        <f t="shared" si="160"/>
        <v>-1257955</v>
      </c>
      <c r="M801" s="27">
        <v>0</v>
      </c>
      <c r="N801" s="27">
        <f t="shared" si="162"/>
        <v>0</v>
      </c>
    </row>
    <row r="802" spans="1:14" s="6" customFormat="1" ht="40.5" customHeight="1" x14ac:dyDescent="0.2">
      <c r="A802" s="22" t="s">
        <v>203</v>
      </c>
      <c r="B802" s="4" t="s">
        <v>174</v>
      </c>
      <c r="C802" s="4" t="s">
        <v>201</v>
      </c>
      <c r="D802" s="4" t="s">
        <v>666</v>
      </c>
      <c r="E802" s="4"/>
      <c r="F802" s="20">
        <f t="shared" ref="F802:K806" si="166">F803</f>
        <v>25000</v>
      </c>
      <c r="G802" s="20">
        <f t="shared" si="166"/>
        <v>25000</v>
      </c>
      <c r="H802" s="20">
        <f t="shared" si="158"/>
        <v>0</v>
      </c>
      <c r="I802" s="20">
        <f t="shared" si="166"/>
        <v>25000</v>
      </c>
      <c r="J802" s="20">
        <f t="shared" si="159"/>
        <v>0</v>
      </c>
      <c r="K802" s="20">
        <f t="shared" si="166"/>
        <v>25000</v>
      </c>
      <c r="L802" s="20">
        <f t="shared" si="160"/>
        <v>0</v>
      </c>
      <c r="M802" s="27">
        <f t="shared" si="161"/>
        <v>100</v>
      </c>
      <c r="N802" s="27">
        <f t="shared" si="162"/>
        <v>100</v>
      </c>
    </row>
    <row r="803" spans="1:14" s="6" customFormat="1" ht="74.25" customHeight="1" x14ac:dyDescent="0.2">
      <c r="A803" s="22" t="s">
        <v>204</v>
      </c>
      <c r="B803" s="4" t="s">
        <v>174</v>
      </c>
      <c r="C803" s="4" t="s">
        <v>201</v>
      </c>
      <c r="D803" s="4" t="s">
        <v>667</v>
      </c>
      <c r="E803" s="4"/>
      <c r="F803" s="20">
        <f t="shared" si="166"/>
        <v>25000</v>
      </c>
      <c r="G803" s="20">
        <f t="shared" si="166"/>
        <v>25000</v>
      </c>
      <c r="H803" s="20">
        <f t="shared" si="158"/>
        <v>0</v>
      </c>
      <c r="I803" s="20">
        <f t="shared" si="166"/>
        <v>25000</v>
      </c>
      <c r="J803" s="20">
        <f t="shared" si="159"/>
        <v>0</v>
      </c>
      <c r="K803" s="20">
        <f t="shared" si="166"/>
        <v>25000</v>
      </c>
      <c r="L803" s="20">
        <f t="shared" si="160"/>
        <v>0</v>
      </c>
      <c r="M803" s="27">
        <f t="shared" si="161"/>
        <v>100</v>
      </c>
      <c r="N803" s="27">
        <f t="shared" si="162"/>
        <v>100</v>
      </c>
    </row>
    <row r="804" spans="1:14" s="6" customFormat="1" x14ac:dyDescent="0.2">
      <c r="A804" s="22" t="s">
        <v>64</v>
      </c>
      <c r="B804" s="4" t="s">
        <v>174</v>
      </c>
      <c r="C804" s="4" t="s">
        <v>201</v>
      </c>
      <c r="D804" s="4" t="s">
        <v>668</v>
      </c>
      <c r="E804" s="4"/>
      <c r="F804" s="20">
        <f t="shared" si="166"/>
        <v>25000</v>
      </c>
      <c r="G804" s="20">
        <f t="shared" si="166"/>
        <v>25000</v>
      </c>
      <c r="H804" s="20">
        <f t="shared" si="158"/>
        <v>0</v>
      </c>
      <c r="I804" s="20">
        <f t="shared" si="166"/>
        <v>25000</v>
      </c>
      <c r="J804" s="20">
        <f t="shared" si="159"/>
        <v>0</v>
      </c>
      <c r="K804" s="20">
        <f t="shared" si="166"/>
        <v>25000</v>
      </c>
      <c r="L804" s="20">
        <f t="shared" si="160"/>
        <v>0</v>
      </c>
      <c r="M804" s="27">
        <f t="shared" si="161"/>
        <v>100</v>
      </c>
      <c r="N804" s="27">
        <f t="shared" si="162"/>
        <v>100</v>
      </c>
    </row>
    <row r="805" spans="1:14" s="6" customFormat="1" ht="58.5" customHeight="1" x14ac:dyDescent="0.2">
      <c r="A805" s="22" t="s">
        <v>89</v>
      </c>
      <c r="B805" s="4" t="s">
        <v>174</v>
      </c>
      <c r="C805" s="4" t="s">
        <v>201</v>
      </c>
      <c r="D805" s="4" t="s">
        <v>668</v>
      </c>
      <c r="E805" s="4" t="s">
        <v>90</v>
      </c>
      <c r="F805" s="20">
        <f t="shared" si="166"/>
        <v>25000</v>
      </c>
      <c r="G805" s="20">
        <f t="shared" si="166"/>
        <v>25000</v>
      </c>
      <c r="H805" s="20">
        <f t="shared" si="158"/>
        <v>0</v>
      </c>
      <c r="I805" s="20">
        <f t="shared" si="166"/>
        <v>25000</v>
      </c>
      <c r="J805" s="20">
        <f t="shared" si="159"/>
        <v>0</v>
      </c>
      <c r="K805" s="20">
        <f t="shared" si="166"/>
        <v>25000</v>
      </c>
      <c r="L805" s="20">
        <f t="shared" si="160"/>
        <v>0</v>
      </c>
      <c r="M805" s="27">
        <f t="shared" si="161"/>
        <v>100</v>
      </c>
      <c r="N805" s="27">
        <f t="shared" si="162"/>
        <v>100</v>
      </c>
    </row>
    <row r="806" spans="1:14" s="6" customFormat="1" x14ac:dyDescent="0.2">
      <c r="A806" s="22" t="s">
        <v>180</v>
      </c>
      <c r="B806" s="4" t="s">
        <v>174</v>
      </c>
      <c r="C806" s="4" t="s">
        <v>201</v>
      </c>
      <c r="D806" s="4" t="s">
        <v>668</v>
      </c>
      <c r="E806" s="4" t="s">
        <v>181</v>
      </c>
      <c r="F806" s="20">
        <f t="shared" si="166"/>
        <v>25000</v>
      </c>
      <c r="G806" s="20">
        <f t="shared" si="166"/>
        <v>25000</v>
      </c>
      <c r="H806" s="20">
        <f t="shared" si="158"/>
        <v>0</v>
      </c>
      <c r="I806" s="20">
        <f t="shared" si="166"/>
        <v>25000</v>
      </c>
      <c r="J806" s="20">
        <f t="shared" si="159"/>
        <v>0</v>
      </c>
      <c r="K806" s="20">
        <f t="shared" si="166"/>
        <v>25000</v>
      </c>
      <c r="L806" s="20">
        <f t="shared" si="160"/>
        <v>0</v>
      </c>
      <c r="M806" s="27">
        <f t="shared" si="161"/>
        <v>100</v>
      </c>
      <c r="N806" s="27">
        <f t="shared" si="162"/>
        <v>100</v>
      </c>
    </row>
    <row r="807" spans="1:14" s="6" customFormat="1" ht="78.75" customHeight="1" x14ac:dyDescent="0.2">
      <c r="A807" s="22" t="s">
        <v>191</v>
      </c>
      <c r="B807" s="4" t="s">
        <v>174</v>
      </c>
      <c r="C807" s="4" t="s">
        <v>201</v>
      </c>
      <c r="D807" s="4" t="s">
        <v>668</v>
      </c>
      <c r="E807" s="4" t="s">
        <v>192</v>
      </c>
      <c r="F807" s="20">
        <v>25000</v>
      </c>
      <c r="G807" s="20">
        <v>25000</v>
      </c>
      <c r="H807" s="20">
        <f t="shared" si="158"/>
        <v>0</v>
      </c>
      <c r="I807" s="20">
        <v>25000</v>
      </c>
      <c r="J807" s="20">
        <f t="shared" si="159"/>
        <v>0</v>
      </c>
      <c r="K807" s="20">
        <v>25000</v>
      </c>
      <c r="L807" s="20">
        <f t="shared" si="160"/>
        <v>0</v>
      </c>
      <c r="M807" s="27">
        <f t="shared" si="161"/>
        <v>100</v>
      </c>
      <c r="N807" s="27">
        <f t="shared" si="162"/>
        <v>100</v>
      </c>
    </row>
    <row r="808" spans="1:14" s="6" customFormat="1" ht="49.5" customHeight="1" x14ac:dyDescent="0.2">
      <c r="A808" s="47" t="s">
        <v>357</v>
      </c>
      <c r="B808" s="48" t="s">
        <v>174</v>
      </c>
      <c r="C808" s="48" t="s">
        <v>201</v>
      </c>
      <c r="D808" s="48" t="s">
        <v>610</v>
      </c>
      <c r="E808" s="48"/>
      <c r="F808" s="20">
        <f t="shared" ref="F808:G812" si="167">F809</f>
        <v>0</v>
      </c>
      <c r="G808" s="20">
        <f t="shared" si="167"/>
        <v>89646</v>
      </c>
      <c r="H808" s="20">
        <f t="shared" si="158"/>
        <v>89646</v>
      </c>
      <c r="I808" s="20">
        <f>I809</f>
        <v>89646</v>
      </c>
      <c r="J808" s="20">
        <f t="shared" si="159"/>
        <v>0</v>
      </c>
      <c r="K808" s="20">
        <f>K809</f>
        <v>45566</v>
      </c>
      <c r="L808" s="20">
        <f t="shared" si="160"/>
        <v>-44080</v>
      </c>
      <c r="M808" s="27">
        <v>0</v>
      </c>
      <c r="N808" s="27">
        <f t="shared" si="162"/>
        <v>50.828815563438411</v>
      </c>
    </row>
    <row r="809" spans="1:14" s="6" customFormat="1" ht="105" customHeight="1" x14ac:dyDescent="0.2">
      <c r="A809" s="47" t="s">
        <v>358</v>
      </c>
      <c r="B809" s="48" t="s">
        <v>174</v>
      </c>
      <c r="C809" s="48" t="s">
        <v>201</v>
      </c>
      <c r="D809" s="48" t="s">
        <v>611</v>
      </c>
      <c r="E809" s="48"/>
      <c r="F809" s="20">
        <f t="shared" si="167"/>
        <v>0</v>
      </c>
      <c r="G809" s="20">
        <f t="shared" si="167"/>
        <v>89646</v>
      </c>
      <c r="H809" s="20">
        <f t="shared" si="158"/>
        <v>89646</v>
      </c>
      <c r="I809" s="20">
        <f>I810</f>
        <v>89646</v>
      </c>
      <c r="J809" s="20">
        <f t="shared" si="159"/>
        <v>0</v>
      </c>
      <c r="K809" s="20">
        <f>K810</f>
        <v>45566</v>
      </c>
      <c r="L809" s="20">
        <f t="shared" si="160"/>
        <v>-44080</v>
      </c>
      <c r="M809" s="27">
        <v>0</v>
      </c>
      <c r="N809" s="27">
        <f t="shared" si="162"/>
        <v>50.828815563438411</v>
      </c>
    </row>
    <row r="810" spans="1:14" s="6" customFormat="1" ht="28.5" customHeight="1" x14ac:dyDescent="0.2">
      <c r="A810" s="47" t="s">
        <v>64</v>
      </c>
      <c r="B810" s="48" t="s">
        <v>174</v>
      </c>
      <c r="C810" s="48" t="s">
        <v>201</v>
      </c>
      <c r="D810" s="48" t="s">
        <v>612</v>
      </c>
      <c r="E810" s="48"/>
      <c r="F810" s="20">
        <f t="shared" si="167"/>
        <v>0</v>
      </c>
      <c r="G810" s="20">
        <f t="shared" si="167"/>
        <v>89646</v>
      </c>
      <c r="H810" s="20">
        <f t="shared" si="158"/>
        <v>89646</v>
      </c>
      <c r="I810" s="20">
        <f>I811</f>
        <v>89646</v>
      </c>
      <c r="J810" s="20">
        <f t="shared" si="159"/>
        <v>0</v>
      </c>
      <c r="K810" s="20">
        <f>K811</f>
        <v>45566</v>
      </c>
      <c r="L810" s="20">
        <f t="shared" si="160"/>
        <v>-44080</v>
      </c>
      <c r="M810" s="27">
        <v>0</v>
      </c>
      <c r="N810" s="27">
        <f t="shared" si="162"/>
        <v>50.828815563438411</v>
      </c>
    </row>
    <row r="811" spans="1:14" s="6" customFormat="1" ht="67.5" customHeight="1" x14ac:dyDescent="0.2">
      <c r="A811" s="47" t="s">
        <v>89</v>
      </c>
      <c r="B811" s="48" t="s">
        <v>174</v>
      </c>
      <c r="C811" s="48" t="s">
        <v>201</v>
      </c>
      <c r="D811" s="48" t="s">
        <v>612</v>
      </c>
      <c r="E811" s="48" t="s">
        <v>90</v>
      </c>
      <c r="F811" s="20">
        <f t="shared" si="167"/>
        <v>0</v>
      </c>
      <c r="G811" s="20">
        <f t="shared" si="167"/>
        <v>89646</v>
      </c>
      <c r="H811" s="20">
        <f t="shared" si="158"/>
        <v>89646</v>
      </c>
      <c r="I811" s="20">
        <f>I812</f>
        <v>89646</v>
      </c>
      <c r="J811" s="20">
        <f t="shared" si="159"/>
        <v>0</v>
      </c>
      <c r="K811" s="20">
        <f>K812</f>
        <v>45566</v>
      </c>
      <c r="L811" s="20">
        <f t="shared" si="160"/>
        <v>-44080</v>
      </c>
      <c r="M811" s="27">
        <v>0</v>
      </c>
      <c r="N811" s="27">
        <f t="shared" si="162"/>
        <v>50.828815563438411</v>
      </c>
    </row>
    <row r="812" spans="1:14" s="6" customFormat="1" ht="39.75" customHeight="1" x14ac:dyDescent="0.2">
      <c r="A812" s="47" t="s">
        <v>180</v>
      </c>
      <c r="B812" s="48" t="s">
        <v>174</v>
      </c>
      <c r="C812" s="48" t="s">
        <v>201</v>
      </c>
      <c r="D812" s="48" t="s">
        <v>612</v>
      </c>
      <c r="E812" s="48" t="s">
        <v>181</v>
      </c>
      <c r="F812" s="20">
        <f t="shared" si="167"/>
        <v>0</v>
      </c>
      <c r="G812" s="20">
        <f t="shared" si="167"/>
        <v>89646</v>
      </c>
      <c r="H812" s="20">
        <f t="shared" si="158"/>
        <v>89646</v>
      </c>
      <c r="I812" s="20">
        <f>I813</f>
        <v>89646</v>
      </c>
      <c r="J812" s="20">
        <f t="shared" si="159"/>
        <v>0</v>
      </c>
      <c r="K812" s="20">
        <f>K813</f>
        <v>45566</v>
      </c>
      <c r="L812" s="20">
        <f t="shared" si="160"/>
        <v>-44080</v>
      </c>
      <c r="M812" s="27">
        <v>0</v>
      </c>
      <c r="N812" s="27">
        <f t="shared" si="162"/>
        <v>50.828815563438411</v>
      </c>
    </row>
    <row r="813" spans="1:14" s="6" customFormat="1" ht="84" customHeight="1" x14ac:dyDescent="0.2">
      <c r="A813" s="47" t="s">
        <v>191</v>
      </c>
      <c r="B813" s="48" t="s">
        <v>174</v>
      </c>
      <c r="C813" s="48" t="s">
        <v>201</v>
      </c>
      <c r="D813" s="48" t="s">
        <v>612</v>
      </c>
      <c r="E813" s="48" t="s">
        <v>192</v>
      </c>
      <c r="F813" s="20">
        <v>0</v>
      </c>
      <c r="G813" s="20">
        <v>89646</v>
      </c>
      <c r="H813" s="20">
        <f t="shared" si="158"/>
        <v>89646</v>
      </c>
      <c r="I813" s="20">
        <v>89646</v>
      </c>
      <c r="J813" s="20">
        <f t="shared" si="159"/>
        <v>0</v>
      </c>
      <c r="K813" s="20">
        <v>45566</v>
      </c>
      <c r="L813" s="20">
        <f t="shared" si="160"/>
        <v>-44080</v>
      </c>
      <c r="M813" s="27">
        <v>0</v>
      </c>
      <c r="N813" s="27">
        <f t="shared" si="162"/>
        <v>50.828815563438411</v>
      </c>
    </row>
    <row r="814" spans="1:14" s="6" customFormat="1" ht="56.25" x14ac:dyDescent="0.2">
      <c r="A814" s="22" t="s">
        <v>205</v>
      </c>
      <c r="B814" s="4" t="s">
        <v>174</v>
      </c>
      <c r="C814" s="4" t="s">
        <v>201</v>
      </c>
      <c r="D814" s="4" t="s">
        <v>676</v>
      </c>
      <c r="E814" s="4"/>
      <c r="F814" s="20">
        <f t="shared" ref="F814:F819" si="168">F815</f>
        <v>299170</v>
      </c>
      <c r="G814" s="20">
        <f t="shared" ref="G814:K819" si="169">G815</f>
        <v>299170</v>
      </c>
      <c r="H814" s="20">
        <f t="shared" si="158"/>
        <v>0</v>
      </c>
      <c r="I814" s="20">
        <f t="shared" si="169"/>
        <v>299170</v>
      </c>
      <c r="J814" s="20">
        <f t="shared" si="159"/>
        <v>0</v>
      </c>
      <c r="K814" s="20">
        <f t="shared" si="169"/>
        <v>275300</v>
      </c>
      <c r="L814" s="20">
        <f t="shared" si="160"/>
        <v>-23870</v>
      </c>
      <c r="M814" s="27">
        <f t="shared" si="161"/>
        <v>92.021258816057767</v>
      </c>
      <c r="N814" s="27">
        <f t="shared" si="162"/>
        <v>92.021258816057767</v>
      </c>
    </row>
    <row r="815" spans="1:14" s="6" customFormat="1" ht="56.25" x14ac:dyDescent="0.2">
      <c r="A815" s="22" t="s">
        <v>206</v>
      </c>
      <c r="B815" s="4" t="s">
        <v>174</v>
      </c>
      <c r="C815" s="4" t="s">
        <v>201</v>
      </c>
      <c r="D815" s="4" t="s">
        <v>655</v>
      </c>
      <c r="E815" s="4"/>
      <c r="F815" s="20">
        <f t="shared" si="168"/>
        <v>299170</v>
      </c>
      <c r="G815" s="20">
        <f t="shared" si="169"/>
        <v>299170</v>
      </c>
      <c r="H815" s="20">
        <f t="shared" si="158"/>
        <v>0</v>
      </c>
      <c r="I815" s="20">
        <f t="shared" si="169"/>
        <v>299170</v>
      </c>
      <c r="J815" s="20">
        <f t="shared" si="159"/>
        <v>0</v>
      </c>
      <c r="K815" s="20">
        <f t="shared" si="169"/>
        <v>275300</v>
      </c>
      <c r="L815" s="20">
        <f t="shared" si="160"/>
        <v>-23870</v>
      </c>
      <c r="M815" s="27">
        <f t="shared" si="161"/>
        <v>92.021258816057767</v>
      </c>
      <c r="N815" s="27">
        <f t="shared" si="162"/>
        <v>92.021258816057767</v>
      </c>
    </row>
    <row r="816" spans="1:14" s="6" customFormat="1" ht="93.75" x14ac:dyDescent="0.2">
      <c r="A816" s="22" t="s">
        <v>362</v>
      </c>
      <c r="B816" s="4" t="s">
        <v>174</v>
      </c>
      <c r="C816" s="4" t="s">
        <v>201</v>
      </c>
      <c r="D816" s="4" t="s">
        <v>654</v>
      </c>
      <c r="E816" s="4"/>
      <c r="F816" s="20">
        <f t="shared" si="168"/>
        <v>299170</v>
      </c>
      <c r="G816" s="20">
        <f t="shared" si="169"/>
        <v>299170</v>
      </c>
      <c r="H816" s="20">
        <f t="shared" si="158"/>
        <v>0</v>
      </c>
      <c r="I816" s="20">
        <f t="shared" si="169"/>
        <v>299170</v>
      </c>
      <c r="J816" s="20">
        <f t="shared" si="159"/>
        <v>0</v>
      </c>
      <c r="K816" s="20">
        <f t="shared" si="169"/>
        <v>275300</v>
      </c>
      <c r="L816" s="20">
        <f t="shared" si="160"/>
        <v>-23870</v>
      </c>
      <c r="M816" s="27">
        <f t="shared" si="161"/>
        <v>92.021258816057767</v>
      </c>
      <c r="N816" s="27">
        <f t="shared" si="162"/>
        <v>92.021258816057767</v>
      </c>
    </row>
    <row r="817" spans="1:14" s="6" customFormat="1" x14ac:dyDescent="0.2">
      <c r="A817" s="22" t="s">
        <v>64</v>
      </c>
      <c r="B817" s="4" t="s">
        <v>174</v>
      </c>
      <c r="C817" s="4" t="s">
        <v>201</v>
      </c>
      <c r="D817" s="4" t="s">
        <v>653</v>
      </c>
      <c r="E817" s="4"/>
      <c r="F817" s="20">
        <f t="shared" si="168"/>
        <v>299170</v>
      </c>
      <c r="G817" s="20">
        <f t="shared" si="169"/>
        <v>299170</v>
      </c>
      <c r="H817" s="20">
        <f t="shared" si="158"/>
        <v>0</v>
      </c>
      <c r="I817" s="20">
        <f t="shared" si="169"/>
        <v>299170</v>
      </c>
      <c r="J817" s="20">
        <f t="shared" si="159"/>
        <v>0</v>
      </c>
      <c r="K817" s="20">
        <f t="shared" si="169"/>
        <v>275300</v>
      </c>
      <c r="L817" s="20">
        <f t="shared" si="160"/>
        <v>-23870</v>
      </c>
      <c r="M817" s="27">
        <f t="shared" si="161"/>
        <v>92.021258816057767</v>
      </c>
      <c r="N817" s="27">
        <f t="shared" si="162"/>
        <v>92.021258816057767</v>
      </c>
    </row>
    <row r="818" spans="1:14" s="6" customFormat="1" ht="64.5" customHeight="1" x14ac:dyDescent="0.2">
      <c r="A818" s="22" t="s">
        <v>89</v>
      </c>
      <c r="B818" s="4" t="s">
        <v>174</v>
      </c>
      <c r="C818" s="4" t="s">
        <v>201</v>
      </c>
      <c r="D818" s="4" t="s">
        <v>653</v>
      </c>
      <c r="E818" s="4" t="s">
        <v>90</v>
      </c>
      <c r="F818" s="20">
        <f t="shared" si="168"/>
        <v>299170</v>
      </c>
      <c r="G818" s="20">
        <f t="shared" si="169"/>
        <v>299170</v>
      </c>
      <c r="H818" s="20">
        <f t="shared" si="158"/>
        <v>0</v>
      </c>
      <c r="I818" s="20">
        <f t="shared" si="169"/>
        <v>299170</v>
      </c>
      <c r="J818" s="20">
        <f t="shared" si="159"/>
        <v>0</v>
      </c>
      <c r="K818" s="20">
        <f t="shared" si="169"/>
        <v>275300</v>
      </c>
      <c r="L818" s="20">
        <f t="shared" si="160"/>
        <v>-23870</v>
      </c>
      <c r="M818" s="27">
        <f t="shared" si="161"/>
        <v>92.021258816057767</v>
      </c>
      <c r="N818" s="27">
        <f t="shared" si="162"/>
        <v>92.021258816057767</v>
      </c>
    </row>
    <row r="819" spans="1:14" s="6" customFormat="1" x14ac:dyDescent="0.2">
      <c r="A819" s="22" t="s">
        <v>180</v>
      </c>
      <c r="B819" s="4" t="s">
        <v>174</v>
      </c>
      <c r="C819" s="4" t="s">
        <v>201</v>
      </c>
      <c r="D819" s="4" t="s">
        <v>653</v>
      </c>
      <c r="E819" s="4" t="s">
        <v>181</v>
      </c>
      <c r="F819" s="20">
        <f t="shared" si="168"/>
        <v>299170</v>
      </c>
      <c r="G819" s="20">
        <f t="shared" si="169"/>
        <v>299170</v>
      </c>
      <c r="H819" s="20">
        <f t="shared" si="158"/>
        <v>0</v>
      </c>
      <c r="I819" s="20">
        <f t="shared" si="169"/>
        <v>299170</v>
      </c>
      <c r="J819" s="20">
        <f t="shared" si="159"/>
        <v>0</v>
      </c>
      <c r="K819" s="20">
        <f t="shared" si="169"/>
        <v>275300</v>
      </c>
      <c r="L819" s="20">
        <f t="shared" si="160"/>
        <v>-23870</v>
      </c>
      <c r="M819" s="27">
        <f t="shared" si="161"/>
        <v>92.021258816057767</v>
      </c>
      <c r="N819" s="27">
        <f t="shared" si="162"/>
        <v>92.021258816057767</v>
      </c>
    </row>
    <row r="820" spans="1:14" s="6" customFormat="1" ht="80.25" customHeight="1" x14ac:dyDescent="0.2">
      <c r="A820" s="22" t="s">
        <v>191</v>
      </c>
      <c r="B820" s="4" t="s">
        <v>174</v>
      </c>
      <c r="C820" s="4" t="s">
        <v>201</v>
      </c>
      <c r="D820" s="4" t="s">
        <v>653</v>
      </c>
      <c r="E820" s="4" t="s">
        <v>192</v>
      </c>
      <c r="F820" s="20">
        <v>299170</v>
      </c>
      <c r="G820" s="20">
        <v>299170</v>
      </c>
      <c r="H820" s="20">
        <f t="shared" si="158"/>
        <v>0</v>
      </c>
      <c r="I820" s="20">
        <v>299170</v>
      </c>
      <c r="J820" s="20">
        <f t="shared" si="159"/>
        <v>0</v>
      </c>
      <c r="K820" s="20">
        <v>275300</v>
      </c>
      <c r="L820" s="20">
        <f t="shared" si="160"/>
        <v>-23870</v>
      </c>
      <c r="M820" s="27">
        <f t="shared" si="161"/>
        <v>92.021258816057767</v>
      </c>
      <c r="N820" s="27">
        <f t="shared" si="162"/>
        <v>92.021258816057767</v>
      </c>
    </row>
    <row r="821" spans="1:14" s="6" customFormat="1" ht="75" x14ac:dyDescent="0.2">
      <c r="A821" s="22" t="s">
        <v>61</v>
      </c>
      <c r="B821" s="4" t="s">
        <v>174</v>
      </c>
      <c r="C821" s="4" t="s">
        <v>201</v>
      </c>
      <c r="D821" s="4" t="s">
        <v>494</v>
      </c>
      <c r="E821" s="4"/>
      <c r="F821" s="20">
        <f t="shared" ref="F821:F826" si="170">F822</f>
        <v>453000</v>
      </c>
      <c r="G821" s="20">
        <f t="shared" ref="G821:K826" si="171">G822</f>
        <v>453000</v>
      </c>
      <c r="H821" s="20">
        <f t="shared" si="158"/>
        <v>0</v>
      </c>
      <c r="I821" s="20">
        <f t="shared" si="171"/>
        <v>453000</v>
      </c>
      <c r="J821" s="20">
        <f t="shared" si="159"/>
        <v>0</v>
      </c>
      <c r="K821" s="20">
        <f t="shared" si="171"/>
        <v>346221</v>
      </c>
      <c r="L821" s="20">
        <f t="shared" si="160"/>
        <v>-106779</v>
      </c>
      <c r="M821" s="27">
        <f t="shared" si="161"/>
        <v>76.428476821192049</v>
      </c>
      <c r="N821" s="27">
        <f t="shared" si="162"/>
        <v>76.428476821192049</v>
      </c>
    </row>
    <row r="822" spans="1:14" s="6" customFormat="1" ht="56.25" x14ac:dyDescent="0.2">
      <c r="A822" s="22" t="s">
        <v>62</v>
      </c>
      <c r="B822" s="4" t="s">
        <v>174</v>
      </c>
      <c r="C822" s="4" t="s">
        <v>201</v>
      </c>
      <c r="D822" s="4" t="s">
        <v>495</v>
      </c>
      <c r="E822" s="4"/>
      <c r="F822" s="20">
        <f t="shared" si="170"/>
        <v>453000</v>
      </c>
      <c r="G822" s="20">
        <f t="shared" si="171"/>
        <v>453000</v>
      </c>
      <c r="H822" s="20">
        <f t="shared" si="158"/>
        <v>0</v>
      </c>
      <c r="I822" s="20">
        <f t="shared" si="171"/>
        <v>453000</v>
      </c>
      <c r="J822" s="20">
        <f t="shared" si="159"/>
        <v>0</v>
      </c>
      <c r="K822" s="20">
        <f t="shared" si="171"/>
        <v>346221</v>
      </c>
      <c r="L822" s="20">
        <f t="shared" si="160"/>
        <v>-106779</v>
      </c>
      <c r="M822" s="27">
        <f t="shared" si="161"/>
        <v>76.428476821192049</v>
      </c>
      <c r="N822" s="27">
        <f t="shared" si="162"/>
        <v>76.428476821192049</v>
      </c>
    </row>
    <row r="823" spans="1:14" s="6" customFormat="1" ht="56.25" x14ac:dyDescent="0.2">
      <c r="A823" s="22" t="s">
        <v>63</v>
      </c>
      <c r="B823" s="4" t="s">
        <v>174</v>
      </c>
      <c r="C823" s="4" t="s">
        <v>201</v>
      </c>
      <c r="D823" s="4" t="s">
        <v>496</v>
      </c>
      <c r="E823" s="4"/>
      <c r="F823" s="20">
        <f t="shared" si="170"/>
        <v>453000</v>
      </c>
      <c r="G823" s="20">
        <f t="shared" si="171"/>
        <v>453000</v>
      </c>
      <c r="H823" s="20">
        <f t="shared" si="158"/>
        <v>0</v>
      </c>
      <c r="I823" s="20">
        <f t="shared" si="171"/>
        <v>453000</v>
      </c>
      <c r="J823" s="20">
        <f t="shared" si="159"/>
        <v>0</v>
      </c>
      <c r="K823" s="20">
        <f t="shared" si="171"/>
        <v>346221</v>
      </c>
      <c r="L823" s="20">
        <f t="shared" si="160"/>
        <v>-106779</v>
      </c>
      <c r="M823" s="27">
        <f t="shared" si="161"/>
        <v>76.428476821192049</v>
      </c>
      <c r="N823" s="27">
        <f t="shared" si="162"/>
        <v>76.428476821192049</v>
      </c>
    </row>
    <row r="824" spans="1:14" s="6" customFormat="1" x14ac:dyDescent="0.2">
      <c r="A824" s="22" t="s">
        <v>64</v>
      </c>
      <c r="B824" s="4" t="s">
        <v>174</v>
      </c>
      <c r="C824" s="4" t="s">
        <v>201</v>
      </c>
      <c r="D824" s="4" t="s">
        <v>497</v>
      </c>
      <c r="E824" s="4"/>
      <c r="F824" s="20">
        <f t="shared" si="170"/>
        <v>453000</v>
      </c>
      <c r="G824" s="20">
        <f t="shared" si="171"/>
        <v>453000</v>
      </c>
      <c r="H824" s="20">
        <f t="shared" si="158"/>
        <v>0</v>
      </c>
      <c r="I824" s="20">
        <f t="shared" si="171"/>
        <v>453000</v>
      </c>
      <c r="J824" s="20">
        <f t="shared" si="159"/>
        <v>0</v>
      </c>
      <c r="K824" s="20">
        <f t="shared" si="171"/>
        <v>346221</v>
      </c>
      <c r="L824" s="20">
        <f t="shared" si="160"/>
        <v>-106779</v>
      </c>
      <c r="M824" s="27">
        <f t="shared" si="161"/>
        <v>76.428476821192049</v>
      </c>
      <c r="N824" s="27">
        <f t="shared" si="162"/>
        <v>76.428476821192049</v>
      </c>
    </row>
    <row r="825" spans="1:14" s="6" customFormat="1" ht="62.25" customHeight="1" x14ac:dyDescent="0.2">
      <c r="A825" s="22" t="s">
        <v>89</v>
      </c>
      <c r="B825" s="4" t="s">
        <v>174</v>
      </c>
      <c r="C825" s="4" t="s">
        <v>201</v>
      </c>
      <c r="D825" s="4" t="s">
        <v>497</v>
      </c>
      <c r="E825" s="4" t="s">
        <v>90</v>
      </c>
      <c r="F825" s="20">
        <f t="shared" si="170"/>
        <v>453000</v>
      </c>
      <c r="G825" s="20">
        <f t="shared" si="171"/>
        <v>453000</v>
      </c>
      <c r="H825" s="20">
        <f t="shared" si="158"/>
        <v>0</v>
      </c>
      <c r="I825" s="20">
        <f t="shared" si="171"/>
        <v>453000</v>
      </c>
      <c r="J825" s="20">
        <f t="shared" si="159"/>
        <v>0</v>
      </c>
      <c r="K825" s="20">
        <f t="shared" si="171"/>
        <v>346221</v>
      </c>
      <c r="L825" s="20">
        <f t="shared" si="160"/>
        <v>-106779</v>
      </c>
      <c r="M825" s="27">
        <f t="shared" si="161"/>
        <v>76.428476821192049</v>
      </c>
      <c r="N825" s="27">
        <f t="shared" si="162"/>
        <v>76.428476821192049</v>
      </c>
    </row>
    <row r="826" spans="1:14" s="6" customFormat="1" x14ac:dyDescent="0.2">
      <c r="A826" s="22" t="s">
        <v>180</v>
      </c>
      <c r="B826" s="4" t="s">
        <v>174</v>
      </c>
      <c r="C826" s="4" t="s">
        <v>201</v>
      </c>
      <c r="D826" s="4" t="s">
        <v>497</v>
      </c>
      <c r="E826" s="4" t="s">
        <v>181</v>
      </c>
      <c r="F826" s="20">
        <f t="shared" si="170"/>
        <v>453000</v>
      </c>
      <c r="G826" s="20">
        <f t="shared" si="171"/>
        <v>453000</v>
      </c>
      <c r="H826" s="20">
        <f t="shared" si="158"/>
        <v>0</v>
      </c>
      <c r="I826" s="20">
        <f t="shared" si="171"/>
        <v>453000</v>
      </c>
      <c r="J826" s="20">
        <f t="shared" si="159"/>
        <v>0</v>
      </c>
      <c r="K826" s="20">
        <f t="shared" si="171"/>
        <v>346221</v>
      </c>
      <c r="L826" s="20">
        <f t="shared" si="160"/>
        <v>-106779</v>
      </c>
      <c r="M826" s="27">
        <f t="shared" si="161"/>
        <v>76.428476821192049</v>
      </c>
      <c r="N826" s="27">
        <f t="shared" si="162"/>
        <v>76.428476821192049</v>
      </c>
    </row>
    <row r="827" spans="1:14" s="6" customFormat="1" ht="80.25" customHeight="1" x14ac:dyDescent="0.2">
      <c r="A827" s="22" t="s">
        <v>191</v>
      </c>
      <c r="B827" s="4" t="s">
        <v>174</v>
      </c>
      <c r="C827" s="4" t="s">
        <v>201</v>
      </c>
      <c r="D827" s="4" t="s">
        <v>497</v>
      </c>
      <c r="E827" s="4" t="s">
        <v>192</v>
      </c>
      <c r="F827" s="20">
        <v>453000</v>
      </c>
      <c r="G827" s="20">
        <v>453000</v>
      </c>
      <c r="H827" s="20">
        <f t="shared" si="158"/>
        <v>0</v>
      </c>
      <c r="I827" s="20">
        <v>453000</v>
      </c>
      <c r="J827" s="20">
        <f t="shared" si="159"/>
        <v>0</v>
      </c>
      <c r="K827" s="20">
        <v>346221</v>
      </c>
      <c r="L827" s="20">
        <f t="shared" si="160"/>
        <v>-106779</v>
      </c>
      <c r="M827" s="27">
        <f t="shared" si="161"/>
        <v>76.428476821192049</v>
      </c>
      <c r="N827" s="27">
        <f t="shared" si="162"/>
        <v>76.428476821192049</v>
      </c>
    </row>
    <row r="828" spans="1:14" s="6" customFormat="1" ht="84.75" customHeight="1" x14ac:dyDescent="0.2">
      <c r="A828" s="22" t="s">
        <v>103</v>
      </c>
      <c r="B828" s="4" t="s">
        <v>174</v>
      </c>
      <c r="C828" s="4" t="s">
        <v>201</v>
      </c>
      <c r="D828" s="4" t="s">
        <v>647</v>
      </c>
      <c r="E828" s="4"/>
      <c r="F828" s="20">
        <f>F829</f>
        <v>100000</v>
      </c>
      <c r="G828" s="20">
        <f>G829</f>
        <v>100000</v>
      </c>
      <c r="H828" s="20">
        <f t="shared" si="158"/>
        <v>0</v>
      </c>
      <c r="I828" s="20">
        <f>I829</f>
        <v>100000</v>
      </c>
      <c r="J828" s="20">
        <f t="shared" si="159"/>
        <v>0</v>
      </c>
      <c r="K828" s="20">
        <f>K829</f>
        <v>100000</v>
      </c>
      <c r="L828" s="20">
        <f t="shared" si="160"/>
        <v>0</v>
      </c>
      <c r="M828" s="27">
        <f t="shared" si="161"/>
        <v>100</v>
      </c>
      <c r="N828" s="27">
        <f t="shared" si="162"/>
        <v>100</v>
      </c>
    </row>
    <row r="829" spans="1:14" s="6" customFormat="1" ht="58.5" customHeight="1" x14ac:dyDescent="0.2">
      <c r="A829" s="22" t="s">
        <v>104</v>
      </c>
      <c r="B829" s="4" t="s">
        <v>174</v>
      </c>
      <c r="C829" s="4" t="s">
        <v>201</v>
      </c>
      <c r="D829" s="4" t="s">
        <v>642</v>
      </c>
      <c r="E829" s="4"/>
      <c r="F829" s="20">
        <f>F830</f>
        <v>100000</v>
      </c>
      <c r="G829" s="20">
        <f>G830</f>
        <v>100000</v>
      </c>
      <c r="H829" s="20">
        <f t="shared" si="158"/>
        <v>0</v>
      </c>
      <c r="I829" s="20">
        <f>I830</f>
        <v>100000</v>
      </c>
      <c r="J829" s="20">
        <f t="shared" si="159"/>
        <v>0</v>
      </c>
      <c r="K829" s="20">
        <f>K830</f>
        <v>100000</v>
      </c>
      <c r="L829" s="20">
        <f t="shared" si="160"/>
        <v>0</v>
      </c>
      <c r="M829" s="27">
        <f t="shared" si="161"/>
        <v>100</v>
      </c>
      <c r="N829" s="27">
        <f t="shared" si="162"/>
        <v>100</v>
      </c>
    </row>
    <row r="830" spans="1:14" s="6" customFormat="1" ht="183.75" customHeight="1" x14ac:dyDescent="0.2">
      <c r="A830" s="24" t="s">
        <v>310</v>
      </c>
      <c r="B830" s="4" t="s">
        <v>174</v>
      </c>
      <c r="C830" s="4" t="s">
        <v>201</v>
      </c>
      <c r="D830" s="4" t="s">
        <v>652</v>
      </c>
      <c r="E830" s="4"/>
      <c r="F830" s="20">
        <f>F831+F835</f>
        <v>100000</v>
      </c>
      <c r="G830" s="20">
        <f>G831+G835</f>
        <v>100000</v>
      </c>
      <c r="H830" s="20">
        <f t="shared" si="158"/>
        <v>0</v>
      </c>
      <c r="I830" s="20">
        <f>I831+I835</f>
        <v>100000</v>
      </c>
      <c r="J830" s="20">
        <f t="shared" si="159"/>
        <v>0</v>
      </c>
      <c r="K830" s="20">
        <f>K831+K835</f>
        <v>100000</v>
      </c>
      <c r="L830" s="20">
        <f t="shared" si="160"/>
        <v>0</v>
      </c>
      <c r="M830" s="27">
        <f t="shared" si="161"/>
        <v>100</v>
      </c>
      <c r="N830" s="27">
        <f t="shared" si="162"/>
        <v>100</v>
      </c>
    </row>
    <row r="831" spans="1:14" s="6" customFormat="1" ht="131.25" x14ac:dyDescent="0.2">
      <c r="A831" s="22" t="s">
        <v>426</v>
      </c>
      <c r="B831" s="4" t="s">
        <v>174</v>
      </c>
      <c r="C831" s="4" t="s">
        <v>201</v>
      </c>
      <c r="D831" s="4" t="s">
        <v>651</v>
      </c>
      <c r="E831" s="4"/>
      <c r="F831" s="20">
        <f t="shared" ref="F831:K833" si="172">F832</f>
        <v>30000</v>
      </c>
      <c r="G831" s="20">
        <f t="shared" si="172"/>
        <v>30000</v>
      </c>
      <c r="H831" s="20">
        <f t="shared" si="158"/>
        <v>0</v>
      </c>
      <c r="I831" s="20">
        <f t="shared" si="172"/>
        <v>30000</v>
      </c>
      <c r="J831" s="20">
        <f t="shared" si="159"/>
        <v>0</v>
      </c>
      <c r="K831" s="20">
        <f t="shared" si="172"/>
        <v>30000</v>
      </c>
      <c r="L831" s="20">
        <f t="shared" si="160"/>
        <v>0</v>
      </c>
      <c r="M831" s="27">
        <f t="shared" si="161"/>
        <v>100</v>
      </c>
      <c r="N831" s="27">
        <f t="shared" si="162"/>
        <v>100</v>
      </c>
    </row>
    <row r="832" spans="1:14" s="6" customFormat="1" ht="60.75" customHeight="1" x14ac:dyDescent="0.2">
      <c r="A832" s="22" t="s">
        <v>89</v>
      </c>
      <c r="B832" s="4" t="s">
        <v>174</v>
      </c>
      <c r="C832" s="4" t="s">
        <v>201</v>
      </c>
      <c r="D832" s="4" t="s">
        <v>651</v>
      </c>
      <c r="E832" s="4" t="s">
        <v>90</v>
      </c>
      <c r="F832" s="20">
        <f t="shared" si="172"/>
        <v>30000</v>
      </c>
      <c r="G832" s="20">
        <f t="shared" si="172"/>
        <v>30000</v>
      </c>
      <c r="H832" s="20">
        <f t="shared" si="158"/>
        <v>0</v>
      </c>
      <c r="I832" s="20">
        <f t="shared" si="172"/>
        <v>30000</v>
      </c>
      <c r="J832" s="20">
        <f t="shared" si="159"/>
        <v>0</v>
      </c>
      <c r="K832" s="20">
        <f t="shared" si="172"/>
        <v>30000</v>
      </c>
      <c r="L832" s="20">
        <f t="shared" si="160"/>
        <v>0</v>
      </c>
      <c r="M832" s="27">
        <f t="shared" si="161"/>
        <v>100</v>
      </c>
      <c r="N832" s="27">
        <f t="shared" si="162"/>
        <v>100</v>
      </c>
    </row>
    <row r="833" spans="1:14" s="6" customFormat="1" x14ac:dyDescent="0.2">
      <c r="A833" s="22" t="s">
        <v>180</v>
      </c>
      <c r="B833" s="4" t="s">
        <v>174</v>
      </c>
      <c r="C833" s="4" t="s">
        <v>201</v>
      </c>
      <c r="D833" s="4" t="s">
        <v>651</v>
      </c>
      <c r="E833" s="4" t="s">
        <v>181</v>
      </c>
      <c r="F833" s="20">
        <f t="shared" si="172"/>
        <v>30000</v>
      </c>
      <c r="G833" s="20">
        <f t="shared" si="172"/>
        <v>30000</v>
      </c>
      <c r="H833" s="20">
        <f t="shared" si="158"/>
        <v>0</v>
      </c>
      <c r="I833" s="20">
        <f t="shared" si="172"/>
        <v>30000</v>
      </c>
      <c r="J833" s="20">
        <f t="shared" si="159"/>
        <v>0</v>
      </c>
      <c r="K833" s="20">
        <f t="shared" si="172"/>
        <v>30000</v>
      </c>
      <c r="L833" s="20">
        <f t="shared" si="160"/>
        <v>0</v>
      </c>
      <c r="M833" s="27">
        <f t="shared" si="161"/>
        <v>100</v>
      </c>
      <c r="N833" s="27">
        <f t="shared" si="162"/>
        <v>100</v>
      </c>
    </row>
    <row r="834" spans="1:14" s="6" customFormat="1" ht="78" customHeight="1" x14ac:dyDescent="0.2">
      <c r="A834" s="22" t="s">
        <v>191</v>
      </c>
      <c r="B834" s="4" t="s">
        <v>174</v>
      </c>
      <c r="C834" s="4" t="s">
        <v>201</v>
      </c>
      <c r="D834" s="4" t="s">
        <v>651</v>
      </c>
      <c r="E834" s="4" t="s">
        <v>192</v>
      </c>
      <c r="F834" s="20">
        <v>30000</v>
      </c>
      <c r="G834" s="20">
        <v>30000</v>
      </c>
      <c r="H834" s="20">
        <f t="shared" si="158"/>
        <v>0</v>
      </c>
      <c r="I834" s="20">
        <v>30000</v>
      </c>
      <c r="J834" s="20">
        <f t="shared" si="159"/>
        <v>0</v>
      </c>
      <c r="K834" s="20">
        <v>30000</v>
      </c>
      <c r="L834" s="20">
        <f t="shared" si="160"/>
        <v>0</v>
      </c>
      <c r="M834" s="27">
        <f t="shared" si="161"/>
        <v>100</v>
      </c>
      <c r="N834" s="27">
        <f t="shared" si="162"/>
        <v>100</v>
      </c>
    </row>
    <row r="835" spans="1:14" s="6" customFormat="1" ht="112.5" x14ac:dyDescent="0.2">
      <c r="A835" s="22" t="s">
        <v>311</v>
      </c>
      <c r="B835" s="4" t="s">
        <v>174</v>
      </c>
      <c r="C835" s="4" t="s">
        <v>201</v>
      </c>
      <c r="D835" s="4" t="s">
        <v>650</v>
      </c>
      <c r="E835" s="4"/>
      <c r="F835" s="20">
        <f t="shared" ref="F835:K837" si="173">F836</f>
        <v>70000</v>
      </c>
      <c r="G835" s="20">
        <f t="shared" si="173"/>
        <v>70000</v>
      </c>
      <c r="H835" s="20">
        <f t="shared" si="158"/>
        <v>0</v>
      </c>
      <c r="I835" s="20">
        <f t="shared" si="173"/>
        <v>70000</v>
      </c>
      <c r="J835" s="20">
        <f t="shared" si="159"/>
        <v>0</v>
      </c>
      <c r="K835" s="20">
        <f t="shared" si="173"/>
        <v>70000</v>
      </c>
      <c r="L835" s="20">
        <f t="shared" si="160"/>
        <v>0</v>
      </c>
      <c r="M835" s="27">
        <f t="shared" si="161"/>
        <v>100</v>
      </c>
      <c r="N835" s="27">
        <f t="shared" si="162"/>
        <v>100</v>
      </c>
    </row>
    <row r="836" spans="1:14" s="6" customFormat="1" ht="56.25" customHeight="1" x14ac:dyDescent="0.2">
      <c r="A836" s="22" t="s">
        <v>89</v>
      </c>
      <c r="B836" s="4" t="s">
        <v>174</v>
      </c>
      <c r="C836" s="4" t="s">
        <v>201</v>
      </c>
      <c r="D836" s="4" t="s">
        <v>650</v>
      </c>
      <c r="E836" s="4" t="s">
        <v>90</v>
      </c>
      <c r="F836" s="20">
        <f t="shared" si="173"/>
        <v>70000</v>
      </c>
      <c r="G836" s="20">
        <f t="shared" si="173"/>
        <v>70000</v>
      </c>
      <c r="H836" s="20">
        <f t="shared" si="158"/>
        <v>0</v>
      </c>
      <c r="I836" s="20">
        <f t="shared" si="173"/>
        <v>70000</v>
      </c>
      <c r="J836" s="20">
        <f t="shared" si="159"/>
        <v>0</v>
      </c>
      <c r="K836" s="20">
        <f t="shared" si="173"/>
        <v>70000</v>
      </c>
      <c r="L836" s="20">
        <f t="shared" si="160"/>
        <v>0</v>
      </c>
      <c r="M836" s="27">
        <f t="shared" si="161"/>
        <v>100</v>
      </c>
      <c r="N836" s="27">
        <f t="shared" si="162"/>
        <v>100</v>
      </c>
    </row>
    <row r="837" spans="1:14" s="6" customFormat="1" x14ac:dyDescent="0.2">
      <c r="A837" s="22" t="s">
        <v>180</v>
      </c>
      <c r="B837" s="4" t="s">
        <v>174</v>
      </c>
      <c r="C837" s="4" t="s">
        <v>201</v>
      </c>
      <c r="D837" s="4" t="s">
        <v>650</v>
      </c>
      <c r="E837" s="4" t="s">
        <v>181</v>
      </c>
      <c r="F837" s="20">
        <f t="shared" si="173"/>
        <v>70000</v>
      </c>
      <c r="G837" s="20">
        <f t="shared" si="173"/>
        <v>70000</v>
      </c>
      <c r="H837" s="20">
        <f t="shared" si="158"/>
        <v>0</v>
      </c>
      <c r="I837" s="20">
        <f t="shared" si="173"/>
        <v>70000</v>
      </c>
      <c r="J837" s="20">
        <f t="shared" si="159"/>
        <v>0</v>
      </c>
      <c r="K837" s="20">
        <f t="shared" si="173"/>
        <v>70000</v>
      </c>
      <c r="L837" s="20">
        <f t="shared" si="160"/>
        <v>0</v>
      </c>
      <c r="M837" s="27">
        <f t="shared" si="161"/>
        <v>100</v>
      </c>
      <c r="N837" s="27">
        <f t="shared" si="162"/>
        <v>100</v>
      </c>
    </row>
    <row r="838" spans="1:14" s="6" customFormat="1" ht="80.25" customHeight="1" x14ac:dyDescent="0.2">
      <c r="A838" s="22" t="s">
        <v>191</v>
      </c>
      <c r="B838" s="4" t="s">
        <v>174</v>
      </c>
      <c r="C838" s="4" t="s">
        <v>201</v>
      </c>
      <c r="D838" s="4" t="s">
        <v>650</v>
      </c>
      <c r="E838" s="4" t="s">
        <v>192</v>
      </c>
      <c r="F838" s="20">
        <v>70000</v>
      </c>
      <c r="G838" s="20">
        <v>70000</v>
      </c>
      <c r="H838" s="20">
        <f t="shared" si="158"/>
        <v>0</v>
      </c>
      <c r="I838" s="20">
        <v>70000</v>
      </c>
      <c r="J838" s="20">
        <f t="shared" si="159"/>
        <v>0</v>
      </c>
      <c r="K838" s="20">
        <v>70000</v>
      </c>
      <c r="L838" s="20">
        <f t="shared" si="160"/>
        <v>0</v>
      </c>
      <c r="M838" s="27">
        <f t="shared" si="161"/>
        <v>100</v>
      </c>
      <c r="N838" s="27">
        <f t="shared" si="162"/>
        <v>100</v>
      </c>
    </row>
    <row r="839" spans="1:14" s="6" customFormat="1" ht="37.5" x14ac:dyDescent="0.2">
      <c r="A839" s="22" t="s">
        <v>198</v>
      </c>
      <c r="B839" s="4" t="s">
        <v>174</v>
      </c>
      <c r="C839" s="4" t="s">
        <v>201</v>
      </c>
      <c r="D839" s="4" t="s">
        <v>616</v>
      </c>
      <c r="E839" s="4"/>
      <c r="F839" s="20">
        <f t="shared" ref="F839:K843" si="174">F840</f>
        <v>480000</v>
      </c>
      <c r="G839" s="20">
        <f t="shared" si="174"/>
        <v>480000</v>
      </c>
      <c r="H839" s="20">
        <f t="shared" si="158"/>
        <v>0</v>
      </c>
      <c r="I839" s="20">
        <f t="shared" si="174"/>
        <v>480000</v>
      </c>
      <c r="J839" s="20">
        <f t="shared" si="159"/>
        <v>0</v>
      </c>
      <c r="K839" s="20">
        <f t="shared" si="174"/>
        <v>480000</v>
      </c>
      <c r="L839" s="20">
        <f t="shared" si="160"/>
        <v>0</v>
      </c>
      <c r="M839" s="27">
        <f t="shared" si="161"/>
        <v>100</v>
      </c>
      <c r="N839" s="27">
        <f t="shared" si="162"/>
        <v>100</v>
      </c>
    </row>
    <row r="840" spans="1:14" s="6" customFormat="1" ht="56.25" x14ac:dyDescent="0.2">
      <c r="A840" s="22" t="s">
        <v>199</v>
      </c>
      <c r="B840" s="4" t="s">
        <v>174</v>
      </c>
      <c r="C840" s="4" t="s">
        <v>201</v>
      </c>
      <c r="D840" s="4" t="s">
        <v>636</v>
      </c>
      <c r="E840" s="4"/>
      <c r="F840" s="20">
        <f t="shared" si="174"/>
        <v>480000</v>
      </c>
      <c r="G840" s="20">
        <f t="shared" si="174"/>
        <v>480000</v>
      </c>
      <c r="H840" s="20">
        <f t="shared" si="158"/>
        <v>0</v>
      </c>
      <c r="I840" s="20">
        <f t="shared" si="174"/>
        <v>480000</v>
      </c>
      <c r="J840" s="20">
        <f t="shared" si="159"/>
        <v>0</v>
      </c>
      <c r="K840" s="20">
        <f t="shared" si="174"/>
        <v>480000</v>
      </c>
      <c r="L840" s="20">
        <f t="shared" si="160"/>
        <v>0</v>
      </c>
      <c r="M840" s="27">
        <f t="shared" si="161"/>
        <v>100</v>
      </c>
      <c r="N840" s="27">
        <f t="shared" si="162"/>
        <v>100</v>
      </c>
    </row>
    <row r="841" spans="1:14" s="6" customFormat="1" x14ac:dyDescent="0.2">
      <c r="A841" s="22" t="s">
        <v>64</v>
      </c>
      <c r="B841" s="4" t="s">
        <v>174</v>
      </c>
      <c r="C841" s="4" t="s">
        <v>201</v>
      </c>
      <c r="D841" s="4" t="s">
        <v>635</v>
      </c>
      <c r="E841" s="4"/>
      <c r="F841" s="20">
        <f t="shared" si="174"/>
        <v>480000</v>
      </c>
      <c r="G841" s="20">
        <f t="shared" si="174"/>
        <v>480000</v>
      </c>
      <c r="H841" s="20">
        <f t="shared" si="158"/>
        <v>0</v>
      </c>
      <c r="I841" s="20">
        <f t="shared" si="174"/>
        <v>480000</v>
      </c>
      <c r="J841" s="20">
        <f t="shared" si="159"/>
        <v>0</v>
      </c>
      <c r="K841" s="20">
        <f t="shared" si="174"/>
        <v>480000</v>
      </c>
      <c r="L841" s="20">
        <f t="shared" si="160"/>
        <v>0</v>
      </c>
      <c r="M841" s="27">
        <f t="shared" si="161"/>
        <v>100</v>
      </c>
      <c r="N841" s="27">
        <f t="shared" si="162"/>
        <v>100</v>
      </c>
    </row>
    <row r="842" spans="1:14" s="6" customFormat="1" ht="64.5" customHeight="1" x14ac:dyDescent="0.2">
      <c r="A842" s="22" t="s">
        <v>89</v>
      </c>
      <c r="B842" s="4" t="s">
        <v>174</v>
      </c>
      <c r="C842" s="4" t="s">
        <v>201</v>
      </c>
      <c r="D842" s="4" t="s">
        <v>635</v>
      </c>
      <c r="E842" s="4" t="s">
        <v>90</v>
      </c>
      <c r="F842" s="20">
        <f t="shared" si="174"/>
        <v>480000</v>
      </c>
      <c r="G842" s="20">
        <f t="shared" si="174"/>
        <v>480000</v>
      </c>
      <c r="H842" s="20">
        <f t="shared" si="158"/>
        <v>0</v>
      </c>
      <c r="I842" s="20">
        <f t="shared" si="174"/>
        <v>480000</v>
      </c>
      <c r="J842" s="20">
        <f t="shared" si="159"/>
        <v>0</v>
      </c>
      <c r="K842" s="20">
        <f t="shared" si="174"/>
        <v>480000</v>
      </c>
      <c r="L842" s="20">
        <f t="shared" si="160"/>
        <v>0</v>
      </c>
      <c r="M842" s="27">
        <f t="shared" si="161"/>
        <v>100</v>
      </c>
      <c r="N842" s="27">
        <f t="shared" si="162"/>
        <v>100</v>
      </c>
    </row>
    <row r="843" spans="1:14" s="6" customFormat="1" x14ac:dyDescent="0.2">
      <c r="A843" s="22" t="s">
        <v>180</v>
      </c>
      <c r="B843" s="4" t="s">
        <v>174</v>
      </c>
      <c r="C843" s="4" t="s">
        <v>201</v>
      </c>
      <c r="D843" s="4" t="s">
        <v>635</v>
      </c>
      <c r="E843" s="4" t="s">
        <v>181</v>
      </c>
      <c r="F843" s="20">
        <f t="shared" si="174"/>
        <v>480000</v>
      </c>
      <c r="G843" s="20">
        <f t="shared" si="174"/>
        <v>480000</v>
      </c>
      <c r="H843" s="20">
        <f t="shared" si="158"/>
        <v>0</v>
      </c>
      <c r="I843" s="20">
        <f t="shared" si="174"/>
        <v>480000</v>
      </c>
      <c r="J843" s="20">
        <f t="shared" si="159"/>
        <v>0</v>
      </c>
      <c r="K843" s="20">
        <f t="shared" si="174"/>
        <v>480000</v>
      </c>
      <c r="L843" s="20">
        <f t="shared" si="160"/>
        <v>0</v>
      </c>
      <c r="M843" s="27">
        <f t="shared" si="161"/>
        <v>100</v>
      </c>
      <c r="N843" s="27">
        <f t="shared" si="162"/>
        <v>100</v>
      </c>
    </row>
    <row r="844" spans="1:14" s="6" customFormat="1" ht="76.5" customHeight="1" x14ac:dyDescent="0.2">
      <c r="A844" s="22" t="s">
        <v>191</v>
      </c>
      <c r="B844" s="4" t="s">
        <v>174</v>
      </c>
      <c r="C844" s="4" t="s">
        <v>201</v>
      </c>
      <c r="D844" s="4" t="s">
        <v>635</v>
      </c>
      <c r="E844" s="4" t="s">
        <v>192</v>
      </c>
      <c r="F844" s="20">
        <v>480000</v>
      </c>
      <c r="G844" s="20">
        <v>480000</v>
      </c>
      <c r="H844" s="20">
        <f t="shared" ref="H844:H907" si="175">G844-F844</f>
        <v>0</v>
      </c>
      <c r="I844" s="20">
        <v>480000</v>
      </c>
      <c r="J844" s="20">
        <f t="shared" ref="J844:J907" si="176">I844-G844</f>
        <v>0</v>
      </c>
      <c r="K844" s="20">
        <v>480000</v>
      </c>
      <c r="L844" s="20">
        <f t="shared" ref="L844:L907" si="177">K844-I844</f>
        <v>0</v>
      </c>
      <c r="M844" s="27">
        <f t="shared" ref="M844:M882" si="178">K844/F844*100</f>
        <v>100</v>
      </c>
      <c r="N844" s="27">
        <f t="shared" ref="N844:N907" si="179">K844/I844*100</f>
        <v>100</v>
      </c>
    </row>
    <row r="845" spans="1:14" s="6" customFormat="1" x14ac:dyDescent="0.2">
      <c r="A845" s="22" t="s">
        <v>423</v>
      </c>
      <c r="B845" s="4" t="s">
        <v>174</v>
      </c>
      <c r="C845" s="4" t="s">
        <v>207</v>
      </c>
      <c r="D845" s="4"/>
      <c r="E845" s="4"/>
      <c r="F845" s="20">
        <f>F846+F876+F908+F934+F864+F883</f>
        <v>70698100</v>
      </c>
      <c r="G845" s="20">
        <f>G846+G876+G908+G934+G864+G883</f>
        <v>80250180</v>
      </c>
      <c r="H845" s="20">
        <f t="shared" si="175"/>
        <v>9552080</v>
      </c>
      <c r="I845" s="20">
        <f>I846+I876+I908+I934+I864+I883</f>
        <v>80250180</v>
      </c>
      <c r="J845" s="20">
        <f t="shared" si="176"/>
        <v>0</v>
      </c>
      <c r="K845" s="20">
        <f>K846+K876+K908+K934+K864+K883</f>
        <v>56075039.740000002</v>
      </c>
      <c r="L845" s="20">
        <f t="shared" si="177"/>
        <v>-24175140.259999998</v>
      </c>
      <c r="M845" s="27">
        <f t="shared" si="178"/>
        <v>79.316190590694802</v>
      </c>
      <c r="N845" s="27">
        <f t="shared" si="179"/>
        <v>69.875282198743989</v>
      </c>
    </row>
    <row r="846" spans="1:14" s="6" customFormat="1" ht="35.25" customHeight="1" x14ac:dyDescent="0.2">
      <c r="A846" s="22" t="s">
        <v>177</v>
      </c>
      <c r="B846" s="4" t="s">
        <v>174</v>
      </c>
      <c r="C846" s="4" t="s">
        <v>207</v>
      </c>
      <c r="D846" s="4" t="s">
        <v>596</v>
      </c>
      <c r="E846" s="4"/>
      <c r="F846" s="20">
        <f>F847</f>
        <v>69905900</v>
      </c>
      <c r="G846" s="20">
        <f>G847</f>
        <v>67470366</v>
      </c>
      <c r="H846" s="20">
        <f t="shared" si="175"/>
        <v>-2435534</v>
      </c>
      <c r="I846" s="20">
        <f>I847</f>
        <v>67470366</v>
      </c>
      <c r="J846" s="20">
        <f t="shared" si="176"/>
        <v>0</v>
      </c>
      <c r="K846" s="20">
        <f>K847</f>
        <v>45207700.060000002</v>
      </c>
      <c r="L846" s="20">
        <f t="shared" si="177"/>
        <v>-22262665.939999998</v>
      </c>
      <c r="M846" s="27">
        <f t="shared" si="178"/>
        <v>64.669362757649935</v>
      </c>
      <c r="N846" s="27">
        <f t="shared" si="179"/>
        <v>67.003786610554329</v>
      </c>
    </row>
    <row r="847" spans="1:14" s="6" customFormat="1" x14ac:dyDescent="0.2">
      <c r="A847" s="22" t="s">
        <v>184</v>
      </c>
      <c r="B847" s="4" t="s">
        <v>174</v>
      </c>
      <c r="C847" s="4" t="s">
        <v>207</v>
      </c>
      <c r="D847" s="4" t="s">
        <v>597</v>
      </c>
      <c r="E847" s="4"/>
      <c r="F847" s="20">
        <f>F848</f>
        <v>69905900</v>
      </c>
      <c r="G847" s="20">
        <f>G848</f>
        <v>67470366</v>
      </c>
      <c r="H847" s="20">
        <f t="shared" si="175"/>
        <v>-2435534</v>
      </c>
      <c r="I847" s="20">
        <f>I848</f>
        <v>67470366</v>
      </c>
      <c r="J847" s="20">
        <f t="shared" si="176"/>
        <v>0</v>
      </c>
      <c r="K847" s="20">
        <f>K848</f>
        <v>45207700.060000002</v>
      </c>
      <c r="L847" s="20">
        <f t="shared" si="177"/>
        <v>-22262665.939999998</v>
      </c>
      <c r="M847" s="27">
        <f t="shared" si="178"/>
        <v>64.669362757649935</v>
      </c>
      <c r="N847" s="27">
        <f t="shared" si="179"/>
        <v>67.003786610554329</v>
      </c>
    </row>
    <row r="848" spans="1:14" s="6" customFormat="1" ht="37.5" x14ac:dyDescent="0.2">
      <c r="A848" s="22" t="s">
        <v>185</v>
      </c>
      <c r="B848" s="4" t="s">
        <v>174</v>
      </c>
      <c r="C848" s="4" t="s">
        <v>207</v>
      </c>
      <c r="D848" s="4" t="s">
        <v>598</v>
      </c>
      <c r="E848" s="4"/>
      <c r="F848" s="20">
        <f>F849+F853+F857</f>
        <v>69905900</v>
      </c>
      <c r="G848" s="20">
        <f>G849+G853+G857</f>
        <v>67470366</v>
      </c>
      <c r="H848" s="20">
        <f t="shared" si="175"/>
        <v>-2435534</v>
      </c>
      <c r="I848" s="20">
        <f>I849+I853+I857</f>
        <v>67470366</v>
      </c>
      <c r="J848" s="20">
        <f t="shared" si="176"/>
        <v>0</v>
      </c>
      <c r="K848" s="20">
        <f>K849+K853+K857</f>
        <v>45207700.060000002</v>
      </c>
      <c r="L848" s="20">
        <f t="shared" si="177"/>
        <v>-22262665.939999998</v>
      </c>
      <c r="M848" s="27">
        <f t="shared" si="178"/>
        <v>64.669362757649935</v>
      </c>
      <c r="N848" s="27">
        <f t="shared" si="179"/>
        <v>67.003786610554329</v>
      </c>
    </row>
    <row r="849" spans="1:14" s="6" customFormat="1" ht="37.5" x14ac:dyDescent="0.2">
      <c r="A849" s="22" t="s">
        <v>75</v>
      </c>
      <c r="B849" s="4" t="s">
        <v>174</v>
      </c>
      <c r="C849" s="4" t="s">
        <v>207</v>
      </c>
      <c r="D849" s="4" t="s">
        <v>649</v>
      </c>
      <c r="E849" s="4"/>
      <c r="F849" s="20">
        <f t="shared" ref="F849:K851" si="180">F850</f>
        <v>47757800</v>
      </c>
      <c r="G849" s="20">
        <f t="shared" si="180"/>
        <v>47725536</v>
      </c>
      <c r="H849" s="20">
        <f t="shared" si="175"/>
        <v>-32264</v>
      </c>
      <c r="I849" s="20">
        <f t="shared" si="180"/>
        <v>47725536</v>
      </c>
      <c r="J849" s="20">
        <f t="shared" si="176"/>
        <v>0</v>
      </c>
      <c r="K849" s="20">
        <f t="shared" si="180"/>
        <v>29891071.300000001</v>
      </c>
      <c r="L849" s="20">
        <f t="shared" si="177"/>
        <v>-17834464.699999999</v>
      </c>
      <c r="M849" s="27">
        <f t="shared" si="178"/>
        <v>62.588878256536105</v>
      </c>
      <c r="N849" s="27">
        <f t="shared" si="179"/>
        <v>62.631190354781971</v>
      </c>
    </row>
    <row r="850" spans="1:14" s="6" customFormat="1" ht="58.5" customHeight="1" x14ac:dyDescent="0.2">
      <c r="A850" s="22" t="s">
        <v>89</v>
      </c>
      <c r="B850" s="4" t="s">
        <v>174</v>
      </c>
      <c r="C850" s="4" t="s">
        <v>207</v>
      </c>
      <c r="D850" s="4" t="s">
        <v>649</v>
      </c>
      <c r="E850" s="4" t="s">
        <v>90</v>
      </c>
      <c r="F850" s="20">
        <f t="shared" si="180"/>
        <v>47757800</v>
      </c>
      <c r="G850" s="20">
        <f t="shared" si="180"/>
        <v>47725536</v>
      </c>
      <c r="H850" s="20">
        <f t="shared" si="175"/>
        <v>-32264</v>
      </c>
      <c r="I850" s="20">
        <f t="shared" si="180"/>
        <v>47725536</v>
      </c>
      <c r="J850" s="20">
        <f t="shared" si="176"/>
        <v>0</v>
      </c>
      <c r="K850" s="20">
        <f t="shared" si="180"/>
        <v>29891071.300000001</v>
      </c>
      <c r="L850" s="20">
        <f t="shared" si="177"/>
        <v>-17834464.699999999</v>
      </c>
      <c r="M850" s="27">
        <f t="shared" si="178"/>
        <v>62.588878256536105</v>
      </c>
      <c r="N850" s="27">
        <f t="shared" si="179"/>
        <v>62.631190354781971</v>
      </c>
    </row>
    <row r="851" spans="1:14" s="6" customFormat="1" x14ac:dyDescent="0.2">
      <c r="A851" s="22" t="s">
        <v>137</v>
      </c>
      <c r="B851" s="4" t="s">
        <v>174</v>
      </c>
      <c r="C851" s="4" t="s">
        <v>207</v>
      </c>
      <c r="D851" s="4" t="s">
        <v>649</v>
      </c>
      <c r="E851" s="4" t="s">
        <v>138</v>
      </c>
      <c r="F851" s="20">
        <f t="shared" si="180"/>
        <v>47757800</v>
      </c>
      <c r="G851" s="20">
        <f t="shared" si="180"/>
        <v>47725536</v>
      </c>
      <c r="H851" s="20">
        <f t="shared" si="175"/>
        <v>-32264</v>
      </c>
      <c r="I851" s="20">
        <f t="shared" si="180"/>
        <v>47725536</v>
      </c>
      <c r="J851" s="20">
        <f t="shared" si="176"/>
        <v>0</v>
      </c>
      <c r="K851" s="20">
        <f t="shared" si="180"/>
        <v>29891071.300000001</v>
      </c>
      <c r="L851" s="20">
        <f t="shared" si="177"/>
        <v>-17834464.699999999</v>
      </c>
      <c r="M851" s="27">
        <f t="shared" si="178"/>
        <v>62.588878256536105</v>
      </c>
      <c r="N851" s="27">
        <f t="shared" si="179"/>
        <v>62.631190354781971</v>
      </c>
    </row>
    <row r="852" spans="1:14" s="6" customFormat="1" ht="101.25" customHeight="1" x14ac:dyDescent="0.2">
      <c r="A852" s="22" t="s">
        <v>139</v>
      </c>
      <c r="B852" s="4" t="s">
        <v>174</v>
      </c>
      <c r="C852" s="4" t="s">
        <v>207</v>
      </c>
      <c r="D852" s="4" t="s">
        <v>649</v>
      </c>
      <c r="E852" s="4" t="s">
        <v>140</v>
      </c>
      <c r="F852" s="20">
        <v>47757800</v>
      </c>
      <c r="G852" s="20">
        <v>47725536</v>
      </c>
      <c r="H852" s="20">
        <f t="shared" si="175"/>
        <v>-32264</v>
      </c>
      <c r="I852" s="20">
        <v>47725536</v>
      </c>
      <c r="J852" s="20">
        <f t="shared" si="176"/>
        <v>0</v>
      </c>
      <c r="K852" s="20">
        <v>29891071.300000001</v>
      </c>
      <c r="L852" s="20">
        <f t="shared" si="177"/>
        <v>-17834464.699999999</v>
      </c>
      <c r="M852" s="27">
        <f t="shared" si="178"/>
        <v>62.588878256536105</v>
      </c>
      <c r="N852" s="27">
        <f t="shared" si="179"/>
        <v>62.631190354781971</v>
      </c>
    </row>
    <row r="853" spans="1:14" s="6" customFormat="1" ht="37.5" x14ac:dyDescent="0.2">
      <c r="A853" s="22" t="s">
        <v>212</v>
      </c>
      <c r="B853" s="4" t="s">
        <v>174</v>
      </c>
      <c r="C853" s="4" t="s">
        <v>207</v>
      </c>
      <c r="D853" s="4" t="s">
        <v>648</v>
      </c>
      <c r="E853" s="4"/>
      <c r="F853" s="20">
        <f t="shared" ref="F853:K855" si="181">F854</f>
        <v>21526100</v>
      </c>
      <c r="G853" s="20">
        <f t="shared" si="181"/>
        <v>19744830</v>
      </c>
      <c r="H853" s="20">
        <f t="shared" si="175"/>
        <v>-1781270</v>
      </c>
      <c r="I853" s="20">
        <f t="shared" si="181"/>
        <v>19744830</v>
      </c>
      <c r="J853" s="20">
        <f t="shared" si="176"/>
        <v>0</v>
      </c>
      <c r="K853" s="20">
        <f t="shared" si="181"/>
        <v>15316628.76</v>
      </c>
      <c r="L853" s="20">
        <f t="shared" si="177"/>
        <v>-4428201.24</v>
      </c>
      <c r="M853" s="27">
        <f t="shared" si="178"/>
        <v>71.153756416629108</v>
      </c>
      <c r="N853" s="27">
        <f t="shared" si="179"/>
        <v>77.572857097275588</v>
      </c>
    </row>
    <row r="854" spans="1:14" s="6" customFormat="1" ht="59.25" customHeight="1" x14ac:dyDescent="0.2">
      <c r="A854" s="22" t="s">
        <v>89</v>
      </c>
      <c r="B854" s="4" t="s">
        <v>174</v>
      </c>
      <c r="C854" s="4" t="s">
        <v>207</v>
      </c>
      <c r="D854" s="4" t="s">
        <v>648</v>
      </c>
      <c r="E854" s="4" t="s">
        <v>90</v>
      </c>
      <c r="F854" s="20">
        <f t="shared" si="181"/>
        <v>21526100</v>
      </c>
      <c r="G854" s="20">
        <f t="shared" si="181"/>
        <v>19744830</v>
      </c>
      <c r="H854" s="20">
        <f t="shared" si="175"/>
        <v>-1781270</v>
      </c>
      <c r="I854" s="20">
        <f t="shared" si="181"/>
        <v>19744830</v>
      </c>
      <c r="J854" s="20">
        <f t="shared" si="176"/>
        <v>0</v>
      </c>
      <c r="K854" s="20">
        <f t="shared" si="181"/>
        <v>15316628.76</v>
      </c>
      <c r="L854" s="20">
        <f t="shared" si="177"/>
        <v>-4428201.24</v>
      </c>
      <c r="M854" s="27">
        <f t="shared" si="178"/>
        <v>71.153756416629108</v>
      </c>
      <c r="N854" s="27">
        <f t="shared" si="179"/>
        <v>77.572857097275588</v>
      </c>
    </row>
    <row r="855" spans="1:14" s="6" customFormat="1" x14ac:dyDescent="0.2">
      <c r="A855" s="22" t="s">
        <v>137</v>
      </c>
      <c r="B855" s="4" t="s">
        <v>174</v>
      </c>
      <c r="C855" s="4" t="s">
        <v>207</v>
      </c>
      <c r="D855" s="4" t="s">
        <v>648</v>
      </c>
      <c r="E855" s="4" t="s">
        <v>138</v>
      </c>
      <c r="F855" s="20">
        <f t="shared" si="181"/>
        <v>21526100</v>
      </c>
      <c r="G855" s="20">
        <f t="shared" si="181"/>
        <v>19744830</v>
      </c>
      <c r="H855" s="20">
        <f t="shared" si="175"/>
        <v>-1781270</v>
      </c>
      <c r="I855" s="20">
        <f t="shared" si="181"/>
        <v>19744830</v>
      </c>
      <c r="J855" s="20">
        <f t="shared" si="176"/>
        <v>0</v>
      </c>
      <c r="K855" s="20">
        <f t="shared" si="181"/>
        <v>15316628.76</v>
      </c>
      <c r="L855" s="20">
        <f t="shared" si="177"/>
        <v>-4428201.24</v>
      </c>
      <c r="M855" s="27">
        <f t="shared" si="178"/>
        <v>71.153756416629108</v>
      </c>
      <c r="N855" s="27">
        <f t="shared" si="179"/>
        <v>77.572857097275588</v>
      </c>
    </row>
    <row r="856" spans="1:14" s="6" customFormat="1" ht="101.25" customHeight="1" x14ac:dyDescent="0.2">
      <c r="A856" s="22" t="s">
        <v>139</v>
      </c>
      <c r="B856" s="4" t="s">
        <v>174</v>
      </c>
      <c r="C856" s="4" t="s">
        <v>207</v>
      </c>
      <c r="D856" s="4" t="s">
        <v>648</v>
      </c>
      <c r="E856" s="4" t="s">
        <v>140</v>
      </c>
      <c r="F856" s="20">
        <v>21526100</v>
      </c>
      <c r="G856" s="20">
        <v>19744830</v>
      </c>
      <c r="H856" s="20">
        <f t="shared" si="175"/>
        <v>-1781270</v>
      </c>
      <c r="I856" s="20">
        <v>19744830</v>
      </c>
      <c r="J856" s="20">
        <f t="shared" si="176"/>
        <v>0</v>
      </c>
      <c r="K856" s="20">
        <v>15316628.76</v>
      </c>
      <c r="L856" s="20">
        <f t="shared" si="177"/>
        <v>-4428201.24</v>
      </c>
      <c r="M856" s="27">
        <f t="shared" si="178"/>
        <v>71.153756416629108</v>
      </c>
      <c r="N856" s="27">
        <f t="shared" si="179"/>
        <v>77.572857097275588</v>
      </c>
    </row>
    <row r="857" spans="1:14" s="6" customFormat="1" x14ac:dyDescent="0.2">
      <c r="A857" s="22" t="s">
        <v>64</v>
      </c>
      <c r="B857" s="4" t="s">
        <v>174</v>
      </c>
      <c r="C857" s="4" t="s">
        <v>207</v>
      </c>
      <c r="D857" s="4" t="s">
        <v>624</v>
      </c>
      <c r="E857" s="4"/>
      <c r="F857" s="20">
        <f>F858+F861</f>
        <v>622000</v>
      </c>
      <c r="G857" s="20">
        <f>G858+G861</f>
        <v>0</v>
      </c>
      <c r="H857" s="20">
        <f t="shared" si="175"/>
        <v>-622000</v>
      </c>
      <c r="I857" s="20">
        <f>I858+I861</f>
        <v>0</v>
      </c>
      <c r="J857" s="20">
        <f t="shared" si="176"/>
        <v>0</v>
      </c>
      <c r="K857" s="20">
        <f>K858+K861</f>
        <v>0</v>
      </c>
      <c r="L857" s="20">
        <f t="shared" si="177"/>
        <v>0</v>
      </c>
      <c r="M857" s="27">
        <f t="shared" si="178"/>
        <v>0</v>
      </c>
      <c r="N857" s="27">
        <v>0</v>
      </c>
    </row>
    <row r="858" spans="1:14" s="6" customFormat="1" ht="37.5" x14ac:dyDescent="0.2">
      <c r="A858" s="22" t="s">
        <v>24</v>
      </c>
      <c r="B858" s="4" t="s">
        <v>174</v>
      </c>
      <c r="C858" s="4" t="s">
        <v>207</v>
      </c>
      <c r="D858" s="4" t="s">
        <v>624</v>
      </c>
      <c r="E858" s="4" t="s">
        <v>25</v>
      </c>
      <c r="F858" s="20">
        <f>F859</f>
        <v>66200</v>
      </c>
      <c r="G858" s="20">
        <f>G859</f>
        <v>0</v>
      </c>
      <c r="H858" s="20">
        <f t="shared" si="175"/>
        <v>-66200</v>
      </c>
      <c r="I858" s="20">
        <f>I859</f>
        <v>0</v>
      </c>
      <c r="J858" s="20">
        <f t="shared" si="176"/>
        <v>0</v>
      </c>
      <c r="K858" s="20">
        <f>K859</f>
        <v>0</v>
      </c>
      <c r="L858" s="20">
        <f t="shared" si="177"/>
        <v>0</v>
      </c>
      <c r="M858" s="27">
        <f t="shared" si="178"/>
        <v>0</v>
      </c>
      <c r="N858" s="27">
        <v>0</v>
      </c>
    </row>
    <row r="859" spans="1:14" s="6" customFormat="1" ht="60.75" customHeight="1" x14ac:dyDescent="0.2">
      <c r="A859" s="22" t="s">
        <v>26</v>
      </c>
      <c r="B859" s="4" t="s">
        <v>174</v>
      </c>
      <c r="C859" s="4" t="s">
        <v>207</v>
      </c>
      <c r="D859" s="4" t="s">
        <v>624</v>
      </c>
      <c r="E859" s="4" t="s">
        <v>27</v>
      </c>
      <c r="F859" s="20">
        <f>F860</f>
        <v>66200</v>
      </c>
      <c r="G859" s="20">
        <f>G860</f>
        <v>0</v>
      </c>
      <c r="H859" s="20">
        <f t="shared" si="175"/>
        <v>-66200</v>
      </c>
      <c r="I859" s="20">
        <f>I860</f>
        <v>0</v>
      </c>
      <c r="J859" s="20">
        <f t="shared" si="176"/>
        <v>0</v>
      </c>
      <c r="K859" s="20">
        <f>K860</f>
        <v>0</v>
      </c>
      <c r="L859" s="20">
        <f t="shared" si="177"/>
        <v>0</v>
      </c>
      <c r="M859" s="27">
        <f t="shared" si="178"/>
        <v>0</v>
      </c>
      <c r="N859" s="27">
        <v>0</v>
      </c>
    </row>
    <row r="860" spans="1:14" s="6" customFormat="1" x14ac:dyDescent="0.2">
      <c r="A860" s="22" t="s">
        <v>28</v>
      </c>
      <c r="B860" s="4" t="s">
        <v>174</v>
      </c>
      <c r="C860" s="4" t="s">
        <v>207</v>
      </c>
      <c r="D860" s="4" t="s">
        <v>624</v>
      </c>
      <c r="E860" s="4" t="s">
        <v>29</v>
      </c>
      <c r="F860" s="20">
        <v>66200</v>
      </c>
      <c r="G860" s="20">
        <v>0</v>
      </c>
      <c r="H860" s="20">
        <f t="shared" si="175"/>
        <v>-66200</v>
      </c>
      <c r="I860" s="20">
        <v>0</v>
      </c>
      <c r="J860" s="20">
        <f t="shared" si="176"/>
        <v>0</v>
      </c>
      <c r="K860" s="20">
        <v>0</v>
      </c>
      <c r="L860" s="20">
        <f t="shared" si="177"/>
        <v>0</v>
      </c>
      <c r="M860" s="27">
        <f t="shared" si="178"/>
        <v>0</v>
      </c>
      <c r="N860" s="27">
        <v>0</v>
      </c>
    </row>
    <row r="861" spans="1:14" s="6" customFormat="1" ht="60" customHeight="1" x14ac:dyDescent="0.2">
      <c r="A861" s="22" t="s">
        <v>89</v>
      </c>
      <c r="B861" s="4" t="s">
        <v>174</v>
      </c>
      <c r="C861" s="4" t="s">
        <v>207</v>
      </c>
      <c r="D861" s="4" t="s">
        <v>624</v>
      </c>
      <c r="E861" s="4" t="s">
        <v>90</v>
      </c>
      <c r="F861" s="20">
        <f>F862</f>
        <v>555800</v>
      </c>
      <c r="G861" s="20">
        <f>G862</f>
        <v>0</v>
      </c>
      <c r="H861" s="20">
        <f t="shared" si="175"/>
        <v>-555800</v>
      </c>
      <c r="I861" s="20">
        <f>I862</f>
        <v>0</v>
      </c>
      <c r="J861" s="20">
        <f t="shared" si="176"/>
        <v>0</v>
      </c>
      <c r="K861" s="20">
        <f>K862</f>
        <v>0</v>
      </c>
      <c r="L861" s="20">
        <f t="shared" si="177"/>
        <v>0</v>
      </c>
      <c r="M861" s="27">
        <f t="shared" si="178"/>
        <v>0</v>
      </c>
      <c r="N861" s="27">
        <v>0</v>
      </c>
    </row>
    <row r="862" spans="1:14" s="6" customFormat="1" x14ac:dyDescent="0.2">
      <c r="A862" s="22" t="s">
        <v>137</v>
      </c>
      <c r="B862" s="4" t="s">
        <v>174</v>
      </c>
      <c r="C862" s="4" t="s">
        <v>207</v>
      </c>
      <c r="D862" s="4" t="s">
        <v>624</v>
      </c>
      <c r="E862" s="4" t="s">
        <v>138</v>
      </c>
      <c r="F862" s="20">
        <f>F863</f>
        <v>555800</v>
      </c>
      <c r="G862" s="20">
        <f>G863</f>
        <v>0</v>
      </c>
      <c r="H862" s="20">
        <f t="shared" si="175"/>
        <v>-555800</v>
      </c>
      <c r="I862" s="20">
        <f>I863</f>
        <v>0</v>
      </c>
      <c r="J862" s="20">
        <f t="shared" si="176"/>
        <v>0</v>
      </c>
      <c r="K862" s="20">
        <f>K863</f>
        <v>0</v>
      </c>
      <c r="L862" s="20">
        <f t="shared" si="177"/>
        <v>0</v>
      </c>
      <c r="M862" s="27">
        <f t="shared" si="178"/>
        <v>0</v>
      </c>
      <c r="N862" s="27">
        <v>0</v>
      </c>
    </row>
    <row r="863" spans="1:14" s="6" customFormat="1" ht="98.25" customHeight="1" x14ac:dyDescent="0.2">
      <c r="A863" s="22" t="s">
        <v>139</v>
      </c>
      <c r="B863" s="4" t="s">
        <v>174</v>
      </c>
      <c r="C863" s="4" t="s">
        <v>207</v>
      </c>
      <c r="D863" s="4" t="s">
        <v>624</v>
      </c>
      <c r="E863" s="4" t="s">
        <v>140</v>
      </c>
      <c r="F863" s="20">
        <v>555800</v>
      </c>
      <c r="G863" s="20">
        <v>0</v>
      </c>
      <c r="H863" s="20">
        <f t="shared" si="175"/>
        <v>-555800</v>
      </c>
      <c r="I863" s="20">
        <v>0</v>
      </c>
      <c r="J863" s="20">
        <f t="shared" si="176"/>
        <v>0</v>
      </c>
      <c r="K863" s="20">
        <v>0</v>
      </c>
      <c r="L863" s="20">
        <f t="shared" si="177"/>
        <v>0</v>
      </c>
      <c r="M863" s="27">
        <f t="shared" si="178"/>
        <v>0</v>
      </c>
      <c r="N863" s="27">
        <v>0</v>
      </c>
    </row>
    <row r="864" spans="1:14" s="6" customFormat="1" ht="106.5" customHeight="1" x14ac:dyDescent="0.2">
      <c r="A864" s="47" t="s">
        <v>99</v>
      </c>
      <c r="B864" s="48" t="s">
        <v>174</v>
      </c>
      <c r="C864" s="48" t="s">
        <v>207</v>
      </c>
      <c r="D864" s="48" t="s">
        <v>525</v>
      </c>
      <c r="E864" s="48"/>
      <c r="F864" s="20">
        <f>F865</f>
        <v>0</v>
      </c>
      <c r="G864" s="20">
        <f>G865</f>
        <v>240000</v>
      </c>
      <c r="H864" s="20">
        <f t="shared" si="175"/>
        <v>240000</v>
      </c>
      <c r="I864" s="20">
        <f>I865</f>
        <v>240000</v>
      </c>
      <c r="J864" s="20">
        <f t="shared" si="176"/>
        <v>0</v>
      </c>
      <c r="K864" s="20">
        <f>K865</f>
        <v>94050</v>
      </c>
      <c r="L864" s="20">
        <f t="shared" si="177"/>
        <v>-145950</v>
      </c>
      <c r="M864" s="27">
        <v>0</v>
      </c>
      <c r="N864" s="27">
        <f t="shared" si="179"/>
        <v>39.1875</v>
      </c>
    </row>
    <row r="865" spans="1:14" s="6" customFormat="1" ht="68.25" customHeight="1" x14ac:dyDescent="0.2">
      <c r="A865" s="47" t="s">
        <v>324</v>
      </c>
      <c r="B865" s="48" t="s">
        <v>174</v>
      </c>
      <c r="C865" s="48" t="s">
        <v>207</v>
      </c>
      <c r="D865" s="48" t="s">
        <v>698</v>
      </c>
      <c r="E865" s="48"/>
      <c r="F865" s="20">
        <f>F866+F871</f>
        <v>0</v>
      </c>
      <c r="G865" s="20">
        <f>G866+G871</f>
        <v>240000</v>
      </c>
      <c r="H865" s="20">
        <f t="shared" si="175"/>
        <v>240000</v>
      </c>
      <c r="I865" s="20">
        <f>I866+I871</f>
        <v>240000</v>
      </c>
      <c r="J865" s="20">
        <f t="shared" si="176"/>
        <v>0</v>
      </c>
      <c r="K865" s="20">
        <f>K866+K871</f>
        <v>94050</v>
      </c>
      <c r="L865" s="20">
        <f t="shared" si="177"/>
        <v>-145950</v>
      </c>
      <c r="M865" s="27">
        <v>0</v>
      </c>
      <c r="N865" s="27">
        <f t="shared" si="179"/>
        <v>39.1875</v>
      </c>
    </row>
    <row r="866" spans="1:14" s="6" customFormat="1" ht="48" customHeight="1" x14ac:dyDescent="0.2">
      <c r="A866" s="47" t="s">
        <v>890</v>
      </c>
      <c r="B866" s="48" t="s">
        <v>174</v>
      </c>
      <c r="C866" s="48" t="s">
        <v>207</v>
      </c>
      <c r="D866" s="48" t="s">
        <v>891</v>
      </c>
      <c r="E866" s="48"/>
      <c r="F866" s="20">
        <f t="shared" ref="F866:G869" si="182">F867</f>
        <v>0</v>
      </c>
      <c r="G866" s="20">
        <f t="shared" si="182"/>
        <v>70000</v>
      </c>
      <c r="H866" s="20">
        <f t="shared" si="175"/>
        <v>70000</v>
      </c>
      <c r="I866" s="20">
        <f>I867</f>
        <v>70000</v>
      </c>
      <c r="J866" s="20">
        <f t="shared" si="176"/>
        <v>0</v>
      </c>
      <c r="K866" s="20">
        <f>K867</f>
        <v>0</v>
      </c>
      <c r="L866" s="20">
        <f t="shared" si="177"/>
        <v>-70000</v>
      </c>
      <c r="M866" s="27">
        <v>0</v>
      </c>
      <c r="N866" s="27">
        <f t="shared" si="179"/>
        <v>0</v>
      </c>
    </row>
    <row r="867" spans="1:14" s="6" customFormat="1" ht="137.25" customHeight="1" x14ac:dyDescent="0.2">
      <c r="A867" s="47" t="s">
        <v>879</v>
      </c>
      <c r="B867" s="48" t="s">
        <v>174</v>
      </c>
      <c r="C867" s="48" t="s">
        <v>207</v>
      </c>
      <c r="D867" s="48" t="s">
        <v>892</v>
      </c>
      <c r="E867" s="48"/>
      <c r="F867" s="20">
        <f t="shared" si="182"/>
        <v>0</v>
      </c>
      <c r="G867" s="20">
        <f t="shared" si="182"/>
        <v>70000</v>
      </c>
      <c r="H867" s="20">
        <f t="shared" si="175"/>
        <v>70000</v>
      </c>
      <c r="I867" s="20">
        <f>I868</f>
        <v>70000</v>
      </c>
      <c r="J867" s="20">
        <f t="shared" si="176"/>
        <v>0</v>
      </c>
      <c r="K867" s="20">
        <f>K868</f>
        <v>0</v>
      </c>
      <c r="L867" s="20">
        <f t="shared" si="177"/>
        <v>-70000</v>
      </c>
      <c r="M867" s="27">
        <v>0</v>
      </c>
      <c r="N867" s="27">
        <f t="shared" si="179"/>
        <v>0</v>
      </c>
    </row>
    <row r="868" spans="1:14" s="6" customFormat="1" ht="67.5" customHeight="1" x14ac:dyDescent="0.2">
      <c r="A868" s="47" t="s">
        <v>89</v>
      </c>
      <c r="B868" s="48" t="s">
        <v>174</v>
      </c>
      <c r="C868" s="48" t="s">
        <v>207</v>
      </c>
      <c r="D868" s="48" t="s">
        <v>892</v>
      </c>
      <c r="E868" s="48" t="s">
        <v>90</v>
      </c>
      <c r="F868" s="20">
        <f t="shared" si="182"/>
        <v>0</v>
      </c>
      <c r="G868" s="20">
        <f t="shared" si="182"/>
        <v>70000</v>
      </c>
      <c r="H868" s="20">
        <f t="shared" si="175"/>
        <v>70000</v>
      </c>
      <c r="I868" s="20">
        <f>I869</f>
        <v>70000</v>
      </c>
      <c r="J868" s="20">
        <f t="shared" si="176"/>
        <v>0</v>
      </c>
      <c r="K868" s="20">
        <f>K869</f>
        <v>0</v>
      </c>
      <c r="L868" s="20">
        <f t="shared" si="177"/>
        <v>-70000</v>
      </c>
      <c r="M868" s="27">
        <v>0</v>
      </c>
      <c r="N868" s="27">
        <f t="shared" si="179"/>
        <v>0</v>
      </c>
    </row>
    <row r="869" spans="1:14" s="6" customFormat="1" ht="32.25" customHeight="1" x14ac:dyDescent="0.2">
      <c r="A869" s="47" t="s">
        <v>137</v>
      </c>
      <c r="B869" s="48" t="s">
        <v>174</v>
      </c>
      <c r="C869" s="48" t="s">
        <v>207</v>
      </c>
      <c r="D869" s="48" t="s">
        <v>892</v>
      </c>
      <c r="E869" s="48" t="s">
        <v>138</v>
      </c>
      <c r="F869" s="20">
        <f t="shared" si="182"/>
        <v>0</v>
      </c>
      <c r="G869" s="20">
        <f t="shared" si="182"/>
        <v>70000</v>
      </c>
      <c r="H869" s="20">
        <f t="shared" si="175"/>
        <v>70000</v>
      </c>
      <c r="I869" s="20">
        <f>I870</f>
        <v>70000</v>
      </c>
      <c r="J869" s="20">
        <f t="shared" si="176"/>
        <v>0</v>
      </c>
      <c r="K869" s="20">
        <f>K870</f>
        <v>0</v>
      </c>
      <c r="L869" s="20">
        <f t="shared" si="177"/>
        <v>-70000</v>
      </c>
      <c r="M869" s="27">
        <v>0</v>
      </c>
      <c r="N869" s="27">
        <f t="shared" si="179"/>
        <v>0</v>
      </c>
    </row>
    <row r="870" spans="1:14" s="6" customFormat="1" ht="93" customHeight="1" x14ac:dyDescent="0.2">
      <c r="A870" s="47" t="s">
        <v>139</v>
      </c>
      <c r="B870" s="48" t="s">
        <v>174</v>
      </c>
      <c r="C870" s="48" t="s">
        <v>207</v>
      </c>
      <c r="D870" s="48" t="s">
        <v>892</v>
      </c>
      <c r="E870" s="48" t="s">
        <v>140</v>
      </c>
      <c r="F870" s="20">
        <v>0</v>
      </c>
      <c r="G870" s="20">
        <v>70000</v>
      </c>
      <c r="H870" s="20">
        <f t="shared" si="175"/>
        <v>70000</v>
      </c>
      <c r="I870" s="20">
        <v>70000</v>
      </c>
      <c r="J870" s="20">
        <f t="shared" si="176"/>
        <v>0</v>
      </c>
      <c r="K870" s="20">
        <v>0</v>
      </c>
      <c r="L870" s="20">
        <f t="shared" si="177"/>
        <v>-70000</v>
      </c>
      <c r="M870" s="27">
        <v>0</v>
      </c>
      <c r="N870" s="27">
        <f t="shared" si="179"/>
        <v>0</v>
      </c>
    </row>
    <row r="871" spans="1:14" s="6" customFormat="1" ht="52.5" customHeight="1" x14ac:dyDescent="0.2">
      <c r="A871" s="47" t="s">
        <v>369</v>
      </c>
      <c r="B871" s="48" t="s">
        <v>174</v>
      </c>
      <c r="C871" s="48" t="s">
        <v>207</v>
      </c>
      <c r="D871" s="48" t="s">
        <v>699</v>
      </c>
      <c r="E871" s="48"/>
      <c r="F871" s="20">
        <f t="shared" ref="F871:G874" si="183">F872</f>
        <v>0</v>
      </c>
      <c r="G871" s="20">
        <f t="shared" si="183"/>
        <v>170000</v>
      </c>
      <c r="H871" s="20">
        <f t="shared" si="175"/>
        <v>170000</v>
      </c>
      <c r="I871" s="20">
        <f>I872</f>
        <v>170000</v>
      </c>
      <c r="J871" s="20">
        <f t="shared" si="176"/>
        <v>0</v>
      </c>
      <c r="K871" s="20">
        <f>K872</f>
        <v>94050</v>
      </c>
      <c r="L871" s="20">
        <f t="shared" si="177"/>
        <v>-75950</v>
      </c>
      <c r="M871" s="27">
        <v>0</v>
      </c>
      <c r="N871" s="27">
        <f t="shared" si="179"/>
        <v>55.323529411764703</v>
      </c>
    </row>
    <row r="872" spans="1:14" s="6" customFormat="1" ht="141" customHeight="1" x14ac:dyDescent="0.2">
      <c r="A872" s="47" t="s">
        <v>879</v>
      </c>
      <c r="B872" s="48" t="s">
        <v>174</v>
      </c>
      <c r="C872" s="48" t="s">
        <v>207</v>
      </c>
      <c r="D872" s="48" t="s">
        <v>893</v>
      </c>
      <c r="E872" s="48"/>
      <c r="F872" s="20">
        <f t="shared" si="183"/>
        <v>0</v>
      </c>
      <c r="G872" s="20">
        <f t="shared" si="183"/>
        <v>170000</v>
      </c>
      <c r="H872" s="20">
        <f t="shared" si="175"/>
        <v>170000</v>
      </c>
      <c r="I872" s="20">
        <f>I873</f>
        <v>170000</v>
      </c>
      <c r="J872" s="20">
        <f t="shared" si="176"/>
        <v>0</v>
      </c>
      <c r="K872" s="20">
        <f>K873</f>
        <v>94050</v>
      </c>
      <c r="L872" s="20">
        <f t="shared" si="177"/>
        <v>-75950</v>
      </c>
      <c r="M872" s="27">
        <v>0</v>
      </c>
      <c r="N872" s="27">
        <f t="shared" si="179"/>
        <v>55.323529411764703</v>
      </c>
    </row>
    <row r="873" spans="1:14" s="6" customFormat="1" ht="69" customHeight="1" x14ac:dyDescent="0.2">
      <c r="A873" s="47" t="s">
        <v>89</v>
      </c>
      <c r="B873" s="48" t="s">
        <v>174</v>
      </c>
      <c r="C873" s="48" t="s">
        <v>207</v>
      </c>
      <c r="D873" s="48" t="s">
        <v>893</v>
      </c>
      <c r="E873" s="48" t="s">
        <v>90</v>
      </c>
      <c r="F873" s="20">
        <f t="shared" si="183"/>
        <v>0</v>
      </c>
      <c r="G873" s="20">
        <f t="shared" si="183"/>
        <v>170000</v>
      </c>
      <c r="H873" s="20">
        <f t="shared" si="175"/>
        <v>170000</v>
      </c>
      <c r="I873" s="20">
        <f>I874</f>
        <v>170000</v>
      </c>
      <c r="J873" s="20">
        <f t="shared" si="176"/>
        <v>0</v>
      </c>
      <c r="K873" s="20">
        <f>K874</f>
        <v>94050</v>
      </c>
      <c r="L873" s="20">
        <f t="shared" si="177"/>
        <v>-75950</v>
      </c>
      <c r="M873" s="27">
        <v>0</v>
      </c>
      <c r="N873" s="27">
        <f t="shared" si="179"/>
        <v>55.323529411764703</v>
      </c>
    </row>
    <row r="874" spans="1:14" s="6" customFormat="1" ht="34.5" customHeight="1" x14ac:dyDescent="0.2">
      <c r="A874" s="47" t="s">
        <v>137</v>
      </c>
      <c r="B874" s="48" t="s">
        <v>174</v>
      </c>
      <c r="C874" s="48" t="s">
        <v>207</v>
      </c>
      <c r="D874" s="48" t="s">
        <v>893</v>
      </c>
      <c r="E874" s="48" t="s">
        <v>138</v>
      </c>
      <c r="F874" s="20">
        <f t="shared" si="183"/>
        <v>0</v>
      </c>
      <c r="G874" s="20">
        <f t="shared" si="183"/>
        <v>170000</v>
      </c>
      <c r="H874" s="20">
        <f t="shared" si="175"/>
        <v>170000</v>
      </c>
      <c r="I874" s="20">
        <f>I875</f>
        <v>170000</v>
      </c>
      <c r="J874" s="20">
        <f t="shared" si="176"/>
        <v>0</v>
      </c>
      <c r="K874" s="20">
        <f>K875</f>
        <v>94050</v>
      </c>
      <c r="L874" s="20">
        <f t="shared" si="177"/>
        <v>-75950</v>
      </c>
      <c r="M874" s="27">
        <v>0</v>
      </c>
      <c r="N874" s="27">
        <f t="shared" si="179"/>
        <v>55.323529411764703</v>
      </c>
    </row>
    <row r="875" spans="1:14" s="6" customFormat="1" ht="90.75" customHeight="1" x14ac:dyDescent="0.2">
      <c r="A875" s="47" t="s">
        <v>139</v>
      </c>
      <c r="B875" s="48" t="s">
        <v>174</v>
      </c>
      <c r="C875" s="48" t="s">
        <v>207</v>
      </c>
      <c r="D875" s="48" t="s">
        <v>893</v>
      </c>
      <c r="E875" s="48" t="s">
        <v>140</v>
      </c>
      <c r="F875" s="20">
        <v>0</v>
      </c>
      <c r="G875" s="20">
        <v>170000</v>
      </c>
      <c r="H875" s="20">
        <f t="shared" si="175"/>
        <v>170000</v>
      </c>
      <c r="I875" s="20">
        <v>170000</v>
      </c>
      <c r="J875" s="20">
        <f t="shared" si="176"/>
        <v>0</v>
      </c>
      <c r="K875" s="20">
        <v>94050</v>
      </c>
      <c r="L875" s="20">
        <f t="shared" si="177"/>
        <v>-75950</v>
      </c>
      <c r="M875" s="27">
        <v>0</v>
      </c>
      <c r="N875" s="27">
        <f t="shared" si="179"/>
        <v>55.323529411764703</v>
      </c>
    </row>
    <row r="876" spans="1:14" s="6" customFormat="1" ht="75" x14ac:dyDescent="0.2">
      <c r="A876" s="22" t="s">
        <v>61</v>
      </c>
      <c r="B876" s="4" t="s">
        <v>174</v>
      </c>
      <c r="C876" s="4" t="s">
        <v>207</v>
      </c>
      <c r="D876" s="4" t="s">
        <v>494</v>
      </c>
      <c r="E876" s="4"/>
      <c r="F876" s="20">
        <f t="shared" ref="F876:F881" si="184">F877</f>
        <v>49200</v>
      </c>
      <c r="G876" s="20">
        <f t="shared" ref="G876:K881" si="185">G877</f>
        <v>81464</v>
      </c>
      <c r="H876" s="20">
        <f t="shared" si="175"/>
        <v>32264</v>
      </c>
      <c r="I876" s="20">
        <f t="shared" si="185"/>
        <v>81464</v>
      </c>
      <c r="J876" s="20">
        <f t="shared" si="176"/>
        <v>0</v>
      </c>
      <c r="K876" s="20">
        <f t="shared" si="185"/>
        <v>65064</v>
      </c>
      <c r="L876" s="20">
        <f t="shared" si="177"/>
        <v>-16400</v>
      </c>
      <c r="M876" s="27">
        <f t="shared" si="178"/>
        <v>132.2439024390244</v>
      </c>
      <c r="N876" s="27">
        <f t="shared" si="179"/>
        <v>79.868408131199047</v>
      </c>
    </row>
    <row r="877" spans="1:14" s="6" customFormat="1" ht="56.25" x14ac:dyDescent="0.2">
      <c r="A877" s="22" t="s">
        <v>62</v>
      </c>
      <c r="B877" s="4" t="s">
        <v>174</v>
      </c>
      <c r="C877" s="4" t="s">
        <v>207</v>
      </c>
      <c r="D877" s="4" t="s">
        <v>495</v>
      </c>
      <c r="E877" s="4"/>
      <c r="F877" s="20">
        <f t="shared" si="184"/>
        <v>49200</v>
      </c>
      <c r="G877" s="20">
        <f t="shared" si="185"/>
        <v>81464</v>
      </c>
      <c r="H877" s="20">
        <f t="shared" si="175"/>
        <v>32264</v>
      </c>
      <c r="I877" s="20">
        <f t="shared" si="185"/>
        <v>81464</v>
      </c>
      <c r="J877" s="20">
        <f t="shared" si="176"/>
        <v>0</v>
      </c>
      <c r="K877" s="20">
        <f t="shared" si="185"/>
        <v>65064</v>
      </c>
      <c r="L877" s="20">
        <f t="shared" si="177"/>
        <v>-16400</v>
      </c>
      <c r="M877" s="27">
        <f t="shared" si="178"/>
        <v>132.2439024390244</v>
      </c>
      <c r="N877" s="27">
        <f t="shared" si="179"/>
        <v>79.868408131199047</v>
      </c>
    </row>
    <row r="878" spans="1:14" s="6" customFormat="1" ht="56.25" x14ac:dyDescent="0.2">
      <c r="A878" s="22" t="s">
        <v>63</v>
      </c>
      <c r="B878" s="4" t="s">
        <v>174</v>
      </c>
      <c r="C878" s="4" t="s">
        <v>207</v>
      </c>
      <c r="D878" s="4" t="s">
        <v>496</v>
      </c>
      <c r="E878" s="4"/>
      <c r="F878" s="20">
        <f t="shared" si="184"/>
        <v>49200</v>
      </c>
      <c r="G878" s="20">
        <f t="shared" si="185"/>
        <v>81464</v>
      </c>
      <c r="H878" s="20">
        <f t="shared" si="175"/>
        <v>32264</v>
      </c>
      <c r="I878" s="20">
        <f t="shared" si="185"/>
        <v>81464</v>
      </c>
      <c r="J878" s="20">
        <f t="shared" si="176"/>
        <v>0</v>
      </c>
      <c r="K878" s="20">
        <f t="shared" si="185"/>
        <v>65064</v>
      </c>
      <c r="L878" s="20">
        <f t="shared" si="177"/>
        <v>-16400</v>
      </c>
      <c r="M878" s="27">
        <f t="shared" si="178"/>
        <v>132.2439024390244</v>
      </c>
      <c r="N878" s="27">
        <f t="shared" si="179"/>
        <v>79.868408131199047</v>
      </c>
    </row>
    <row r="879" spans="1:14" s="6" customFormat="1" x14ac:dyDescent="0.2">
      <c r="A879" s="22" t="s">
        <v>64</v>
      </c>
      <c r="B879" s="4" t="s">
        <v>174</v>
      </c>
      <c r="C879" s="4" t="s">
        <v>207</v>
      </c>
      <c r="D879" s="4" t="s">
        <v>497</v>
      </c>
      <c r="E879" s="4"/>
      <c r="F879" s="20">
        <f t="shared" si="184"/>
        <v>49200</v>
      </c>
      <c r="G879" s="20">
        <f t="shared" si="185"/>
        <v>81464</v>
      </c>
      <c r="H879" s="20">
        <f t="shared" si="175"/>
        <v>32264</v>
      </c>
      <c r="I879" s="20">
        <f t="shared" si="185"/>
        <v>81464</v>
      </c>
      <c r="J879" s="20">
        <f t="shared" si="176"/>
        <v>0</v>
      </c>
      <c r="K879" s="20">
        <f t="shared" si="185"/>
        <v>65064</v>
      </c>
      <c r="L879" s="20">
        <f t="shared" si="177"/>
        <v>-16400</v>
      </c>
      <c r="M879" s="27">
        <f t="shared" si="178"/>
        <v>132.2439024390244</v>
      </c>
      <c r="N879" s="27">
        <f t="shared" si="179"/>
        <v>79.868408131199047</v>
      </c>
    </row>
    <row r="880" spans="1:14" s="6" customFormat="1" ht="61.5" customHeight="1" x14ac:dyDescent="0.2">
      <c r="A880" s="22" t="s">
        <v>89</v>
      </c>
      <c r="B880" s="4" t="s">
        <v>174</v>
      </c>
      <c r="C880" s="4" t="s">
        <v>207</v>
      </c>
      <c r="D880" s="4" t="s">
        <v>497</v>
      </c>
      <c r="E880" s="4" t="s">
        <v>90</v>
      </c>
      <c r="F880" s="20">
        <f t="shared" si="184"/>
        <v>49200</v>
      </c>
      <c r="G880" s="20">
        <f t="shared" si="185"/>
        <v>81464</v>
      </c>
      <c r="H880" s="20">
        <f t="shared" si="175"/>
        <v>32264</v>
      </c>
      <c r="I880" s="20">
        <f t="shared" si="185"/>
        <v>81464</v>
      </c>
      <c r="J880" s="20">
        <f t="shared" si="176"/>
        <v>0</v>
      </c>
      <c r="K880" s="20">
        <f t="shared" si="185"/>
        <v>65064</v>
      </c>
      <c r="L880" s="20">
        <f t="shared" si="177"/>
        <v>-16400</v>
      </c>
      <c r="M880" s="27">
        <f t="shared" si="178"/>
        <v>132.2439024390244</v>
      </c>
      <c r="N880" s="27">
        <f t="shared" si="179"/>
        <v>79.868408131199047</v>
      </c>
    </row>
    <row r="881" spans="1:14" s="6" customFormat="1" x14ac:dyDescent="0.2">
      <c r="A881" s="22" t="s">
        <v>137</v>
      </c>
      <c r="B881" s="4" t="s">
        <v>174</v>
      </c>
      <c r="C881" s="4" t="s">
        <v>207</v>
      </c>
      <c r="D881" s="4" t="s">
        <v>497</v>
      </c>
      <c r="E881" s="4" t="s">
        <v>138</v>
      </c>
      <c r="F881" s="20">
        <f t="shared" si="184"/>
        <v>49200</v>
      </c>
      <c r="G881" s="20">
        <f t="shared" si="185"/>
        <v>81464</v>
      </c>
      <c r="H881" s="20">
        <f t="shared" si="175"/>
        <v>32264</v>
      </c>
      <c r="I881" s="20">
        <f t="shared" si="185"/>
        <v>81464</v>
      </c>
      <c r="J881" s="20">
        <f t="shared" si="176"/>
        <v>0</v>
      </c>
      <c r="K881" s="20">
        <f t="shared" si="185"/>
        <v>65064</v>
      </c>
      <c r="L881" s="20">
        <f t="shared" si="177"/>
        <v>-16400</v>
      </c>
      <c r="M881" s="27">
        <f t="shared" si="178"/>
        <v>132.2439024390244</v>
      </c>
      <c r="N881" s="27">
        <f t="shared" si="179"/>
        <v>79.868408131199047</v>
      </c>
    </row>
    <row r="882" spans="1:14" s="6" customFormat="1" ht="93.75" customHeight="1" x14ac:dyDescent="0.2">
      <c r="A882" s="22" t="s">
        <v>139</v>
      </c>
      <c r="B882" s="4" t="s">
        <v>174</v>
      </c>
      <c r="C882" s="4" t="s">
        <v>207</v>
      </c>
      <c r="D882" s="4" t="s">
        <v>497</v>
      </c>
      <c r="E882" s="4" t="s">
        <v>140</v>
      </c>
      <c r="F882" s="20">
        <v>49200</v>
      </c>
      <c r="G882" s="20">
        <v>81464</v>
      </c>
      <c r="H882" s="20">
        <f t="shared" si="175"/>
        <v>32264</v>
      </c>
      <c r="I882" s="20">
        <v>81464</v>
      </c>
      <c r="J882" s="20">
        <f t="shared" si="176"/>
        <v>0</v>
      </c>
      <c r="K882" s="20">
        <v>65064</v>
      </c>
      <c r="L882" s="20">
        <f t="shared" si="177"/>
        <v>-16400</v>
      </c>
      <c r="M882" s="27">
        <f t="shared" si="178"/>
        <v>132.2439024390244</v>
      </c>
      <c r="N882" s="27">
        <f t="shared" si="179"/>
        <v>79.868408131199047</v>
      </c>
    </row>
    <row r="883" spans="1:14" s="6" customFormat="1" ht="37.5" x14ac:dyDescent="0.2">
      <c r="A883" s="23" t="s">
        <v>348</v>
      </c>
      <c r="B883" s="7" t="s">
        <v>174</v>
      </c>
      <c r="C883" s="7" t="s">
        <v>207</v>
      </c>
      <c r="D883" s="7" t="s">
        <v>511</v>
      </c>
      <c r="E883" s="7"/>
      <c r="F883" s="20">
        <v>0</v>
      </c>
      <c r="G883" s="12">
        <f>G884+G902</f>
        <v>11715350</v>
      </c>
      <c r="H883" s="20">
        <f t="shared" si="175"/>
        <v>11715350</v>
      </c>
      <c r="I883" s="12">
        <f>I884+I902</f>
        <v>11715350</v>
      </c>
      <c r="J883" s="20">
        <f t="shared" si="176"/>
        <v>0</v>
      </c>
      <c r="K883" s="12">
        <f>K884+K902</f>
        <v>9989150.6799999997</v>
      </c>
      <c r="L883" s="20">
        <f t="shared" si="177"/>
        <v>-1726199.3200000003</v>
      </c>
      <c r="M883" s="27">
        <v>0</v>
      </c>
      <c r="N883" s="27">
        <f t="shared" si="179"/>
        <v>85.26549083040625</v>
      </c>
    </row>
    <row r="884" spans="1:14" s="6" customFormat="1" ht="31.5" customHeight="1" x14ac:dyDescent="0.2">
      <c r="A884" s="42" t="s">
        <v>839</v>
      </c>
      <c r="B884" s="30" t="s">
        <v>174</v>
      </c>
      <c r="C884" s="30" t="s">
        <v>207</v>
      </c>
      <c r="D884" s="30" t="s">
        <v>840</v>
      </c>
      <c r="E884" s="30"/>
      <c r="F884" s="37">
        <v>0</v>
      </c>
      <c r="G884" s="37">
        <f>G885</f>
        <v>10922350</v>
      </c>
      <c r="H884" s="20">
        <f t="shared" si="175"/>
        <v>10922350</v>
      </c>
      <c r="I884" s="37">
        <f>I885</f>
        <v>10922350</v>
      </c>
      <c r="J884" s="20">
        <f t="shared" si="176"/>
        <v>0</v>
      </c>
      <c r="K884" s="50">
        <f>K885</f>
        <v>9434431.1600000001</v>
      </c>
      <c r="L884" s="20">
        <f t="shared" si="177"/>
        <v>-1487918.8399999999</v>
      </c>
      <c r="M884" s="27">
        <v>0</v>
      </c>
      <c r="N884" s="27">
        <f t="shared" si="179"/>
        <v>86.377301221806675</v>
      </c>
    </row>
    <row r="885" spans="1:14" s="6" customFormat="1" ht="42" customHeight="1" x14ac:dyDescent="0.2">
      <c r="A885" s="42" t="s">
        <v>415</v>
      </c>
      <c r="B885" s="30" t="s">
        <v>174</v>
      </c>
      <c r="C885" s="30" t="s">
        <v>207</v>
      </c>
      <c r="D885" s="30" t="s">
        <v>841</v>
      </c>
      <c r="E885" s="30"/>
      <c r="F885" s="37">
        <v>0</v>
      </c>
      <c r="G885" s="37">
        <f>G886+G890+G894+G898</f>
        <v>10922350</v>
      </c>
      <c r="H885" s="20">
        <f t="shared" si="175"/>
        <v>10922350</v>
      </c>
      <c r="I885" s="37">
        <f>I886+I890+I894+I898</f>
        <v>10922350</v>
      </c>
      <c r="J885" s="20">
        <f t="shared" si="176"/>
        <v>0</v>
      </c>
      <c r="K885" s="50">
        <f>K886+K890+K894+K898</f>
        <v>9434431.1600000001</v>
      </c>
      <c r="L885" s="20">
        <f t="shared" si="177"/>
        <v>-1487918.8399999999</v>
      </c>
      <c r="M885" s="27">
        <v>0</v>
      </c>
      <c r="N885" s="27">
        <f t="shared" si="179"/>
        <v>86.377301221806675</v>
      </c>
    </row>
    <row r="886" spans="1:14" s="6" customFormat="1" ht="56.25" x14ac:dyDescent="0.2">
      <c r="A886" s="42" t="s">
        <v>842</v>
      </c>
      <c r="B886" s="30" t="s">
        <v>174</v>
      </c>
      <c r="C886" s="30" t="s">
        <v>207</v>
      </c>
      <c r="D886" s="30" t="s">
        <v>843</v>
      </c>
      <c r="E886" s="30"/>
      <c r="F886" s="37">
        <v>0</v>
      </c>
      <c r="G886" s="37">
        <f>G887</f>
        <v>4865000</v>
      </c>
      <c r="H886" s="20">
        <f t="shared" si="175"/>
        <v>4865000</v>
      </c>
      <c r="I886" s="37">
        <f>I887</f>
        <v>4865000</v>
      </c>
      <c r="J886" s="20">
        <f t="shared" si="176"/>
        <v>0</v>
      </c>
      <c r="K886" s="50">
        <f>K887</f>
        <v>4196206.8099999996</v>
      </c>
      <c r="L886" s="20">
        <f t="shared" si="177"/>
        <v>-668793.19000000041</v>
      </c>
      <c r="M886" s="27">
        <v>0</v>
      </c>
      <c r="N886" s="27">
        <f t="shared" si="179"/>
        <v>86.252966289825267</v>
      </c>
    </row>
    <row r="887" spans="1:14" s="6" customFormat="1" ht="41.25" customHeight="1" x14ac:dyDescent="0.2">
      <c r="A887" s="42" t="s">
        <v>89</v>
      </c>
      <c r="B887" s="30" t="s">
        <v>174</v>
      </c>
      <c r="C887" s="30" t="s">
        <v>207</v>
      </c>
      <c r="D887" s="30" t="s">
        <v>843</v>
      </c>
      <c r="E887" s="30" t="s">
        <v>90</v>
      </c>
      <c r="F887" s="37">
        <v>0</v>
      </c>
      <c r="G887" s="37">
        <f>G888</f>
        <v>4865000</v>
      </c>
      <c r="H887" s="20">
        <f t="shared" si="175"/>
        <v>4865000</v>
      </c>
      <c r="I887" s="37">
        <f>I888</f>
        <v>4865000</v>
      </c>
      <c r="J887" s="20">
        <f t="shared" si="176"/>
        <v>0</v>
      </c>
      <c r="K887" s="50">
        <f>K888</f>
        <v>4196206.8099999996</v>
      </c>
      <c r="L887" s="20">
        <f t="shared" si="177"/>
        <v>-668793.19000000041</v>
      </c>
      <c r="M887" s="27">
        <v>0</v>
      </c>
      <c r="N887" s="27">
        <f t="shared" si="179"/>
        <v>86.252966289825267</v>
      </c>
    </row>
    <row r="888" spans="1:14" s="6" customFormat="1" x14ac:dyDescent="0.2">
      <c r="A888" s="42" t="s">
        <v>137</v>
      </c>
      <c r="B888" s="30" t="s">
        <v>174</v>
      </c>
      <c r="C888" s="30" t="s">
        <v>207</v>
      </c>
      <c r="D888" s="30" t="s">
        <v>843</v>
      </c>
      <c r="E888" s="30" t="s">
        <v>138</v>
      </c>
      <c r="F888" s="37">
        <v>0</v>
      </c>
      <c r="G888" s="37">
        <f>G889</f>
        <v>4865000</v>
      </c>
      <c r="H888" s="20">
        <f t="shared" si="175"/>
        <v>4865000</v>
      </c>
      <c r="I888" s="37">
        <f>I889</f>
        <v>4865000</v>
      </c>
      <c r="J888" s="20">
        <f t="shared" si="176"/>
        <v>0</v>
      </c>
      <c r="K888" s="50">
        <f>K889</f>
        <v>4196206.8099999996</v>
      </c>
      <c r="L888" s="20">
        <f t="shared" si="177"/>
        <v>-668793.19000000041</v>
      </c>
      <c r="M888" s="27">
        <v>0</v>
      </c>
      <c r="N888" s="27">
        <f t="shared" si="179"/>
        <v>86.252966289825267</v>
      </c>
    </row>
    <row r="889" spans="1:14" s="6" customFormat="1" ht="24" customHeight="1" x14ac:dyDescent="0.2">
      <c r="A889" s="42" t="s">
        <v>141</v>
      </c>
      <c r="B889" s="30" t="s">
        <v>174</v>
      </c>
      <c r="C889" s="30" t="s">
        <v>207</v>
      </c>
      <c r="D889" s="30" t="s">
        <v>843</v>
      </c>
      <c r="E889" s="30" t="s">
        <v>142</v>
      </c>
      <c r="F889" s="37">
        <v>0</v>
      </c>
      <c r="G889" s="37">
        <v>4865000</v>
      </c>
      <c r="H889" s="20">
        <f t="shared" si="175"/>
        <v>4865000</v>
      </c>
      <c r="I889" s="37">
        <v>4865000</v>
      </c>
      <c r="J889" s="20">
        <f t="shared" si="176"/>
        <v>0</v>
      </c>
      <c r="K889" s="50">
        <v>4196206.8099999996</v>
      </c>
      <c r="L889" s="20">
        <f t="shared" si="177"/>
        <v>-668793.19000000041</v>
      </c>
      <c r="M889" s="27">
        <v>0</v>
      </c>
      <c r="N889" s="27">
        <f t="shared" si="179"/>
        <v>86.252966289825267</v>
      </c>
    </row>
    <row r="890" spans="1:14" s="6" customFormat="1" ht="56.25" x14ac:dyDescent="0.2">
      <c r="A890" s="42" t="s">
        <v>844</v>
      </c>
      <c r="B890" s="30" t="s">
        <v>174</v>
      </c>
      <c r="C890" s="30" t="s">
        <v>207</v>
      </c>
      <c r="D890" s="30" t="s">
        <v>845</v>
      </c>
      <c r="E890" s="30"/>
      <c r="F890" s="37">
        <v>0</v>
      </c>
      <c r="G890" s="37">
        <f>G891</f>
        <v>2780645</v>
      </c>
      <c r="H890" s="20">
        <f t="shared" si="175"/>
        <v>2780645</v>
      </c>
      <c r="I890" s="37">
        <f>I891</f>
        <v>2780645</v>
      </c>
      <c r="J890" s="20">
        <f t="shared" si="176"/>
        <v>0</v>
      </c>
      <c r="K890" s="50">
        <f>K891</f>
        <v>2407895</v>
      </c>
      <c r="L890" s="20">
        <f t="shared" si="177"/>
        <v>-372750</v>
      </c>
      <c r="M890" s="27">
        <v>0</v>
      </c>
      <c r="N890" s="27">
        <f t="shared" si="179"/>
        <v>86.594836809445283</v>
      </c>
    </row>
    <row r="891" spans="1:14" s="6" customFormat="1" ht="67.5" customHeight="1" x14ac:dyDescent="0.2">
      <c r="A891" s="42" t="s">
        <v>89</v>
      </c>
      <c r="B891" s="30" t="s">
        <v>174</v>
      </c>
      <c r="C891" s="30" t="s">
        <v>207</v>
      </c>
      <c r="D891" s="30" t="s">
        <v>845</v>
      </c>
      <c r="E891" s="30" t="s">
        <v>90</v>
      </c>
      <c r="F891" s="37">
        <v>0</v>
      </c>
      <c r="G891" s="37">
        <f>G892</f>
        <v>2780645</v>
      </c>
      <c r="H891" s="20">
        <f t="shared" si="175"/>
        <v>2780645</v>
      </c>
      <c r="I891" s="37">
        <f>I892</f>
        <v>2780645</v>
      </c>
      <c r="J891" s="20">
        <f t="shared" si="176"/>
        <v>0</v>
      </c>
      <c r="K891" s="50">
        <f>K892</f>
        <v>2407895</v>
      </c>
      <c r="L891" s="20">
        <f t="shared" si="177"/>
        <v>-372750</v>
      </c>
      <c r="M891" s="27">
        <v>0</v>
      </c>
      <c r="N891" s="27">
        <f t="shared" si="179"/>
        <v>86.594836809445283</v>
      </c>
    </row>
    <row r="892" spans="1:14" s="6" customFormat="1" x14ac:dyDescent="0.2">
      <c r="A892" s="42" t="s">
        <v>137</v>
      </c>
      <c r="B892" s="30" t="s">
        <v>174</v>
      </c>
      <c r="C892" s="30" t="s">
        <v>207</v>
      </c>
      <c r="D892" s="30" t="s">
        <v>845</v>
      </c>
      <c r="E892" s="30" t="s">
        <v>138</v>
      </c>
      <c r="F892" s="37">
        <v>0</v>
      </c>
      <c r="G892" s="37">
        <f>G893</f>
        <v>2780645</v>
      </c>
      <c r="H892" s="20">
        <f t="shared" si="175"/>
        <v>2780645</v>
      </c>
      <c r="I892" s="37">
        <f>I893</f>
        <v>2780645</v>
      </c>
      <c r="J892" s="20">
        <f t="shared" si="176"/>
        <v>0</v>
      </c>
      <c r="K892" s="50">
        <f>K893</f>
        <v>2407895</v>
      </c>
      <c r="L892" s="20">
        <f t="shared" si="177"/>
        <v>-372750</v>
      </c>
      <c r="M892" s="27">
        <v>0</v>
      </c>
      <c r="N892" s="27">
        <f t="shared" si="179"/>
        <v>86.594836809445283</v>
      </c>
    </row>
    <row r="893" spans="1:14" s="6" customFormat="1" ht="22.5" customHeight="1" x14ac:dyDescent="0.2">
      <c r="A893" s="42" t="s">
        <v>141</v>
      </c>
      <c r="B893" s="30" t="s">
        <v>174</v>
      </c>
      <c r="C893" s="30" t="s">
        <v>207</v>
      </c>
      <c r="D893" s="30" t="s">
        <v>845</v>
      </c>
      <c r="E893" s="30" t="s">
        <v>142</v>
      </c>
      <c r="F893" s="37">
        <v>0</v>
      </c>
      <c r="G893" s="37">
        <v>2780645</v>
      </c>
      <c r="H893" s="20">
        <f t="shared" si="175"/>
        <v>2780645</v>
      </c>
      <c r="I893" s="37">
        <v>2780645</v>
      </c>
      <c r="J893" s="20">
        <f t="shared" si="176"/>
        <v>0</v>
      </c>
      <c r="K893" s="50">
        <v>2407895</v>
      </c>
      <c r="L893" s="20">
        <f t="shared" si="177"/>
        <v>-372750</v>
      </c>
      <c r="M893" s="27">
        <v>0</v>
      </c>
      <c r="N893" s="27">
        <f t="shared" si="179"/>
        <v>86.594836809445283</v>
      </c>
    </row>
    <row r="894" spans="1:14" s="6" customFormat="1" ht="51" customHeight="1" x14ac:dyDescent="0.2">
      <c r="A894" s="40" t="s">
        <v>864</v>
      </c>
      <c r="B894" s="28" t="s">
        <v>174</v>
      </c>
      <c r="C894" s="28" t="s">
        <v>207</v>
      </c>
      <c r="D894" s="28" t="s">
        <v>865</v>
      </c>
      <c r="E894" s="28"/>
      <c r="F894" s="38">
        <v>0</v>
      </c>
      <c r="G894" s="37">
        <f>G895</f>
        <v>2085000</v>
      </c>
      <c r="H894" s="20">
        <f t="shared" si="175"/>
        <v>2085000</v>
      </c>
      <c r="I894" s="37">
        <f>I895</f>
        <v>2085000</v>
      </c>
      <c r="J894" s="20">
        <f t="shared" si="176"/>
        <v>0</v>
      </c>
      <c r="K894" s="50">
        <f>K895</f>
        <v>1798374.35</v>
      </c>
      <c r="L894" s="20">
        <f t="shared" si="177"/>
        <v>-286625.64999999991</v>
      </c>
      <c r="M894" s="27">
        <v>0</v>
      </c>
      <c r="N894" s="27">
        <f t="shared" si="179"/>
        <v>86.252966426858507</v>
      </c>
    </row>
    <row r="895" spans="1:14" s="6" customFormat="1" ht="64.5" customHeight="1" x14ac:dyDescent="0.2">
      <c r="A895" s="40" t="s">
        <v>89</v>
      </c>
      <c r="B895" s="28" t="s">
        <v>174</v>
      </c>
      <c r="C895" s="28" t="s">
        <v>207</v>
      </c>
      <c r="D895" s="28" t="s">
        <v>865</v>
      </c>
      <c r="E895" s="28" t="s">
        <v>90</v>
      </c>
      <c r="F895" s="38">
        <v>0</v>
      </c>
      <c r="G895" s="37">
        <f>G896</f>
        <v>2085000</v>
      </c>
      <c r="H895" s="20">
        <f t="shared" si="175"/>
        <v>2085000</v>
      </c>
      <c r="I895" s="37">
        <f>I896</f>
        <v>2085000</v>
      </c>
      <c r="J895" s="20">
        <f t="shared" si="176"/>
        <v>0</v>
      </c>
      <c r="K895" s="50">
        <f>K896</f>
        <v>1798374.35</v>
      </c>
      <c r="L895" s="20">
        <f t="shared" si="177"/>
        <v>-286625.64999999991</v>
      </c>
      <c r="M895" s="27">
        <v>0</v>
      </c>
      <c r="N895" s="27">
        <f t="shared" si="179"/>
        <v>86.252966426858507</v>
      </c>
    </row>
    <row r="896" spans="1:14" s="6" customFormat="1" x14ac:dyDescent="0.2">
      <c r="A896" s="40" t="s">
        <v>137</v>
      </c>
      <c r="B896" s="28" t="s">
        <v>174</v>
      </c>
      <c r="C896" s="28" t="s">
        <v>207</v>
      </c>
      <c r="D896" s="28" t="s">
        <v>865</v>
      </c>
      <c r="E896" s="28" t="s">
        <v>138</v>
      </c>
      <c r="F896" s="38">
        <v>0</v>
      </c>
      <c r="G896" s="37">
        <f>G897</f>
        <v>2085000</v>
      </c>
      <c r="H896" s="20">
        <f t="shared" si="175"/>
        <v>2085000</v>
      </c>
      <c r="I896" s="37">
        <f>I897</f>
        <v>2085000</v>
      </c>
      <c r="J896" s="20">
        <f t="shared" si="176"/>
        <v>0</v>
      </c>
      <c r="K896" s="50">
        <f>K897</f>
        <v>1798374.35</v>
      </c>
      <c r="L896" s="20">
        <f t="shared" si="177"/>
        <v>-286625.64999999991</v>
      </c>
      <c r="M896" s="27">
        <v>0</v>
      </c>
      <c r="N896" s="27">
        <f t="shared" si="179"/>
        <v>86.252966426858507</v>
      </c>
    </row>
    <row r="897" spans="1:14" s="6" customFormat="1" ht="27" customHeight="1" x14ac:dyDescent="0.2">
      <c r="A897" s="40" t="s">
        <v>141</v>
      </c>
      <c r="B897" s="28" t="s">
        <v>174</v>
      </c>
      <c r="C897" s="28" t="s">
        <v>207</v>
      </c>
      <c r="D897" s="28" t="s">
        <v>865</v>
      </c>
      <c r="E897" s="28" t="s">
        <v>142</v>
      </c>
      <c r="F897" s="38">
        <v>0</v>
      </c>
      <c r="G897" s="37">
        <v>2085000</v>
      </c>
      <c r="H897" s="20">
        <f t="shared" si="175"/>
        <v>2085000</v>
      </c>
      <c r="I897" s="37">
        <v>2085000</v>
      </c>
      <c r="J897" s="20">
        <f t="shared" si="176"/>
        <v>0</v>
      </c>
      <c r="K897" s="50">
        <v>1798374.35</v>
      </c>
      <c r="L897" s="20">
        <f t="shared" si="177"/>
        <v>-286625.64999999991</v>
      </c>
      <c r="M897" s="27">
        <v>0</v>
      </c>
      <c r="N897" s="27">
        <f t="shared" si="179"/>
        <v>86.252966426858507</v>
      </c>
    </row>
    <row r="898" spans="1:14" s="6" customFormat="1" ht="49.5" customHeight="1" x14ac:dyDescent="0.2">
      <c r="A898" s="40" t="s">
        <v>866</v>
      </c>
      <c r="B898" s="28" t="s">
        <v>174</v>
      </c>
      <c r="C898" s="28" t="s">
        <v>207</v>
      </c>
      <c r="D898" s="28" t="s">
        <v>867</v>
      </c>
      <c r="E898" s="28"/>
      <c r="F898" s="38">
        <v>0</v>
      </c>
      <c r="G898" s="37">
        <f>G899</f>
        <v>1191705</v>
      </c>
      <c r="H898" s="20">
        <f t="shared" si="175"/>
        <v>1191705</v>
      </c>
      <c r="I898" s="37">
        <f>I899</f>
        <v>1191705</v>
      </c>
      <c r="J898" s="20">
        <f t="shared" si="176"/>
        <v>0</v>
      </c>
      <c r="K898" s="50">
        <f>K899</f>
        <v>1031955</v>
      </c>
      <c r="L898" s="20">
        <f t="shared" si="177"/>
        <v>-159750</v>
      </c>
      <c r="M898" s="27">
        <v>0</v>
      </c>
      <c r="N898" s="27">
        <f t="shared" si="179"/>
        <v>86.594836809445283</v>
      </c>
    </row>
    <row r="899" spans="1:14" s="6" customFormat="1" ht="60" customHeight="1" x14ac:dyDescent="0.2">
      <c r="A899" s="40" t="s">
        <v>89</v>
      </c>
      <c r="B899" s="28" t="s">
        <v>174</v>
      </c>
      <c r="C899" s="28" t="s">
        <v>207</v>
      </c>
      <c r="D899" s="28" t="s">
        <v>867</v>
      </c>
      <c r="E899" s="28" t="s">
        <v>90</v>
      </c>
      <c r="F899" s="38">
        <v>0</v>
      </c>
      <c r="G899" s="37">
        <f>G900</f>
        <v>1191705</v>
      </c>
      <c r="H899" s="20">
        <f t="shared" si="175"/>
        <v>1191705</v>
      </c>
      <c r="I899" s="37">
        <f>I900</f>
        <v>1191705</v>
      </c>
      <c r="J899" s="20">
        <f t="shared" si="176"/>
        <v>0</v>
      </c>
      <c r="K899" s="50">
        <f>K900</f>
        <v>1031955</v>
      </c>
      <c r="L899" s="20">
        <f t="shared" si="177"/>
        <v>-159750</v>
      </c>
      <c r="M899" s="27">
        <v>0</v>
      </c>
      <c r="N899" s="27">
        <f t="shared" si="179"/>
        <v>86.594836809445283</v>
      </c>
    </row>
    <row r="900" spans="1:14" s="6" customFormat="1" x14ac:dyDescent="0.2">
      <c r="A900" s="40" t="s">
        <v>137</v>
      </c>
      <c r="B900" s="28" t="s">
        <v>174</v>
      </c>
      <c r="C900" s="28" t="s">
        <v>207</v>
      </c>
      <c r="D900" s="28" t="s">
        <v>867</v>
      </c>
      <c r="E900" s="28" t="s">
        <v>138</v>
      </c>
      <c r="F900" s="38">
        <v>0</v>
      </c>
      <c r="G900" s="37">
        <f>G901</f>
        <v>1191705</v>
      </c>
      <c r="H900" s="20">
        <f t="shared" si="175"/>
        <v>1191705</v>
      </c>
      <c r="I900" s="37">
        <f>I901</f>
        <v>1191705</v>
      </c>
      <c r="J900" s="20">
        <f t="shared" si="176"/>
        <v>0</v>
      </c>
      <c r="K900" s="50">
        <f>K901</f>
        <v>1031955</v>
      </c>
      <c r="L900" s="20">
        <f t="shared" si="177"/>
        <v>-159750</v>
      </c>
      <c r="M900" s="27">
        <v>0</v>
      </c>
      <c r="N900" s="27">
        <f t="shared" si="179"/>
        <v>86.594836809445283</v>
      </c>
    </row>
    <row r="901" spans="1:14" s="6" customFormat="1" ht="31.5" customHeight="1" x14ac:dyDescent="0.2">
      <c r="A901" s="40" t="s">
        <v>141</v>
      </c>
      <c r="B901" s="28" t="s">
        <v>174</v>
      </c>
      <c r="C901" s="28" t="s">
        <v>207</v>
      </c>
      <c r="D901" s="28" t="s">
        <v>867</v>
      </c>
      <c r="E901" s="28" t="s">
        <v>142</v>
      </c>
      <c r="F901" s="38">
        <v>0</v>
      </c>
      <c r="G901" s="37">
        <v>1191705</v>
      </c>
      <c r="H901" s="20">
        <f t="shared" si="175"/>
        <v>1191705</v>
      </c>
      <c r="I901" s="37">
        <v>1191705</v>
      </c>
      <c r="J901" s="20">
        <f t="shared" si="176"/>
        <v>0</v>
      </c>
      <c r="K901" s="50">
        <v>1031955</v>
      </c>
      <c r="L901" s="20">
        <f t="shared" si="177"/>
        <v>-159750</v>
      </c>
      <c r="M901" s="27">
        <v>0</v>
      </c>
      <c r="N901" s="27">
        <f t="shared" si="179"/>
        <v>86.594836809445283</v>
      </c>
    </row>
    <row r="902" spans="1:14" s="6" customFormat="1" ht="67.5" customHeight="1" x14ac:dyDescent="0.2">
      <c r="A902" s="23" t="s">
        <v>387</v>
      </c>
      <c r="B902" s="7" t="s">
        <v>174</v>
      </c>
      <c r="C902" s="7" t="s">
        <v>207</v>
      </c>
      <c r="D902" s="7" t="s">
        <v>547</v>
      </c>
      <c r="E902" s="7"/>
      <c r="F902" s="20">
        <v>0</v>
      </c>
      <c r="G902" s="12">
        <f t="shared" ref="G902:K906" si="186">G903</f>
        <v>793000</v>
      </c>
      <c r="H902" s="20">
        <f t="shared" si="175"/>
        <v>793000</v>
      </c>
      <c r="I902" s="12">
        <f t="shared" si="186"/>
        <v>793000</v>
      </c>
      <c r="J902" s="20">
        <f t="shared" si="176"/>
        <v>0</v>
      </c>
      <c r="K902" s="12">
        <f t="shared" si="186"/>
        <v>554719.52</v>
      </c>
      <c r="L902" s="20">
        <f t="shared" si="177"/>
        <v>-238280.47999999998</v>
      </c>
      <c r="M902" s="27">
        <v>0</v>
      </c>
      <c r="N902" s="27">
        <f t="shared" si="179"/>
        <v>69.952020176544778</v>
      </c>
    </row>
    <row r="903" spans="1:14" s="6" customFormat="1" ht="61.5" customHeight="1" x14ac:dyDescent="0.2">
      <c r="A903" s="23" t="s">
        <v>388</v>
      </c>
      <c r="B903" s="7" t="s">
        <v>174</v>
      </c>
      <c r="C903" s="7" t="s">
        <v>207</v>
      </c>
      <c r="D903" s="7" t="s">
        <v>548</v>
      </c>
      <c r="E903" s="7"/>
      <c r="F903" s="20">
        <v>0</v>
      </c>
      <c r="G903" s="12">
        <f t="shared" si="186"/>
        <v>793000</v>
      </c>
      <c r="H903" s="20">
        <f t="shared" si="175"/>
        <v>793000</v>
      </c>
      <c r="I903" s="12">
        <f t="shared" si="186"/>
        <v>793000</v>
      </c>
      <c r="J903" s="20">
        <f t="shared" si="176"/>
        <v>0</v>
      </c>
      <c r="K903" s="12">
        <f t="shared" si="186"/>
        <v>554719.52</v>
      </c>
      <c r="L903" s="20">
        <f t="shared" si="177"/>
        <v>-238280.47999999998</v>
      </c>
      <c r="M903" s="27">
        <v>0</v>
      </c>
      <c r="N903" s="27">
        <f t="shared" si="179"/>
        <v>69.952020176544778</v>
      </c>
    </row>
    <row r="904" spans="1:14" s="6" customFormat="1" x14ac:dyDescent="0.2">
      <c r="A904" s="23" t="s">
        <v>64</v>
      </c>
      <c r="B904" s="7" t="s">
        <v>174</v>
      </c>
      <c r="C904" s="7" t="s">
        <v>207</v>
      </c>
      <c r="D904" s="7" t="s">
        <v>549</v>
      </c>
      <c r="E904" s="7"/>
      <c r="F904" s="20">
        <v>0</v>
      </c>
      <c r="G904" s="12">
        <f t="shared" si="186"/>
        <v>793000</v>
      </c>
      <c r="H904" s="20">
        <f t="shared" si="175"/>
        <v>793000</v>
      </c>
      <c r="I904" s="12">
        <f t="shared" si="186"/>
        <v>793000</v>
      </c>
      <c r="J904" s="20">
        <f t="shared" si="176"/>
        <v>0</v>
      </c>
      <c r="K904" s="12">
        <f t="shared" si="186"/>
        <v>554719.52</v>
      </c>
      <c r="L904" s="20">
        <f t="shared" si="177"/>
        <v>-238280.47999999998</v>
      </c>
      <c r="M904" s="27">
        <v>0</v>
      </c>
      <c r="N904" s="27">
        <f t="shared" si="179"/>
        <v>69.952020176544778</v>
      </c>
    </row>
    <row r="905" spans="1:14" s="6" customFormat="1" ht="60.75" customHeight="1" x14ac:dyDescent="0.2">
      <c r="A905" s="23" t="s">
        <v>89</v>
      </c>
      <c r="B905" s="7" t="s">
        <v>174</v>
      </c>
      <c r="C905" s="7" t="s">
        <v>207</v>
      </c>
      <c r="D905" s="7" t="s">
        <v>549</v>
      </c>
      <c r="E905" s="7" t="s">
        <v>90</v>
      </c>
      <c r="F905" s="20">
        <v>0</v>
      </c>
      <c r="G905" s="12">
        <f t="shared" si="186"/>
        <v>793000</v>
      </c>
      <c r="H905" s="20">
        <f t="shared" si="175"/>
        <v>793000</v>
      </c>
      <c r="I905" s="12">
        <f t="shared" si="186"/>
        <v>793000</v>
      </c>
      <c r="J905" s="20">
        <f t="shared" si="176"/>
        <v>0</v>
      </c>
      <c r="K905" s="12">
        <f t="shared" si="186"/>
        <v>554719.52</v>
      </c>
      <c r="L905" s="20">
        <f t="shared" si="177"/>
        <v>-238280.47999999998</v>
      </c>
      <c r="M905" s="27">
        <v>0</v>
      </c>
      <c r="N905" s="27">
        <f t="shared" si="179"/>
        <v>69.952020176544778</v>
      </c>
    </row>
    <row r="906" spans="1:14" s="6" customFormat="1" x14ac:dyDescent="0.2">
      <c r="A906" s="23" t="s">
        <v>137</v>
      </c>
      <c r="B906" s="7" t="s">
        <v>174</v>
      </c>
      <c r="C906" s="7" t="s">
        <v>207</v>
      </c>
      <c r="D906" s="7" t="s">
        <v>549</v>
      </c>
      <c r="E906" s="7" t="s">
        <v>138</v>
      </c>
      <c r="F906" s="20">
        <v>0</v>
      </c>
      <c r="G906" s="12">
        <f t="shared" si="186"/>
        <v>793000</v>
      </c>
      <c r="H906" s="20">
        <f t="shared" si="175"/>
        <v>793000</v>
      </c>
      <c r="I906" s="12">
        <f t="shared" si="186"/>
        <v>793000</v>
      </c>
      <c r="J906" s="20">
        <f t="shared" si="176"/>
        <v>0</v>
      </c>
      <c r="K906" s="12">
        <f t="shared" si="186"/>
        <v>554719.52</v>
      </c>
      <c r="L906" s="20">
        <f t="shared" si="177"/>
        <v>-238280.47999999998</v>
      </c>
      <c r="M906" s="27">
        <v>0</v>
      </c>
      <c r="N906" s="27">
        <f t="shared" si="179"/>
        <v>69.952020176544778</v>
      </c>
    </row>
    <row r="907" spans="1:14" s="6" customFormat="1" ht="97.5" customHeight="1" x14ac:dyDescent="0.2">
      <c r="A907" s="23" t="s">
        <v>139</v>
      </c>
      <c r="B907" s="7" t="s">
        <v>174</v>
      </c>
      <c r="C907" s="7" t="s">
        <v>207</v>
      </c>
      <c r="D907" s="7" t="s">
        <v>549</v>
      </c>
      <c r="E907" s="7" t="s">
        <v>140</v>
      </c>
      <c r="F907" s="20">
        <v>0</v>
      </c>
      <c r="G907" s="12">
        <v>793000</v>
      </c>
      <c r="H907" s="20">
        <f t="shared" si="175"/>
        <v>793000</v>
      </c>
      <c r="I907" s="12">
        <v>793000</v>
      </c>
      <c r="J907" s="20">
        <f t="shared" si="176"/>
        <v>0</v>
      </c>
      <c r="K907" s="12">
        <v>554719.52</v>
      </c>
      <c r="L907" s="20">
        <f t="shared" si="177"/>
        <v>-238280.47999999998</v>
      </c>
      <c r="M907" s="27">
        <v>0</v>
      </c>
      <c r="N907" s="27">
        <f t="shared" si="179"/>
        <v>69.952020176544778</v>
      </c>
    </row>
    <row r="908" spans="1:14" s="6" customFormat="1" ht="84" customHeight="1" x14ac:dyDescent="0.2">
      <c r="A908" s="22" t="s">
        <v>103</v>
      </c>
      <c r="B908" s="4" t="s">
        <v>174</v>
      </c>
      <c r="C908" s="4" t="s">
        <v>207</v>
      </c>
      <c r="D908" s="4" t="s">
        <v>647</v>
      </c>
      <c r="E908" s="4"/>
      <c r="F908" s="20">
        <f>F909+F919</f>
        <v>273000</v>
      </c>
      <c r="G908" s="20">
        <f>G909+G919</f>
        <v>273000</v>
      </c>
      <c r="H908" s="20">
        <f t="shared" ref="H908:H971" si="187">G908-F908</f>
        <v>0</v>
      </c>
      <c r="I908" s="20">
        <f>I909+I919</f>
        <v>273000</v>
      </c>
      <c r="J908" s="20">
        <f t="shared" ref="J908:J971" si="188">I908-G908</f>
        <v>0</v>
      </c>
      <c r="K908" s="20">
        <f>K909+K919</f>
        <v>249075</v>
      </c>
      <c r="L908" s="20">
        <f t="shared" ref="L908:L971" si="189">K908-I908</f>
        <v>-23925</v>
      </c>
      <c r="M908" s="27">
        <f t="shared" ref="M908:M971" si="190">K908/F908*100</f>
        <v>91.236263736263737</v>
      </c>
      <c r="N908" s="27">
        <f t="shared" ref="N908:N971" si="191">K908/I908*100</f>
        <v>91.236263736263737</v>
      </c>
    </row>
    <row r="909" spans="1:14" s="6" customFormat="1" ht="168.75" x14ac:dyDescent="0.2">
      <c r="A909" s="24" t="s">
        <v>309</v>
      </c>
      <c r="B909" s="4" t="s">
        <v>174</v>
      </c>
      <c r="C909" s="4" t="s">
        <v>207</v>
      </c>
      <c r="D909" s="4" t="s">
        <v>646</v>
      </c>
      <c r="E909" s="4"/>
      <c r="F909" s="20">
        <f>F910</f>
        <v>66750</v>
      </c>
      <c r="G909" s="20">
        <f>G910</f>
        <v>66750</v>
      </c>
      <c r="H909" s="20">
        <f t="shared" si="187"/>
        <v>0</v>
      </c>
      <c r="I909" s="20">
        <f>I910</f>
        <v>66750</v>
      </c>
      <c r="J909" s="20">
        <f t="shared" si="188"/>
        <v>0</v>
      </c>
      <c r="K909" s="20">
        <f>K910</f>
        <v>66750</v>
      </c>
      <c r="L909" s="20">
        <f t="shared" si="189"/>
        <v>0</v>
      </c>
      <c r="M909" s="27">
        <f t="shared" si="190"/>
        <v>100</v>
      </c>
      <c r="N909" s="27">
        <f t="shared" si="191"/>
        <v>100</v>
      </c>
    </row>
    <row r="910" spans="1:14" s="6" customFormat="1" ht="75" x14ac:dyDescent="0.2">
      <c r="A910" s="22" t="s">
        <v>312</v>
      </c>
      <c r="B910" s="4" t="s">
        <v>174</v>
      </c>
      <c r="C910" s="4" t="s">
        <v>207</v>
      </c>
      <c r="D910" s="4" t="s">
        <v>645</v>
      </c>
      <c r="E910" s="4"/>
      <c r="F910" s="20">
        <f>F911+F915</f>
        <v>66750</v>
      </c>
      <c r="G910" s="20">
        <f>G911+G915</f>
        <v>66750</v>
      </c>
      <c r="H910" s="20">
        <f t="shared" si="187"/>
        <v>0</v>
      </c>
      <c r="I910" s="20">
        <f>I911+I915</f>
        <v>66750</v>
      </c>
      <c r="J910" s="20">
        <f t="shared" si="188"/>
        <v>0</v>
      </c>
      <c r="K910" s="20">
        <f>K911+K915</f>
        <v>66750</v>
      </c>
      <c r="L910" s="20">
        <f t="shared" si="189"/>
        <v>0</v>
      </c>
      <c r="M910" s="27">
        <f t="shared" si="190"/>
        <v>100</v>
      </c>
      <c r="N910" s="27">
        <f t="shared" si="191"/>
        <v>100</v>
      </c>
    </row>
    <row r="911" spans="1:14" s="6" customFormat="1" ht="131.25" x14ac:dyDescent="0.2">
      <c r="A911" s="22" t="s">
        <v>426</v>
      </c>
      <c r="B911" s="4" t="s">
        <v>174</v>
      </c>
      <c r="C911" s="4" t="s">
        <v>207</v>
      </c>
      <c r="D911" s="4" t="s">
        <v>644</v>
      </c>
      <c r="E911" s="4"/>
      <c r="F911" s="20">
        <f t="shared" ref="F911:K913" si="192">F912</f>
        <v>20025</v>
      </c>
      <c r="G911" s="20">
        <f t="shared" si="192"/>
        <v>20025</v>
      </c>
      <c r="H911" s="20">
        <f t="shared" si="187"/>
        <v>0</v>
      </c>
      <c r="I911" s="20">
        <f t="shared" si="192"/>
        <v>20025</v>
      </c>
      <c r="J911" s="20">
        <f t="shared" si="188"/>
        <v>0</v>
      </c>
      <c r="K911" s="20">
        <f t="shared" si="192"/>
        <v>20025</v>
      </c>
      <c r="L911" s="20">
        <f t="shared" si="189"/>
        <v>0</v>
      </c>
      <c r="M911" s="27">
        <f t="shared" si="190"/>
        <v>100</v>
      </c>
      <c r="N911" s="27">
        <f t="shared" si="191"/>
        <v>100</v>
      </c>
    </row>
    <row r="912" spans="1:14" s="6" customFormat="1" ht="56.25" x14ac:dyDescent="0.2">
      <c r="A912" s="22" t="s">
        <v>89</v>
      </c>
      <c r="B912" s="4" t="s">
        <v>174</v>
      </c>
      <c r="C912" s="4" t="s">
        <v>207</v>
      </c>
      <c r="D912" s="4" t="s">
        <v>644</v>
      </c>
      <c r="E912" s="4" t="s">
        <v>90</v>
      </c>
      <c r="F912" s="20">
        <f t="shared" si="192"/>
        <v>20025</v>
      </c>
      <c r="G912" s="20">
        <f t="shared" si="192"/>
        <v>20025</v>
      </c>
      <c r="H912" s="20">
        <f t="shared" si="187"/>
        <v>0</v>
      </c>
      <c r="I912" s="20">
        <f t="shared" si="192"/>
        <v>20025</v>
      </c>
      <c r="J912" s="20">
        <f t="shared" si="188"/>
        <v>0</v>
      </c>
      <c r="K912" s="20">
        <f t="shared" si="192"/>
        <v>20025</v>
      </c>
      <c r="L912" s="20">
        <f t="shared" si="189"/>
        <v>0</v>
      </c>
      <c r="M912" s="27">
        <f t="shared" si="190"/>
        <v>100</v>
      </c>
      <c r="N912" s="27">
        <f t="shared" si="191"/>
        <v>100</v>
      </c>
    </row>
    <row r="913" spans="1:14" s="6" customFormat="1" x14ac:dyDescent="0.2">
      <c r="A913" s="22" t="s">
        <v>137</v>
      </c>
      <c r="B913" s="4" t="s">
        <v>174</v>
      </c>
      <c r="C913" s="4" t="s">
        <v>207</v>
      </c>
      <c r="D913" s="4" t="s">
        <v>644</v>
      </c>
      <c r="E913" s="4" t="s">
        <v>138</v>
      </c>
      <c r="F913" s="20">
        <f t="shared" si="192"/>
        <v>20025</v>
      </c>
      <c r="G913" s="20">
        <f t="shared" si="192"/>
        <v>20025</v>
      </c>
      <c r="H913" s="20">
        <f t="shared" si="187"/>
        <v>0</v>
      </c>
      <c r="I913" s="20">
        <f t="shared" si="192"/>
        <v>20025</v>
      </c>
      <c r="J913" s="20">
        <f t="shared" si="188"/>
        <v>0</v>
      </c>
      <c r="K913" s="20">
        <f t="shared" si="192"/>
        <v>20025</v>
      </c>
      <c r="L913" s="20">
        <f t="shared" si="189"/>
        <v>0</v>
      </c>
      <c r="M913" s="27">
        <f t="shared" si="190"/>
        <v>100</v>
      </c>
      <c r="N913" s="27">
        <f t="shared" si="191"/>
        <v>100</v>
      </c>
    </row>
    <row r="914" spans="1:14" s="6" customFormat="1" ht="103.5" customHeight="1" x14ac:dyDescent="0.2">
      <c r="A914" s="22" t="s">
        <v>139</v>
      </c>
      <c r="B914" s="4" t="s">
        <v>174</v>
      </c>
      <c r="C914" s="4" t="s">
        <v>207</v>
      </c>
      <c r="D914" s="4" t="s">
        <v>644</v>
      </c>
      <c r="E914" s="4" t="s">
        <v>140</v>
      </c>
      <c r="F914" s="20">
        <v>20025</v>
      </c>
      <c r="G914" s="20">
        <v>20025</v>
      </c>
      <c r="H914" s="20">
        <f t="shared" si="187"/>
        <v>0</v>
      </c>
      <c r="I914" s="20">
        <v>20025</v>
      </c>
      <c r="J914" s="20">
        <f t="shared" si="188"/>
        <v>0</v>
      </c>
      <c r="K914" s="20">
        <v>20025</v>
      </c>
      <c r="L914" s="20">
        <f t="shared" si="189"/>
        <v>0</v>
      </c>
      <c r="M914" s="27">
        <f t="shared" si="190"/>
        <v>100</v>
      </c>
      <c r="N914" s="27">
        <f t="shared" si="191"/>
        <v>100</v>
      </c>
    </row>
    <row r="915" spans="1:14" s="6" customFormat="1" ht="112.5" x14ac:dyDescent="0.2">
      <c r="A915" s="22" t="s">
        <v>311</v>
      </c>
      <c r="B915" s="4" t="s">
        <v>174</v>
      </c>
      <c r="C915" s="4" t="s">
        <v>207</v>
      </c>
      <c r="D915" s="4" t="s">
        <v>643</v>
      </c>
      <c r="E915" s="4"/>
      <c r="F915" s="20">
        <f t="shared" ref="F915:K917" si="193">F916</f>
        <v>46725</v>
      </c>
      <c r="G915" s="20">
        <f t="shared" si="193"/>
        <v>46725</v>
      </c>
      <c r="H915" s="20">
        <f t="shared" si="187"/>
        <v>0</v>
      </c>
      <c r="I915" s="20">
        <f t="shared" si="193"/>
        <v>46725</v>
      </c>
      <c r="J915" s="20">
        <f t="shared" si="188"/>
        <v>0</v>
      </c>
      <c r="K915" s="20">
        <f t="shared" si="193"/>
        <v>46725</v>
      </c>
      <c r="L915" s="20">
        <f t="shared" si="189"/>
        <v>0</v>
      </c>
      <c r="M915" s="27">
        <f t="shared" si="190"/>
        <v>100</v>
      </c>
      <c r="N915" s="27">
        <f t="shared" si="191"/>
        <v>100</v>
      </c>
    </row>
    <row r="916" spans="1:14" s="6" customFormat="1" ht="63.75" customHeight="1" x14ac:dyDescent="0.2">
      <c r="A916" s="22" t="s">
        <v>89</v>
      </c>
      <c r="B916" s="4" t="s">
        <v>174</v>
      </c>
      <c r="C916" s="4" t="s">
        <v>207</v>
      </c>
      <c r="D916" s="4" t="s">
        <v>643</v>
      </c>
      <c r="E916" s="4" t="s">
        <v>90</v>
      </c>
      <c r="F916" s="20">
        <f t="shared" si="193"/>
        <v>46725</v>
      </c>
      <c r="G916" s="20">
        <f t="shared" si="193"/>
        <v>46725</v>
      </c>
      <c r="H916" s="20">
        <f t="shared" si="187"/>
        <v>0</v>
      </c>
      <c r="I916" s="20">
        <f t="shared" si="193"/>
        <v>46725</v>
      </c>
      <c r="J916" s="20">
        <f t="shared" si="188"/>
        <v>0</v>
      </c>
      <c r="K916" s="20">
        <f t="shared" si="193"/>
        <v>46725</v>
      </c>
      <c r="L916" s="20">
        <f t="shared" si="189"/>
        <v>0</v>
      </c>
      <c r="M916" s="27">
        <f t="shared" si="190"/>
        <v>100</v>
      </c>
      <c r="N916" s="27">
        <f t="shared" si="191"/>
        <v>100</v>
      </c>
    </row>
    <row r="917" spans="1:14" s="6" customFormat="1" x14ac:dyDescent="0.2">
      <c r="A917" s="22" t="s">
        <v>137</v>
      </c>
      <c r="B917" s="4" t="s">
        <v>174</v>
      </c>
      <c r="C917" s="4" t="s">
        <v>207</v>
      </c>
      <c r="D917" s="4" t="s">
        <v>643</v>
      </c>
      <c r="E917" s="4" t="s">
        <v>138</v>
      </c>
      <c r="F917" s="20">
        <f t="shared" si="193"/>
        <v>46725</v>
      </c>
      <c r="G917" s="20">
        <f t="shared" si="193"/>
        <v>46725</v>
      </c>
      <c r="H917" s="20">
        <f t="shared" si="187"/>
        <v>0</v>
      </c>
      <c r="I917" s="20">
        <f t="shared" si="193"/>
        <v>46725</v>
      </c>
      <c r="J917" s="20">
        <f t="shared" si="188"/>
        <v>0</v>
      </c>
      <c r="K917" s="20">
        <f t="shared" si="193"/>
        <v>46725</v>
      </c>
      <c r="L917" s="20">
        <f t="shared" si="189"/>
        <v>0</v>
      </c>
      <c r="M917" s="27">
        <f t="shared" si="190"/>
        <v>100</v>
      </c>
      <c r="N917" s="27">
        <f t="shared" si="191"/>
        <v>100</v>
      </c>
    </row>
    <row r="918" spans="1:14" s="6" customFormat="1" ht="100.5" customHeight="1" x14ac:dyDescent="0.2">
      <c r="A918" s="22" t="s">
        <v>139</v>
      </c>
      <c r="B918" s="4" t="s">
        <v>174</v>
      </c>
      <c r="C918" s="4" t="s">
        <v>207</v>
      </c>
      <c r="D918" s="4" t="s">
        <v>643</v>
      </c>
      <c r="E918" s="4" t="s">
        <v>140</v>
      </c>
      <c r="F918" s="20">
        <v>46725</v>
      </c>
      <c r="G918" s="20">
        <v>46725</v>
      </c>
      <c r="H918" s="20">
        <f t="shared" si="187"/>
        <v>0</v>
      </c>
      <c r="I918" s="20">
        <v>46725</v>
      </c>
      <c r="J918" s="20">
        <f t="shared" si="188"/>
        <v>0</v>
      </c>
      <c r="K918" s="20">
        <v>46725</v>
      </c>
      <c r="L918" s="20">
        <f t="shared" si="189"/>
        <v>0</v>
      </c>
      <c r="M918" s="27">
        <f t="shared" si="190"/>
        <v>100</v>
      </c>
      <c r="N918" s="27">
        <f t="shared" si="191"/>
        <v>100</v>
      </c>
    </row>
    <row r="919" spans="1:14" s="6" customFormat="1" ht="78.75" customHeight="1" x14ac:dyDescent="0.2">
      <c r="A919" s="22" t="s">
        <v>104</v>
      </c>
      <c r="B919" s="4" t="s">
        <v>174</v>
      </c>
      <c r="C919" s="4" t="s">
        <v>207</v>
      </c>
      <c r="D919" s="4" t="s">
        <v>642</v>
      </c>
      <c r="E919" s="4"/>
      <c r="F919" s="20">
        <f>F920+F929</f>
        <v>206250</v>
      </c>
      <c r="G919" s="20">
        <f>G920+G929</f>
        <v>206250</v>
      </c>
      <c r="H919" s="20">
        <f t="shared" si="187"/>
        <v>0</v>
      </c>
      <c r="I919" s="20">
        <f>I920+I929</f>
        <v>206250</v>
      </c>
      <c r="J919" s="20">
        <f t="shared" si="188"/>
        <v>0</v>
      </c>
      <c r="K919" s="20">
        <f>K920+K929</f>
        <v>182325</v>
      </c>
      <c r="L919" s="20">
        <f t="shared" si="189"/>
        <v>-23925</v>
      </c>
      <c r="M919" s="27">
        <f t="shared" si="190"/>
        <v>88.4</v>
      </c>
      <c r="N919" s="27">
        <f t="shared" si="191"/>
        <v>88.4</v>
      </c>
    </row>
    <row r="920" spans="1:14" s="6" customFormat="1" ht="156.75" customHeight="1" x14ac:dyDescent="0.2">
      <c r="A920" s="24" t="s">
        <v>479</v>
      </c>
      <c r="B920" s="4" t="s">
        <v>174</v>
      </c>
      <c r="C920" s="4" t="s">
        <v>207</v>
      </c>
      <c r="D920" s="4" t="s">
        <v>641</v>
      </c>
      <c r="E920" s="4"/>
      <c r="F920" s="20">
        <f>F921+F925</f>
        <v>109250</v>
      </c>
      <c r="G920" s="20">
        <f>G921+G925</f>
        <v>109250</v>
      </c>
      <c r="H920" s="20">
        <f t="shared" si="187"/>
        <v>0</v>
      </c>
      <c r="I920" s="20">
        <f>I921+I925</f>
        <v>109250</v>
      </c>
      <c r="J920" s="20">
        <f t="shared" si="188"/>
        <v>0</v>
      </c>
      <c r="K920" s="20">
        <f>K921+K925</f>
        <v>85475</v>
      </c>
      <c r="L920" s="20">
        <f t="shared" si="189"/>
        <v>-23775</v>
      </c>
      <c r="M920" s="27">
        <f t="shared" si="190"/>
        <v>78.237986270022887</v>
      </c>
      <c r="N920" s="27">
        <f t="shared" si="191"/>
        <v>78.237986270022887</v>
      </c>
    </row>
    <row r="921" spans="1:14" s="6" customFormat="1" ht="131.25" x14ac:dyDescent="0.2">
      <c r="A921" s="22" t="s">
        <v>426</v>
      </c>
      <c r="B921" s="4" t="s">
        <v>174</v>
      </c>
      <c r="C921" s="4" t="s">
        <v>207</v>
      </c>
      <c r="D921" s="4" t="s">
        <v>640</v>
      </c>
      <c r="E921" s="4"/>
      <c r="F921" s="20">
        <f t="shared" ref="F921:K923" si="194">F922</f>
        <v>32775</v>
      </c>
      <c r="G921" s="20">
        <f t="shared" si="194"/>
        <v>32775</v>
      </c>
      <c r="H921" s="20">
        <f t="shared" si="187"/>
        <v>0</v>
      </c>
      <c r="I921" s="20">
        <f t="shared" si="194"/>
        <v>32775</v>
      </c>
      <c r="J921" s="20">
        <f t="shared" si="188"/>
        <v>0</v>
      </c>
      <c r="K921" s="20">
        <f t="shared" si="194"/>
        <v>9000</v>
      </c>
      <c r="L921" s="20">
        <f t="shared" si="189"/>
        <v>-23775</v>
      </c>
      <c r="M921" s="27">
        <f t="shared" si="190"/>
        <v>27.459954233409611</v>
      </c>
      <c r="N921" s="27">
        <f t="shared" si="191"/>
        <v>27.459954233409611</v>
      </c>
    </row>
    <row r="922" spans="1:14" s="6" customFormat="1" ht="60" customHeight="1" x14ac:dyDescent="0.2">
      <c r="A922" s="22" t="s">
        <v>89</v>
      </c>
      <c r="B922" s="4" t="s">
        <v>174</v>
      </c>
      <c r="C922" s="4" t="s">
        <v>207</v>
      </c>
      <c r="D922" s="4" t="s">
        <v>640</v>
      </c>
      <c r="E922" s="4" t="s">
        <v>90</v>
      </c>
      <c r="F922" s="20">
        <f t="shared" si="194"/>
        <v>32775</v>
      </c>
      <c r="G922" s="20">
        <f t="shared" si="194"/>
        <v>32775</v>
      </c>
      <c r="H922" s="20">
        <f t="shared" si="187"/>
        <v>0</v>
      </c>
      <c r="I922" s="20">
        <f t="shared" si="194"/>
        <v>32775</v>
      </c>
      <c r="J922" s="20">
        <f t="shared" si="188"/>
        <v>0</v>
      </c>
      <c r="K922" s="20">
        <f t="shared" si="194"/>
        <v>9000</v>
      </c>
      <c r="L922" s="20">
        <f t="shared" si="189"/>
        <v>-23775</v>
      </c>
      <c r="M922" s="27">
        <f t="shared" si="190"/>
        <v>27.459954233409611</v>
      </c>
      <c r="N922" s="27">
        <f t="shared" si="191"/>
        <v>27.459954233409611</v>
      </c>
    </row>
    <row r="923" spans="1:14" s="6" customFormat="1" x14ac:dyDescent="0.2">
      <c r="A923" s="22" t="s">
        <v>137</v>
      </c>
      <c r="B923" s="4" t="s">
        <v>174</v>
      </c>
      <c r="C923" s="4" t="s">
        <v>207</v>
      </c>
      <c r="D923" s="4" t="s">
        <v>640</v>
      </c>
      <c r="E923" s="4" t="s">
        <v>138</v>
      </c>
      <c r="F923" s="20">
        <f t="shared" si="194"/>
        <v>32775</v>
      </c>
      <c r="G923" s="20">
        <f t="shared" si="194"/>
        <v>32775</v>
      </c>
      <c r="H923" s="20">
        <f t="shared" si="187"/>
        <v>0</v>
      </c>
      <c r="I923" s="20">
        <f t="shared" si="194"/>
        <v>32775</v>
      </c>
      <c r="J923" s="20">
        <f t="shared" si="188"/>
        <v>0</v>
      </c>
      <c r="K923" s="20">
        <f t="shared" si="194"/>
        <v>9000</v>
      </c>
      <c r="L923" s="20">
        <f t="shared" si="189"/>
        <v>-23775</v>
      </c>
      <c r="M923" s="27">
        <f t="shared" si="190"/>
        <v>27.459954233409611</v>
      </c>
      <c r="N923" s="27">
        <f t="shared" si="191"/>
        <v>27.459954233409611</v>
      </c>
    </row>
    <row r="924" spans="1:14" s="6" customFormat="1" ht="105.75" customHeight="1" x14ac:dyDescent="0.2">
      <c r="A924" s="22" t="s">
        <v>139</v>
      </c>
      <c r="B924" s="4" t="s">
        <v>174</v>
      </c>
      <c r="C924" s="4" t="s">
        <v>207</v>
      </c>
      <c r="D924" s="4" t="s">
        <v>640</v>
      </c>
      <c r="E924" s="4" t="s">
        <v>140</v>
      </c>
      <c r="F924" s="20">
        <v>32775</v>
      </c>
      <c r="G924" s="20">
        <v>32775</v>
      </c>
      <c r="H924" s="20">
        <f t="shared" si="187"/>
        <v>0</v>
      </c>
      <c r="I924" s="20">
        <v>32775</v>
      </c>
      <c r="J924" s="20">
        <f t="shared" si="188"/>
        <v>0</v>
      </c>
      <c r="K924" s="20">
        <v>9000</v>
      </c>
      <c r="L924" s="20">
        <f t="shared" si="189"/>
        <v>-23775</v>
      </c>
      <c r="M924" s="27">
        <f t="shared" si="190"/>
        <v>27.459954233409611</v>
      </c>
      <c r="N924" s="27">
        <f t="shared" si="191"/>
        <v>27.459954233409611</v>
      </c>
    </row>
    <row r="925" spans="1:14" s="6" customFormat="1" ht="112.5" x14ac:dyDescent="0.2">
      <c r="A925" s="22" t="s">
        <v>311</v>
      </c>
      <c r="B925" s="4" t="s">
        <v>174</v>
      </c>
      <c r="C925" s="4" t="s">
        <v>207</v>
      </c>
      <c r="D925" s="4" t="s">
        <v>639</v>
      </c>
      <c r="E925" s="4"/>
      <c r="F925" s="20">
        <f t="shared" ref="F925:K927" si="195">F926</f>
        <v>76475</v>
      </c>
      <c r="G925" s="20">
        <f t="shared" si="195"/>
        <v>76475</v>
      </c>
      <c r="H925" s="20">
        <f t="shared" si="187"/>
        <v>0</v>
      </c>
      <c r="I925" s="20">
        <f t="shared" si="195"/>
        <v>76475</v>
      </c>
      <c r="J925" s="20">
        <f t="shared" si="188"/>
        <v>0</v>
      </c>
      <c r="K925" s="20">
        <f t="shared" si="195"/>
        <v>76475</v>
      </c>
      <c r="L925" s="20">
        <f t="shared" si="189"/>
        <v>0</v>
      </c>
      <c r="M925" s="27">
        <f t="shared" si="190"/>
        <v>100</v>
      </c>
      <c r="N925" s="27">
        <f t="shared" si="191"/>
        <v>100</v>
      </c>
    </row>
    <row r="926" spans="1:14" s="6" customFormat="1" ht="63.75" customHeight="1" x14ac:dyDescent="0.2">
      <c r="A926" s="22" t="s">
        <v>89</v>
      </c>
      <c r="B926" s="4" t="s">
        <v>174</v>
      </c>
      <c r="C926" s="4" t="s">
        <v>207</v>
      </c>
      <c r="D926" s="4" t="s">
        <v>639</v>
      </c>
      <c r="E926" s="4" t="s">
        <v>90</v>
      </c>
      <c r="F926" s="20">
        <f t="shared" si="195"/>
        <v>76475</v>
      </c>
      <c r="G926" s="20">
        <f t="shared" si="195"/>
        <v>76475</v>
      </c>
      <c r="H926" s="20">
        <f t="shared" si="187"/>
        <v>0</v>
      </c>
      <c r="I926" s="20">
        <f t="shared" si="195"/>
        <v>76475</v>
      </c>
      <c r="J926" s="20">
        <f t="shared" si="188"/>
        <v>0</v>
      </c>
      <c r="K926" s="20">
        <f t="shared" si="195"/>
        <v>76475</v>
      </c>
      <c r="L926" s="20">
        <f t="shared" si="189"/>
        <v>0</v>
      </c>
      <c r="M926" s="27">
        <f t="shared" si="190"/>
        <v>100</v>
      </c>
      <c r="N926" s="27">
        <f t="shared" si="191"/>
        <v>100</v>
      </c>
    </row>
    <row r="927" spans="1:14" s="6" customFormat="1" x14ac:dyDescent="0.2">
      <c r="A927" s="22" t="s">
        <v>137</v>
      </c>
      <c r="B927" s="4" t="s">
        <v>174</v>
      </c>
      <c r="C927" s="4" t="s">
        <v>207</v>
      </c>
      <c r="D927" s="4" t="s">
        <v>639</v>
      </c>
      <c r="E927" s="4" t="s">
        <v>138</v>
      </c>
      <c r="F927" s="20">
        <f t="shared" si="195"/>
        <v>76475</v>
      </c>
      <c r="G927" s="20">
        <f t="shared" si="195"/>
        <v>76475</v>
      </c>
      <c r="H927" s="20">
        <f t="shared" si="187"/>
        <v>0</v>
      </c>
      <c r="I927" s="20">
        <f t="shared" si="195"/>
        <v>76475</v>
      </c>
      <c r="J927" s="20">
        <f t="shared" si="188"/>
        <v>0</v>
      </c>
      <c r="K927" s="20">
        <f t="shared" si="195"/>
        <v>76475</v>
      </c>
      <c r="L927" s="20">
        <f t="shared" si="189"/>
        <v>0</v>
      </c>
      <c r="M927" s="27">
        <f t="shared" si="190"/>
        <v>100</v>
      </c>
      <c r="N927" s="27">
        <f t="shared" si="191"/>
        <v>100</v>
      </c>
    </row>
    <row r="928" spans="1:14" s="6" customFormat="1" ht="106.5" customHeight="1" x14ac:dyDescent="0.2">
      <c r="A928" s="22" t="s">
        <v>139</v>
      </c>
      <c r="B928" s="4" t="s">
        <v>174</v>
      </c>
      <c r="C928" s="4" t="s">
        <v>207</v>
      </c>
      <c r="D928" s="4" t="s">
        <v>639</v>
      </c>
      <c r="E928" s="4" t="s">
        <v>140</v>
      </c>
      <c r="F928" s="20">
        <v>76475</v>
      </c>
      <c r="G928" s="20">
        <v>76475</v>
      </c>
      <c r="H928" s="20">
        <f t="shared" si="187"/>
        <v>0</v>
      </c>
      <c r="I928" s="20">
        <v>76475</v>
      </c>
      <c r="J928" s="20">
        <f t="shared" si="188"/>
        <v>0</v>
      </c>
      <c r="K928" s="20">
        <v>76475</v>
      </c>
      <c r="L928" s="20">
        <f t="shared" si="189"/>
        <v>0</v>
      </c>
      <c r="M928" s="27">
        <f t="shared" si="190"/>
        <v>100</v>
      </c>
      <c r="N928" s="27">
        <f t="shared" si="191"/>
        <v>100</v>
      </c>
    </row>
    <row r="929" spans="1:14" s="6" customFormat="1" ht="141.75" customHeight="1" x14ac:dyDescent="0.2">
      <c r="A929" s="22" t="s">
        <v>214</v>
      </c>
      <c r="B929" s="4" t="s">
        <v>174</v>
      </c>
      <c r="C929" s="4" t="s">
        <v>207</v>
      </c>
      <c r="D929" s="4" t="s">
        <v>638</v>
      </c>
      <c r="E929" s="4"/>
      <c r="F929" s="20">
        <f t="shared" ref="F929:K932" si="196">F930</f>
        <v>97000</v>
      </c>
      <c r="G929" s="20">
        <f t="shared" si="196"/>
        <v>97000</v>
      </c>
      <c r="H929" s="20">
        <f t="shared" si="187"/>
        <v>0</v>
      </c>
      <c r="I929" s="20">
        <f t="shared" si="196"/>
        <v>97000</v>
      </c>
      <c r="J929" s="20">
        <f t="shared" si="188"/>
        <v>0</v>
      </c>
      <c r="K929" s="20">
        <f t="shared" si="196"/>
        <v>96850</v>
      </c>
      <c r="L929" s="20">
        <f t="shared" si="189"/>
        <v>-150</v>
      </c>
      <c r="M929" s="27">
        <f t="shared" si="190"/>
        <v>99.845360824742272</v>
      </c>
      <c r="N929" s="27">
        <f t="shared" si="191"/>
        <v>99.845360824742272</v>
      </c>
    </row>
    <row r="930" spans="1:14" s="6" customFormat="1" x14ac:dyDescent="0.2">
      <c r="A930" s="22" t="s">
        <v>64</v>
      </c>
      <c r="B930" s="4" t="s">
        <v>174</v>
      </c>
      <c r="C930" s="4" t="s">
        <v>207</v>
      </c>
      <c r="D930" s="4" t="s">
        <v>637</v>
      </c>
      <c r="E930" s="4"/>
      <c r="F930" s="20">
        <f t="shared" si="196"/>
        <v>97000</v>
      </c>
      <c r="G930" s="20">
        <f t="shared" si="196"/>
        <v>97000</v>
      </c>
      <c r="H930" s="20">
        <f t="shared" si="187"/>
        <v>0</v>
      </c>
      <c r="I930" s="20">
        <f t="shared" si="196"/>
        <v>97000</v>
      </c>
      <c r="J930" s="20">
        <f t="shared" si="188"/>
        <v>0</v>
      </c>
      <c r="K930" s="20">
        <f t="shared" si="196"/>
        <v>96850</v>
      </c>
      <c r="L930" s="20">
        <f t="shared" si="189"/>
        <v>-150</v>
      </c>
      <c r="M930" s="27">
        <f t="shared" si="190"/>
        <v>99.845360824742272</v>
      </c>
      <c r="N930" s="27">
        <f t="shared" si="191"/>
        <v>99.845360824742272</v>
      </c>
    </row>
    <row r="931" spans="1:14" s="6" customFormat="1" ht="63" customHeight="1" x14ac:dyDescent="0.2">
      <c r="A931" s="22" t="s">
        <v>89</v>
      </c>
      <c r="B931" s="4" t="s">
        <v>174</v>
      </c>
      <c r="C931" s="4" t="s">
        <v>207</v>
      </c>
      <c r="D931" s="4" t="s">
        <v>637</v>
      </c>
      <c r="E931" s="4" t="s">
        <v>90</v>
      </c>
      <c r="F931" s="20">
        <f t="shared" si="196"/>
        <v>97000</v>
      </c>
      <c r="G931" s="20">
        <f t="shared" si="196"/>
        <v>97000</v>
      </c>
      <c r="H931" s="20">
        <f t="shared" si="187"/>
        <v>0</v>
      </c>
      <c r="I931" s="20">
        <f t="shared" si="196"/>
        <v>97000</v>
      </c>
      <c r="J931" s="20">
        <f t="shared" si="188"/>
        <v>0</v>
      </c>
      <c r="K931" s="20">
        <f t="shared" si="196"/>
        <v>96850</v>
      </c>
      <c r="L931" s="20">
        <f t="shared" si="189"/>
        <v>-150</v>
      </c>
      <c r="M931" s="27">
        <f t="shared" si="190"/>
        <v>99.845360824742272</v>
      </c>
      <c r="N931" s="27">
        <f t="shared" si="191"/>
        <v>99.845360824742272</v>
      </c>
    </row>
    <row r="932" spans="1:14" s="6" customFormat="1" x14ac:dyDescent="0.2">
      <c r="A932" s="22" t="s">
        <v>137</v>
      </c>
      <c r="B932" s="4" t="s">
        <v>174</v>
      </c>
      <c r="C932" s="4" t="s">
        <v>207</v>
      </c>
      <c r="D932" s="4" t="s">
        <v>637</v>
      </c>
      <c r="E932" s="4" t="s">
        <v>138</v>
      </c>
      <c r="F932" s="20">
        <f t="shared" si="196"/>
        <v>97000</v>
      </c>
      <c r="G932" s="20">
        <f t="shared" si="196"/>
        <v>97000</v>
      </c>
      <c r="H932" s="20">
        <f t="shared" si="187"/>
        <v>0</v>
      </c>
      <c r="I932" s="20">
        <f t="shared" si="196"/>
        <v>97000</v>
      </c>
      <c r="J932" s="20">
        <f t="shared" si="188"/>
        <v>0</v>
      </c>
      <c r="K932" s="20">
        <f t="shared" si="196"/>
        <v>96850</v>
      </c>
      <c r="L932" s="20">
        <f t="shared" si="189"/>
        <v>-150</v>
      </c>
      <c r="M932" s="27">
        <f t="shared" si="190"/>
        <v>99.845360824742272</v>
      </c>
      <c r="N932" s="27">
        <f t="shared" si="191"/>
        <v>99.845360824742272</v>
      </c>
    </row>
    <row r="933" spans="1:14" s="6" customFormat="1" ht="102.75" customHeight="1" x14ac:dyDescent="0.2">
      <c r="A933" s="22" t="s">
        <v>139</v>
      </c>
      <c r="B933" s="4" t="s">
        <v>174</v>
      </c>
      <c r="C933" s="4" t="s">
        <v>207</v>
      </c>
      <c r="D933" s="4" t="s">
        <v>637</v>
      </c>
      <c r="E933" s="4" t="s">
        <v>140</v>
      </c>
      <c r="F933" s="20">
        <v>97000</v>
      </c>
      <c r="G933" s="20">
        <v>97000</v>
      </c>
      <c r="H933" s="20">
        <f t="shared" si="187"/>
        <v>0</v>
      </c>
      <c r="I933" s="20">
        <v>97000</v>
      </c>
      <c r="J933" s="20">
        <f t="shared" si="188"/>
        <v>0</v>
      </c>
      <c r="K933" s="20">
        <v>96850</v>
      </c>
      <c r="L933" s="20">
        <f t="shared" si="189"/>
        <v>-150</v>
      </c>
      <c r="M933" s="27">
        <f t="shared" si="190"/>
        <v>99.845360824742272</v>
      </c>
      <c r="N933" s="27">
        <f t="shared" si="191"/>
        <v>99.845360824742272</v>
      </c>
    </row>
    <row r="934" spans="1:14" s="6" customFormat="1" ht="37.5" x14ac:dyDescent="0.2">
      <c r="A934" s="22" t="s">
        <v>198</v>
      </c>
      <c r="B934" s="4" t="s">
        <v>174</v>
      </c>
      <c r="C934" s="4" t="s">
        <v>207</v>
      </c>
      <c r="D934" s="4" t="s">
        <v>616</v>
      </c>
      <c r="E934" s="4"/>
      <c r="F934" s="20">
        <f t="shared" ref="F934:K938" si="197">F935</f>
        <v>470000</v>
      </c>
      <c r="G934" s="20">
        <f t="shared" si="197"/>
        <v>470000</v>
      </c>
      <c r="H934" s="20">
        <f t="shared" si="187"/>
        <v>0</v>
      </c>
      <c r="I934" s="20">
        <f t="shared" si="197"/>
        <v>470000</v>
      </c>
      <c r="J934" s="20">
        <f t="shared" si="188"/>
        <v>0</v>
      </c>
      <c r="K934" s="20">
        <f t="shared" si="197"/>
        <v>470000</v>
      </c>
      <c r="L934" s="20">
        <f t="shared" si="189"/>
        <v>0</v>
      </c>
      <c r="M934" s="27">
        <f t="shared" si="190"/>
        <v>100</v>
      </c>
      <c r="N934" s="27">
        <f t="shared" si="191"/>
        <v>100</v>
      </c>
    </row>
    <row r="935" spans="1:14" s="6" customFormat="1" ht="56.25" x14ac:dyDescent="0.2">
      <c r="A935" s="22" t="s">
        <v>199</v>
      </c>
      <c r="B935" s="4" t="s">
        <v>174</v>
      </c>
      <c r="C935" s="4" t="s">
        <v>207</v>
      </c>
      <c r="D935" s="4" t="s">
        <v>636</v>
      </c>
      <c r="E935" s="4"/>
      <c r="F935" s="20">
        <f t="shared" si="197"/>
        <v>470000</v>
      </c>
      <c r="G935" s="20">
        <f t="shared" si="197"/>
        <v>470000</v>
      </c>
      <c r="H935" s="20">
        <f t="shared" si="187"/>
        <v>0</v>
      </c>
      <c r="I935" s="20">
        <f t="shared" si="197"/>
        <v>470000</v>
      </c>
      <c r="J935" s="20">
        <f t="shared" si="188"/>
        <v>0</v>
      </c>
      <c r="K935" s="20">
        <f t="shared" si="197"/>
        <v>470000</v>
      </c>
      <c r="L935" s="20">
        <f t="shared" si="189"/>
        <v>0</v>
      </c>
      <c r="M935" s="27">
        <f t="shared" si="190"/>
        <v>100</v>
      </c>
      <c r="N935" s="27">
        <f t="shared" si="191"/>
        <v>100</v>
      </c>
    </row>
    <row r="936" spans="1:14" s="6" customFormat="1" x14ac:dyDescent="0.2">
      <c r="A936" s="22" t="s">
        <v>64</v>
      </c>
      <c r="B936" s="4" t="s">
        <v>174</v>
      </c>
      <c r="C936" s="4" t="s">
        <v>207</v>
      </c>
      <c r="D936" s="4" t="s">
        <v>635</v>
      </c>
      <c r="E936" s="4"/>
      <c r="F936" s="20">
        <f t="shared" si="197"/>
        <v>470000</v>
      </c>
      <c r="G936" s="20">
        <f t="shared" si="197"/>
        <v>470000</v>
      </c>
      <c r="H936" s="20">
        <f t="shared" si="187"/>
        <v>0</v>
      </c>
      <c r="I936" s="20">
        <f t="shared" si="197"/>
        <v>470000</v>
      </c>
      <c r="J936" s="20">
        <f t="shared" si="188"/>
        <v>0</v>
      </c>
      <c r="K936" s="20">
        <f t="shared" si="197"/>
        <v>470000</v>
      </c>
      <c r="L936" s="20">
        <f t="shared" si="189"/>
        <v>0</v>
      </c>
      <c r="M936" s="27">
        <f t="shared" si="190"/>
        <v>100</v>
      </c>
      <c r="N936" s="27">
        <f t="shared" si="191"/>
        <v>100</v>
      </c>
    </row>
    <row r="937" spans="1:14" s="6" customFormat="1" ht="64.5" customHeight="1" x14ac:dyDescent="0.2">
      <c r="A937" s="22" t="s">
        <v>89</v>
      </c>
      <c r="B937" s="4" t="s">
        <v>174</v>
      </c>
      <c r="C937" s="4" t="s">
        <v>207</v>
      </c>
      <c r="D937" s="4" t="s">
        <v>635</v>
      </c>
      <c r="E937" s="4" t="s">
        <v>90</v>
      </c>
      <c r="F937" s="20">
        <f t="shared" si="197"/>
        <v>470000</v>
      </c>
      <c r="G937" s="20">
        <f t="shared" si="197"/>
        <v>470000</v>
      </c>
      <c r="H937" s="20">
        <f t="shared" si="187"/>
        <v>0</v>
      </c>
      <c r="I937" s="20">
        <f t="shared" si="197"/>
        <v>470000</v>
      </c>
      <c r="J937" s="20">
        <f t="shared" si="188"/>
        <v>0</v>
      </c>
      <c r="K937" s="20">
        <f t="shared" si="197"/>
        <v>470000</v>
      </c>
      <c r="L937" s="20">
        <f t="shared" si="189"/>
        <v>0</v>
      </c>
      <c r="M937" s="27">
        <f t="shared" si="190"/>
        <v>100</v>
      </c>
      <c r="N937" s="27">
        <f t="shared" si="191"/>
        <v>100</v>
      </c>
    </row>
    <row r="938" spans="1:14" s="6" customFormat="1" x14ac:dyDescent="0.2">
      <c r="A938" s="22" t="s">
        <v>137</v>
      </c>
      <c r="B938" s="4" t="s">
        <v>174</v>
      </c>
      <c r="C938" s="4" t="s">
        <v>207</v>
      </c>
      <c r="D938" s="4" t="s">
        <v>635</v>
      </c>
      <c r="E938" s="4" t="s">
        <v>138</v>
      </c>
      <c r="F938" s="20">
        <f t="shared" si="197"/>
        <v>470000</v>
      </c>
      <c r="G938" s="20">
        <f t="shared" si="197"/>
        <v>470000</v>
      </c>
      <c r="H938" s="20">
        <f t="shared" si="187"/>
        <v>0</v>
      </c>
      <c r="I938" s="20">
        <f t="shared" si="197"/>
        <v>470000</v>
      </c>
      <c r="J938" s="20">
        <f t="shared" si="188"/>
        <v>0</v>
      </c>
      <c r="K938" s="20">
        <f t="shared" si="197"/>
        <v>470000</v>
      </c>
      <c r="L938" s="20">
        <f t="shared" si="189"/>
        <v>0</v>
      </c>
      <c r="M938" s="27">
        <f t="shared" si="190"/>
        <v>100</v>
      </c>
      <c r="N938" s="27">
        <f t="shared" si="191"/>
        <v>100</v>
      </c>
    </row>
    <row r="939" spans="1:14" s="6" customFormat="1" ht="99.75" customHeight="1" x14ac:dyDescent="0.2">
      <c r="A939" s="22" t="s">
        <v>139</v>
      </c>
      <c r="B939" s="4" t="s">
        <v>174</v>
      </c>
      <c r="C939" s="4" t="s">
        <v>207</v>
      </c>
      <c r="D939" s="4" t="s">
        <v>635</v>
      </c>
      <c r="E939" s="4" t="s">
        <v>140</v>
      </c>
      <c r="F939" s="20">
        <v>470000</v>
      </c>
      <c r="G939" s="20">
        <v>470000</v>
      </c>
      <c r="H939" s="20">
        <f t="shared" si="187"/>
        <v>0</v>
      </c>
      <c r="I939" s="20">
        <v>470000</v>
      </c>
      <c r="J939" s="20">
        <f t="shared" si="188"/>
        <v>0</v>
      </c>
      <c r="K939" s="20">
        <v>470000</v>
      </c>
      <c r="L939" s="20">
        <f t="shared" si="189"/>
        <v>0</v>
      </c>
      <c r="M939" s="27">
        <f t="shared" si="190"/>
        <v>100</v>
      </c>
      <c r="N939" s="27">
        <f t="shared" si="191"/>
        <v>100</v>
      </c>
    </row>
    <row r="940" spans="1:14" s="6" customFormat="1" x14ac:dyDescent="0.2">
      <c r="A940" s="22" t="s">
        <v>215</v>
      </c>
      <c r="B940" s="4" t="s">
        <v>174</v>
      </c>
      <c r="C940" s="4" t="s">
        <v>216</v>
      </c>
      <c r="D940" s="4"/>
      <c r="E940" s="4"/>
      <c r="F940" s="20">
        <f>F941+F1040+F1047</f>
        <v>203802087</v>
      </c>
      <c r="G940" s="20">
        <f>G941+G1040+G1047</f>
        <v>204492534</v>
      </c>
      <c r="H940" s="20">
        <f t="shared" si="187"/>
        <v>690447</v>
      </c>
      <c r="I940" s="20">
        <f>I941+I1040+I1047</f>
        <v>199133934</v>
      </c>
      <c r="J940" s="20">
        <f t="shared" si="188"/>
        <v>-5358600</v>
      </c>
      <c r="K940" s="20">
        <f>K941+K1040+K1047</f>
        <v>144027364.24000001</v>
      </c>
      <c r="L940" s="20">
        <f t="shared" si="189"/>
        <v>-55106569.75999999</v>
      </c>
      <c r="M940" s="27">
        <f t="shared" si="190"/>
        <v>70.670210673554095</v>
      </c>
      <c r="N940" s="27">
        <f t="shared" si="191"/>
        <v>72.326881384264723</v>
      </c>
    </row>
    <row r="941" spans="1:14" s="6" customFormat="1" ht="43.5" customHeight="1" x14ac:dyDescent="0.2">
      <c r="A941" s="22" t="s">
        <v>177</v>
      </c>
      <c r="B941" s="4" t="s">
        <v>174</v>
      </c>
      <c r="C941" s="4" t="s">
        <v>216</v>
      </c>
      <c r="D941" s="4" t="s">
        <v>596</v>
      </c>
      <c r="E941" s="4"/>
      <c r="F941" s="20">
        <f>F942+F959+F965+F1002+F1011</f>
        <v>203711287</v>
      </c>
      <c r="G941" s="20">
        <f>G942+G959+G965+G1002+G1011</f>
        <v>204401734</v>
      </c>
      <c r="H941" s="20">
        <f t="shared" si="187"/>
        <v>690447</v>
      </c>
      <c r="I941" s="20">
        <f>I942+I959+I965+I1002+I1011</f>
        <v>199043134</v>
      </c>
      <c r="J941" s="20">
        <f t="shared" si="188"/>
        <v>-5358600</v>
      </c>
      <c r="K941" s="20">
        <f>K942+K959+K965+K1002+K1011</f>
        <v>143948564.24000001</v>
      </c>
      <c r="L941" s="20">
        <f t="shared" si="189"/>
        <v>-55094569.75999999</v>
      </c>
      <c r="M941" s="27">
        <f t="shared" si="190"/>
        <v>70.663028229751461</v>
      </c>
      <c r="N941" s="27">
        <f t="shared" si="191"/>
        <v>72.320286235042914</v>
      </c>
    </row>
    <row r="942" spans="1:14" s="6" customFormat="1" ht="37.5" x14ac:dyDescent="0.2">
      <c r="A942" s="22" t="s">
        <v>178</v>
      </c>
      <c r="B942" s="4" t="s">
        <v>174</v>
      </c>
      <c r="C942" s="4" t="s">
        <v>216</v>
      </c>
      <c r="D942" s="4" t="s">
        <v>600</v>
      </c>
      <c r="E942" s="4"/>
      <c r="F942" s="20">
        <f>F943</f>
        <v>4944651</v>
      </c>
      <c r="G942" s="20">
        <f>G943</f>
        <v>4974651</v>
      </c>
      <c r="H942" s="20">
        <f t="shared" si="187"/>
        <v>30000</v>
      </c>
      <c r="I942" s="20">
        <f>I943</f>
        <v>4974651</v>
      </c>
      <c r="J942" s="20">
        <f t="shared" si="188"/>
        <v>0</v>
      </c>
      <c r="K942" s="20">
        <f>K943</f>
        <v>2917818.03</v>
      </c>
      <c r="L942" s="20">
        <f t="shared" si="189"/>
        <v>-2056832.9700000002</v>
      </c>
      <c r="M942" s="27">
        <f t="shared" si="190"/>
        <v>59.009584902958764</v>
      </c>
      <c r="N942" s="27">
        <f t="shared" si="191"/>
        <v>58.653723246113145</v>
      </c>
    </row>
    <row r="943" spans="1:14" s="6" customFormat="1" ht="67.5" customHeight="1" x14ac:dyDescent="0.2">
      <c r="A943" s="22" t="s">
        <v>179</v>
      </c>
      <c r="B943" s="4" t="s">
        <v>174</v>
      </c>
      <c r="C943" s="4" t="s">
        <v>216</v>
      </c>
      <c r="D943" s="4" t="s">
        <v>601</v>
      </c>
      <c r="E943" s="4"/>
      <c r="F943" s="20">
        <f>F944+F948+F953</f>
        <v>4944651</v>
      </c>
      <c r="G943" s="20">
        <f>G944+G948+G953</f>
        <v>4974651</v>
      </c>
      <c r="H943" s="20">
        <f t="shared" si="187"/>
        <v>30000</v>
      </c>
      <c r="I943" s="20">
        <f>I944+I948+I953</f>
        <v>4974651</v>
      </c>
      <c r="J943" s="20">
        <f t="shared" si="188"/>
        <v>0</v>
      </c>
      <c r="K943" s="20">
        <f>K944+K948+K953</f>
        <v>2917818.03</v>
      </c>
      <c r="L943" s="20">
        <f t="shared" si="189"/>
        <v>-2056832.9700000002</v>
      </c>
      <c r="M943" s="27">
        <f t="shared" si="190"/>
        <v>59.009584902958764</v>
      </c>
      <c r="N943" s="27">
        <f t="shared" si="191"/>
        <v>58.653723246113145</v>
      </c>
    </row>
    <row r="944" spans="1:14" s="6" customFormat="1" ht="168.75" x14ac:dyDescent="0.2">
      <c r="A944" s="24" t="s">
        <v>427</v>
      </c>
      <c r="B944" s="4" t="s">
        <v>174</v>
      </c>
      <c r="C944" s="4" t="s">
        <v>216</v>
      </c>
      <c r="D944" s="4" t="s">
        <v>634</v>
      </c>
      <c r="E944" s="4"/>
      <c r="F944" s="20">
        <f t="shared" ref="F944:K946" si="198">F945</f>
        <v>1458900</v>
      </c>
      <c r="G944" s="20">
        <f t="shared" si="198"/>
        <v>1458900</v>
      </c>
      <c r="H944" s="20">
        <f t="shared" si="187"/>
        <v>0</v>
      </c>
      <c r="I944" s="20">
        <f t="shared" si="198"/>
        <v>1458900</v>
      </c>
      <c r="J944" s="20">
        <f t="shared" si="188"/>
        <v>0</v>
      </c>
      <c r="K944" s="20">
        <f t="shared" si="198"/>
        <v>577849.81000000006</v>
      </c>
      <c r="L944" s="20">
        <f t="shared" si="189"/>
        <v>-881050.19</v>
      </c>
      <c r="M944" s="27">
        <f t="shared" si="190"/>
        <v>39.608596202618415</v>
      </c>
      <c r="N944" s="27">
        <f t="shared" si="191"/>
        <v>39.608596202618415</v>
      </c>
    </row>
    <row r="945" spans="1:14" s="6" customFormat="1" ht="48.75" customHeight="1" x14ac:dyDescent="0.2">
      <c r="A945" s="22" t="s">
        <v>44</v>
      </c>
      <c r="B945" s="4" t="s">
        <v>174</v>
      </c>
      <c r="C945" s="4" t="s">
        <v>216</v>
      </c>
      <c r="D945" s="4" t="s">
        <v>634</v>
      </c>
      <c r="E945" s="4" t="s">
        <v>45</v>
      </c>
      <c r="F945" s="20">
        <f t="shared" si="198"/>
        <v>1458900</v>
      </c>
      <c r="G945" s="20">
        <f t="shared" si="198"/>
        <v>1458900</v>
      </c>
      <c r="H945" s="20">
        <f t="shared" si="187"/>
        <v>0</v>
      </c>
      <c r="I945" s="20">
        <f t="shared" si="198"/>
        <v>1458900</v>
      </c>
      <c r="J945" s="20">
        <f t="shared" si="188"/>
        <v>0</v>
      </c>
      <c r="K945" s="20">
        <f t="shared" si="198"/>
        <v>577849.81000000006</v>
      </c>
      <c r="L945" s="20">
        <f t="shared" si="189"/>
        <v>-881050.19</v>
      </c>
      <c r="M945" s="27">
        <f t="shared" si="190"/>
        <v>39.608596202618415</v>
      </c>
      <c r="N945" s="27">
        <f t="shared" si="191"/>
        <v>39.608596202618415</v>
      </c>
    </row>
    <row r="946" spans="1:14" s="6" customFormat="1" ht="37.5" x14ac:dyDescent="0.2">
      <c r="A946" s="22" t="s">
        <v>128</v>
      </c>
      <c r="B946" s="4" t="s">
        <v>174</v>
      </c>
      <c r="C946" s="4" t="s">
        <v>216</v>
      </c>
      <c r="D946" s="4" t="s">
        <v>634</v>
      </c>
      <c r="E946" s="4" t="s">
        <v>129</v>
      </c>
      <c r="F946" s="20">
        <f t="shared" si="198"/>
        <v>1458900</v>
      </c>
      <c r="G946" s="20">
        <f t="shared" si="198"/>
        <v>1458900</v>
      </c>
      <c r="H946" s="20">
        <f t="shared" si="187"/>
        <v>0</v>
      </c>
      <c r="I946" s="20">
        <f t="shared" si="198"/>
        <v>1458900</v>
      </c>
      <c r="J946" s="20">
        <f t="shared" si="188"/>
        <v>0</v>
      </c>
      <c r="K946" s="20">
        <f t="shared" si="198"/>
        <v>577849.81000000006</v>
      </c>
      <c r="L946" s="20">
        <f t="shared" si="189"/>
        <v>-881050.19</v>
      </c>
      <c r="M946" s="27">
        <f t="shared" si="190"/>
        <v>39.608596202618415</v>
      </c>
      <c r="N946" s="27">
        <f t="shared" si="191"/>
        <v>39.608596202618415</v>
      </c>
    </row>
    <row r="947" spans="1:14" s="6" customFormat="1" ht="37.5" x14ac:dyDescent="0.2">
      <c r="A947" s="22" t="s">
        <v>130</v>
      </c>
      <c r="B947" s="4" t="s">
        <v>174</v>
      </c>
      <c r="C947" s="4" t="s">
        <v>216</v>
      </c>
      <c r="D947" s="4" t="s">
        <v>634</v>
      </c>
      <c r="E947" s="4" t="s">
        <v>131</v>
      </c>
      <c r="F947" s="20">
        <v>1458900</v>
      </c>
      <c r="G947" s="20">
        <v>1458900</v>
      </c>
      <c r="H947" s="20">
        <f t="shared" si="187"/>
        <v>0</v>
      </c>
      <c r="I947" s="20">
        <v>1458900</v>
      </c>
      <c r="J947" s="20">
        <f t="shared" si="188"/>
        <v>0</v>
      </c>
      <c r="K947" s="20">
        <v>577849.81000000006</v>
      </c>
      <c r="L947" s="20">
        <f t="shared" si="189"/>
        <v>-881050.19</v>
      </c>
      <c r="M947" s="27">
        <f t="shared" si="190"/>
        <v>39.608596202618415</v>
      </c>
      <c r="N947" s="27">
        <f t="shared" si="191"/>
        <v>39.608596202618415</v>
      </c>
    </row>
    <row r="948" spans="1:14" s="6" customFormat="1" ht="131.25" x14ac:dyDescent="0.2">
      <c r="A948" s="22" t="s">
        <v>428</v>
      </c>
      <c r="B948" s="4" t="s">
        <v>174</v>
      </c>
      <c r="C948" s="4" t="s">
        <v>216</v>
      </c>
      <c r="D948" s="4" t="s">
        <v>604</v>
      </c>
      <c r="E948" s="4"/>
      <c r="F948" s="20">
        <f>F949</f>
        <v>2317000</v>
      </c>
      <c r="G948" s="20">
        <f>G949</f>
        <v>2317000</v>
      </c>
      <c r="H948" s="20">
        <f t="shared" si="187"/>
        <v>0</v>
      </c>
      <c r="I948" s="20">
        <f>I949</f>
        <v>2317000</v>
      </c>
      <c r="J948" s="20">
        <f t="shared" si="188"/>
        <v>0</v>
      </c>
      <c r="K948" s="20">
        <f>K949</f>
        <v>1738169.91</v>
      </c>
      <c r="L948" s="20">
        <f t="shared" si="189"/>
        <v>-578830.09000000008</v>
      </c>
      <c r="M948" s="27">
        <f t="shared" si="190"/>
        <v>75.018123003884327</v>
      </c>
      <c r="N948" s="27">
        <f t="shared" si="191"/>
        <v>75.018123003884327</v>
      </c>
    </row>
    <row r="949" spans="1:14" s="6" customFormat="1" ht="93.75" x14ac:dyDescent="0.2">
      <c r="A949" s="22" t="s">
        <v>13</v>
      </c>
      <c r="B949" s="4" t="s">
        <v>174</v>
      </c>
      <c r="C949" s="4" t="s">
        <v>216</v>
      </c>
      <c r="D949" s="4" t="s">
        <v>604</v>
      </c>
      <c r="E949" s="4" t="s">
        <v>14</v>
      </c>
      <c r="F949" s="20">
        <f>F950</f>
        <v>2317000</v>
      </c>
      <c r="G949" s="20">
        <f>G950</f>
        <v>2317000</v>
      </c>
      <c r="H949" s="20">
        <f t="shared" si="187"/>
        <v>0</v>
      </c>
      <c r="I949" s="20">
        <f>I950</f>
        <v>2317000</v>
      </c>
      <c r="J949" s="20">
        <f t="shared" si="188"/>
        <v>0</v>
      </c>
      <c r="K949" s="20">
        <f>K950</f>
        <v>1738169.91</v>
      </c>
      <c r="L949" s="20">
        <f t="shared" si="189"/>
        <v>-578830.09000000008</v>
      </c>
      <c r="M949" s="27">
        <f t="shared" si="190"/>
        <v>75.018123003884327</v>
      </c>
      <c r="N949" s="27">
        <f t="shared" si="191"/>
        <v>75.018123003884327</v>
      </c>
    </row>
    <row r="950" spans="1:14" s="6" customFormat="1" ht="37.5" x14ac:dyDescent="0.2">
      <c r="A950" s="22" t="s">
        <v>15</v>
      </c>
      <c r="B950" s="4" t="s">
        <v>174</v>
      </c>
      <c r="C950" s="4" t="s">
        <v>216</v>
      </c>
      <c r="D950" s="4" t="s">
        <v>604</v>
      </c>
      <c r="E950" s="4" t="s">
        <v>16</v>
      </c>
      <c r="F950" s="20">
        <f>F951+F952</f>
        <v>2317000</v>
      </c>
      <c r="G950" s="20">
        <f>G951+G952</f>
        <v>2317000</v>
      </c>
      <c r="H950" s="20">
        <f t="shared" si="187"/>
        <v>0</v>
      </c>
      <c r="I950" s="20">
        <f>I951+I952</f>
        <v>2317000</v>
      </c>
      <c r="J950" s="20">
        <f t="shared" si="188"/>
        <v>0</v>
      </c>
      <c r="K950" s="20">
        <f>K951+K952</f>
        <v>1738169.91</v>
      </c>
      <c r="L950" s="20">
        <f t="shared" si="189"/>
        <v>-578830.09000000008</v>
      </c>
      <c r="M950" s="27">
        <f t="shared" si="190"/>
        <v>75.018123003884327</v>
      </c>
      <c r="N950" s="27">
        <f t="shared" si="191"/>
        <v>75.018123003884327</v>
      </c>
    </row>
    <row r="951" spans="1:14" s="6" customFormat="1" ht="37.5" x14ac:dyDescent="0.2">
      <c r="A951" s="22" t="s">
        <v>17</v>
      </c>
      <c r="B951" s="4" t="s">
        <v>174</v>
      </c>
      <c r="C951" s="4" t="s">
        <v>216</v>
      </c>
      <c r="D951" s="4" t="s">
        <v>604</v>
      </c>
      <c r="E951" s="4" t="s">
        <v>18</v>
      </c>
      <c r="F951" s="20">
        <v>1780000</v>
      </c>
      <c r="G951" s="20">
        <v>1780000</v>
      </c>
      <c r="H951" s="20">
        <f t="shared" si="187"/>
        <v>0</v>
      </c>
      <c r="I951" s="20">
        <v>1780000</v>
      </c>
      <c r="J951" s="20">
        <f t="shared" si="188"/>
        <v>0</v>
      </c>
      <c r="K951" s="20">
        <v>1335000</v>
      </c>
      <c r="L951" s="20">
        <f t="shared" si="189"/>
        <v>-445000</v>
      </c>
      <c r="M951" s="27">
        <f t="shared" si="190"/>
        <v>75</v>
      </c>
      <c r="N951" s="27">
        <f t="shared" si="191"/>
        <v>75</v>
      </c>
    </row>
    <row r="952" spans="1:14" s="6" customFormat="1" ht="75" x14ac:dyDescent="0.2">
      <c r="A952" s="22" t="s">
        <v>22</v>
      </c>
      <c r="B952" s="4" t="s">
        <v>174</v>
      </c>
      <c r="C952" s="4" t="s">
        <v>216</v>
      </c>
      <c r="D952" s="4" t="s">
        <v>604</v>
      </c>
      <c r="E952" s="4" t="s">
        <v>23</v>
      </c>
      <c r="F952" s="20">
        <v>537000</v>
      </c>
      <c r="G952" s="20">
        <v>537000</v>
      </c>
      <c r="H952" s="20">
        <f t="shared" si="187"/>
        <v>0</v>
      </c>
      <c r="I952" s="20">
        <v>537000</v>
      </c>
      <c r="J952" s="20">
        <f t="shared" si="188"/>
        <v>0</v>
      </c>
      <c r="K952" s="20">
        <v>403169.91</v>
      </c>
      <c r="L952" s="20">
        <f t="shared" si="189"/>
        <v>-133830.09000000003</v>
      </c>
      <c r="M952" s="27">
        <f t="shared" si="190"/>
        <v>75.078195530726248</v>
      </c>
      <c r="N952" s="27">
        <f t="shared" si="191"/>
        <v>75.078195530726248</v>
      </c>
    </row>
    <row r="953" spans="1:14" s="6" customFormat="1" x14ac:dyDescent="0.2">
      <c r="A953" s="22" t="s">
        <v>64</v>
      </c>
      <c r="B953" s="4" t="s">
        <v>174</v>
      </c>
      <c r="C953" s="4" t="s">
        <v>216</v>
      </c>
      <c r="D953" s="4" t="s">
        <v>609</v>
      </c>
      <c r="E953" s="4"/>
      <c r="F953" s="20">
        <f>F954+F957</f>
        <v>1168751</v>
      </c>
      <c r="G953" s="20">
        <f>G954+G957</f>
        <v>1198751</v>
      </c>
      <c r="H953" s="20">
        <f t="shared" si="187"/>
        <v>30000</v>
      </c>
      <c r="I953" s="20">
        <f>I954+I957</f>
        <v>1198751</v>
      </c>
      <c r="J953" s="20">
        <f t="shared" si="188"/>
        <v>0</v>
      </c>
      <c r="K953" s="20">
        <f>K954+K957</f>
        <v>601798.31000000006</v>
      </c>
      <c r="L953" s="20">
        <f t="shared" si="189"/>
        <v>-596952.68999999994</v>
      </c>
      <c r="M953" s="27">
        <f t="shared" si="190"/>
        <v>51.490720435747228</v>
      </c>
      <c r="N953" s="27">
        <f t="shared" si="191"/>
        <v>50.202111197404641</v>
      </c>
    </row>
    <row r="954" spans="1:14" s="6" customFormat="1" ht="37.5" x14ac:dyDescent="0.2">
      <c r="A954" s="22" t="s">
        <v>24</v>
      </c>
      <c r="B954" s="4" t="s">
        <v>174</v>
      </c>
      <c r="C954" s="4" t="s">
        <v>216</v>
      </c>
      <c r="D954" s="4" t="s">
        <v>609</v>
      </c>
      <c r="E954" s="4" t="s">
        <v>25</v>
      </c>
      <c r="F954" s="20">
        <f>F955</f>
        <v>571868</v>
      </c>
      <c r="G954" s="20">
        <f>G955</f>
        <v>601868</v>
      </c>
      <c r="H954" s="20">
        <f t="shared" si="187"/>
        <v>30000</v>
      </c>
      <c r="I954" s="20">
        <f>I955</f>
        <v>601868</v>
      </c>
      <c r="J954" s="20">
        <f t="shared" si="188"/>
        <v>0</v>
      </c>
      <c r="K954" s="20">
        <f>K955</f>
        <v>601798.31000000006</v>
      </c>
      <c r="L954" s="20">
        <f t="shared" si="189"/>
        <v>-69.689999999944121</v>
      </c>
      <c r="M954" s="27">
        <f t="shared" si="190"/>
        <v>105.23377947358483</v>
      </c>
      <c r="N954" s="27">
        <f t="shared" si="191"/>
        <v>99.988421049133706</v>
      </c>
    </row>
    <row r="955" spans="1:14" s="6" customFormat="1" ht="59.25" customHeight="1" x14ac:dyDescent="0.2">
      <c r="A955" s="22" t="s">
        <v>26</v>
      </c>
      <c r="B955" s="4" t="s">
        <v>174</v>
      </c>
      <c r="C955" s="4" t="s">
        <v>216</v>
      </c>
      <c r="D955" s="4" t="s">
        <v>609</v>
      </c>
      <c r="E955" s="4" t="s">
        <v>27</v>
      </c>
      <c r="F955" s="20">
        <f>F956</f>
        <v>571868</v>
      </c>
      <c r="G955" s="20">
        <f>G956</f>
        <v>601868</v>
      </c>
      <c r="H955" s="20">
        <f t="shared" si="187"/>
        <v>30000</v>
      </c>
      <c r="I955" s="20">
        <f>I956</f>
        <v>601868</v>
      </c>
      <c r="J955" s="20">
        <f t="shared" si="188"/>
        <v>0</v>
      </c>
      <c r="K955" s="20">
        <f>K956</f>
        <v>601798.31000000006</v>
      </c>
      <c r="L955" s="20">
        <f t="shared" si="189"/>
        <v>-69.689999999944121</v>
      </c>
      <c r="M955" s="27">
        <f t="shared" si="190"/>
        <v>105.23377947358483</v>
      </c>
      <c r="N955" s="27">
        <f t="shared" si="191"/>
        <v>99.988421049133706</v>
      </c>
    </row>
    <row r="956" spans="1:14" s="6" customFormat="1" x14ac:dyDescent="0.2">
      <c r="A956" s="22" t="s">
        <v>28</v>
      </c>
      <c r="B956" s="4" t="s">
        <v>174</v>
      </c>
      <c r="C956" s="4" t="s">
        <v>216</v>
      </c>
      <c r="D956" s="4" t="s">
        <v>609</v>
      </c>
      <c r="E956" s="4" t="s">
        <v>29</v>
      </c>
      <c r="F956" s="20">
        <v>571868</v>
      </c>
      <c r="G956" s="20">
        <v>601868</v>
      </c>
      <c r="H956" s="20">
        <f t="shared" si="187"/>
        <v>30000</v>
      </c>
      <c r="I956" s="20">
        <v>601868</v>
      </c>
      <c r="J956" s="20">
        <f t="shared" si="188"/>
        <v>0</v>
      </c>
      <c r="K956" s="20">
        <v>601798.31000000006</v>
      </c>
      <c r="L956" s="20">
        <f t="shared" si="189"/>
        <v>-69.689999999944121</v>
      </c>
      <c r="M956" s="27">
        <f t="shared" si="190"/>
        <v>105.23377947358483</v>
      </c>
      <c r="N956" s="27">
        <f t="shared" si="191"/>
        <v>99.988421049133706</v>
      </c>
    </row>
    <row r="957" spans="1:14" s="6" customFormat="1" ht="24.75" customHeight="1" x14ac:dyDescent="0.2">
      <c r="A957" s="22" t="s">
        <v>44</v>
      </c>
      <c r="B957" s="4" t="s">
        <v>174</v>
      </c>
      <c r="C957" s="4" t="s">
        <v>216</v>
      </c>
      <c r="D957" s="4" t="s">
        <v>609</v>
      </c>
      <c r="E957" s="4" t="s">
        <v>45</v>
      </c>
      <c r="F957" s="20">
        <f>F958</f>
        <v>596883</v>
      </c>
      <c r="G957" s="20">
        <f>G958</f>
        <v>596883</v>
      </c>
      <c r="H957" s="20">
        <f t="shared" si="187"/>
        <v>0</v>
      </c>
      <c r="I957" s="20">
        <f>I958</f>
        <v>596883</v>
      </c>
      <c r="J957" s="20">
        <f t="shared" si="188"/>
        <v>0</v>
      </c>
      <c r="K957" s="20">
        <f>K958</f>
        <v>0</v>
      </c>
      <c r="L957" s="20">
        <f t="shared" si="189"/>
        <v>-596883</v>
      </c>
      <c r="M957" s="27">
        <f t="shared" si="190"/>
        <v>0</v>
      </c>
      <c r="N957" s="27">
        <f t="shared" si="191"/>
        <v>0</v>
      </c>
    </row>
    <row r="958" spans="1:14" s="6" customFormat="1" x14ac:dyDescent="0.2">
      <c r="A958" s="22" t="s">
        <v>217</v>
      </c>
      <c r="B958" s="4" t="s">
        <v>174</v>
      </c>
      <c r="C958" s="4" t="s">
        <v>216</v>
      </c>
      <c r="D958" s="4" t="s">
        <v>609</v>
      </c>
      <c r="E958" s="4" t="s">
        <v>218</v>
      </c>
      <c r="F958" s="20">
        <v>596883</v>
      </c>
      <c r="G958" s="20">
        <v>596883</v>
      </c>
      <c r="H958" s="20">
        <f t="shared" si="187"/>
        <v>0</v>
      </c>
      <c r="I958" s="20">
        <v>596883</v>
      </c>
      <c r="J958" s="20">
        <f t="shared" si="188"/>
        <v>0</v>
      </c>
      <c r="K958" s="20">
        <v>0</v>
      </c>
      <c r="L958" s="20">
        <f t="shared" si="189"/>
        <v>-596883</v>
      </c>
      <c r="M958" s="27">
        <f t="shared" si="190"/>
        <v>0</v>
      </c>
      <c r="N958" s="27">
        <f t="shared" si="191"/>
        <v>0</v>
      </c>
    </row>
    <row r="959" spans="1:14" s="6" customFormat="1" ht="56.25" x14ac:dyDescent="0.2">
      <c r="A959" s="22" t="s">
        <v>195</v>
      </c>
      <c r="B959" s="4" t="s">
        <v>174</v>
      </c>
      <c r="C959" s="4" t="s">
        <v>216</v>
      </c>
      <c r="D959" s="4" t="s">
        <v>633</v>
      </c>
      <c r="E959" s="4"/>
      <c r="F959" s="20">
        <f t="shared" ref="F959:K963" si="199">F960</f>
        <v>423650</v>
      </c>
      <c r="G959" s="20">
        <f t="shared" si="199"/>
        <v>423650</v>
      </c>
      <c r="H959" s="20">
        <f t="shared" si="187"/>
        <v>0</v>
      </c>
      <c r="I959" s="20">
        <f t="shared" si="199"/>
        <v>423650</v>
      </c>
      <c r="J959" s="20">
        <f t="shared" si="188"/>
        <v>0</v>
      </c>
      <c r="K959" s="20">
        <f t="shared" si="199"/>
        <v>0</v>
      </c>
      <c r="L959" s="20">
        <f t="shared" si="189"/>
        <v>-423650</v>
      </c>
      <c r="M959" s="27">
        <f t="shared" si="190"/>
        <v>0</v>
      </c>
      <c r="N959" s="27">
        <f t="shared" si="191"/>
        <v>0</v>
      </c>
    </row>
    <row r="960" spans="1:14" s="6" customFormat="1" ht="48" customHeight="1" x14ac:dyDescent="0.2">
      <c r="A960" s="22" t="s">
        <v>196</v>
      </c>
      <c r="B960" s="4" t="s">
        <v>174</v>
      </c>
      <c r="C960" s="4" t="s">
        <v>216</v>
      </c>
      <c r="D960" s="4" t="s">
        <v>632</v>
      </c>
      <c r="E960" s="4"/>
      <c r="F960" s="20">
        <f>F961</f>
        <v>423650</v>
      </c>
      <c r="G960" s="20">
        <f>G961</f>
        <v>423650</v>
      </c>
      <c r="H960" s="20">
        <f t="shared" si="187"/>
        <v>0</v>
      </c>
      <c r="I960" s="20">
        <f>I961</f>
        <v>423650</v>
      </c>
      <c r="J960" s="20">
        <f t="shared" si="188"/>
        <v>0</v>
      </c>
      <c r="K960" s="20">
        <f>K961</f>
        <v>0</v>
      </c>
      <c r="L960" s="20">
        <f t="shared" si="189"/>
        <v>-423650</v>
      </c>
      <c r="M960" s="27">
        <f t="shared" si="190"/>
        <v>0</v>
      </c>
      <c r="N960" s="27">
        <f t="shared" si="191"/>
        <v>0</v>
      </c>
    </row>
    <row r="961" spans="1:14" s="6" customFormat="1" ht="27" customHeight="1" x14ac:dyDescent="0.2">
      <c r="A961" s="22" t="s">
        <v>64</v>
      </c>
      <c r="B961" s="4" t="s">
        <v>174</v>
      </c>
      <c r="C961" s="4" t="s">
        <v>216</v>
      </c>
      <c r="D961" s="4" t="s">
        <v>631</v>
      </c>
      <c r="E961" s="4"/>
      <c r="F961" s="20">
        <f t="shared" si="199"/>
        <v>423650</v>
      </c>
      <c r="G961" s="20">
        <f t="shared" si="199"/>
        <v>423650</v>
      </c>
      <c r="H961" s="20">
        <f t="shared" si="187"/>
        <v>0</v>
      </c>
      <c r="I961" s="20">
        <f t="shared" si="199"/>
        <v>423650</v>
      </c>
      <c r="J961" s="20">
        <f t="shared" si="188"/>
        <v>0</v>
      </c>
      <c r="K961" s="20">
        <f t="shared" si="199"/>
        <v>0</v>
      </c>
      <c r="L961" s="20">
        <f t="shared" si="189"/>
        <v>-423650</v>
      </c>
      <c r="M961" s="27">
        <f t="shared" si="190"/>
        <v>0</v>
      </c>
      <c r="N961" s="27">
        <f t="shared" si="191"/>
        <v>0</v>
      </c>
    </row>
    <row r="962" spans="1:14" s="6" customFormat="1" ht="37.5" x14ac:dyDescent="0.2">
      <c r="A962" s="22" t="s">
        <v>24</v>
      </c>
      <c r="B962" s="4" t="s">
        <v>174</v>
      </c>
      <c r="C962" s="4" t="s">
        <v>216</v>
      </c>
      <c r="D962" s="4" t="s">
        <v>631</v>
      </c>
      <c r="E962" s="4" t="s">
        <v>25</v>
      </c>
      <c r="F962" s="20">
        <f t="shared" si="199"/>
        <v>423650</v>
      </c>
      <c r="G962" s="20">
        <f t="shared" si="199"/>
        <v>423650</v>
      </c>
      <c r="H962" s="20">
        <f t="shared" si="187"/>
        <v>0</v>
      </c>
      <c r="I962" s="20">
        <f t="shared" si="199"/>
        <v>423650</v>
      </c>
      <c r="J962" s="20">
        <f t="shared" si="188"/>
        <v>0</v>
      </c>
      <c r="K962" s="20">
        <f t="shared" si="199"/>
        <v>0</v>
      </c>
      <c r="L962" s="20">
        <f t="shared" si="189"/>
        <v>-423650</v>
      </c>
      <c r="M962" s="27">
        <f t="shared" si="190"/>
        <v>0</v>
      </c>
      <c r="N962" s="27">
        <f t="shared" si="191"/>
        <v>0</v>
      </c>
    </row>
    <row r="963" spans="1:14" s="6" customFormat="1" ht="64.5" customHeight="1" x14ac:dyDescent="0.2">
      <c r="A963" s="22" t="s">
        <v>26</v>
      </c>
      <c r="B963" s="4" t="s">
        <v>174</v>
      </c>
      <c r="C963" s="4" t="s">
        <v>216</v>
      </c>
      <c r="D963" s="4" t="s">
        <v>631</v>
      </c>
      <c r="E963" s="4" t="s">
        <v>27</v>
      </c>
      <c r="F963" s="20">
        <f t="shared" si="199"/>
        <v>423650</v>
      </c>
      <c r="G963" s="20">
        <f t="shared" si="199"/>
        <v>423650</v>
      </c>
      <c r="H963" s="20">
        <f t="shared" si="187"/>
        <v>0</v>
      </c>
      <c r="I963" s="20">
        <f t="shared" si="199"/>
        <v>423650</v>
      </c>
      <c r="J963" s="20">
        <f t="shared" si="188"/>
        <v>0</v>
      </c>
      <c r="K963" s="20">
        <f t="shared" si="199"/>
        <v>0</v>
      </c>
      <c r="L963" s="20">
        <f t="shared" si="189"/>
        <v>-423650</v>
      </c>
      <c r="M963" s="27">
        <f t="shared" si="190"/>
        <v>0</v>
      </c>
      <c r="N963" s="27">
        <f t="shared" si="191"/>
        <v>0</v>
      </c>
    </row>
    <row r="964" spans="1:14" s="6" customFormat="1" x14ac:dyDescent="0.2">
      <c r="A964" s="22" t="s">
        <v>28</v>
      </c>
      <c r="B964" s="4" t="s">
        <v>174</v>
      </c>
      <c r="C964" s="4" t="s">
        <v>216</v>
      </c>
      <c r="D964" s="4" t="s">
        <v>631</v>
      </c>
      <c r="E964" s="4" t="s">
        <v>29</v>
      </c>
      <c r="F964" s="20">
        <v>423650</v>
      </c>
      <c r="G964" s="20">
        <v>423650</v>
      </c>
      <c r="H964" s="20">
        <f t="shared" si="187"/>
        <v>0</v>
      </c>
      <c r="I964" s="20">
        <v>423650</v>
      </c>
      <c r="J964" s="20">
        <f t="shared" si="188"/>
        <v>0</v>
      </c>
      <c r="K964" s="20">
        <v>0</v>
      </c>
      <c r="L964" s="20">
        <f t="shared" si="189"/>
        <v>-423650</v>
      </c>
      <c r="M964" s="27">
        <f t="shared" si="190"/>
        <v>0</v>
      </c>
      <c r="N964" s="27">
        <f t="shared" si="191"/>
        <v>0</v>
      </c>
    </row>
    <row r="965" spans="1:14" s="6" customFormat="1" ht="37.5" x14ac:dyDescent="0.2">
      <c r="A965" s="22" t="s">
        <v>208</v>
      </c>
      <c r="B965" s="4" t="s">
        <v>174</v>
      </c>
      <c r="C965" s="4" t="s">
        <v>216</v>
      </c>
      <c r="D965" s="4" t="s">
        <v>630</v>
      </c>
      <c r="E965" s="4"/>
      <c r="F965" s="20">
        <f>F966</f>
        <v>61931786</v>
      </c>
      <c r="G965" s="20">
        <f>G966</f>
        <v>61931786</v>
      </c>
      <c r="H965" s="20">
        <f t="shared" si="187"/>
        <v>0</v>
      </c>
      <c r="I965" s="20">
        <f>I966</f>
        <v>56573186</v>
      </c>
      <c r="J965" s="20">
        <f t="shared" si="188"/>
        <v>-5358600</v>
      </c>
      <c r="K965" s="20">
        <f>K966</f>
        <v>47866982.759999998</v>
      </c>
      <c r="L965" s="20">
        <f t="shared" si="189"/>
        <v>-8706203.2400000021</v>
      </c>
      <c r="M965" s="27">
        <f t="shared" si="190"/>
        <v>77.28984718767839</v>
      </c>
      <c r="N965" s="27">
        <f t="shared" si="191"/>
        <v>84.610724875915594</v>
      </c>
    </row>
    <row r="966" spans="1:14" s="6" customFormat="1" ht="37.5" x14ac:dyDescent="0.2">
      <c r="A966" s="22" t="s">
        <v>209</v>
      </c>
      <c r="B966" s="4" t="s">
        <v>174</v>
      </c>
      <c r="C966" s="4" t="s">
        <v>216</v>
      </c>
      <c r="D966" s="4" t="s">
        <v>629</v>
      </c>
      <c r="E966" s="4"/>
      <c r="F966" s="20">
        <f>F967+F978+F994+F986</f>
        <v>61931786</v>
      </c>
      <c r="G966" s="20">
        <f>G967+G978+G994+G986</f>
        <v>61931786</v>
      </c>
      <c r="H966" s="20">
        <f t="shared" si="187"/>
        <v>0</v>
      </c>
      <c r="I966" s="20">
        <f>I967+I978+I994+I986</f>
        <v>56573186</v>
      </c>
      <c r="J966" s="20">
        <f t="shared" si="188"/>
        <v>-5358600</v>
      </c>
      <c r="K966" s="20">
        <f>K967+K978+K994+K986</f>
        <v>47866982.759999998</v>
      </c>
      <c r="L966" s="20">
        <f t="shared" si="189"/>
        <v>-8706203.2400000021</v>
      </c>
      <c r="M966" s="27">
        <f t="shared" si="190"/>
        <v>77.28984718767839</v>
      </c>
      <c r="N966" s="27">
        <f t="shared" si="191"/>
        <v>84.610724875915594</v>
      </c>
    </row>
    <row r="967" spans="1:14" s="6" customFormat="1" ht="37.5" x14ac:dyDescent="0.2">
      <c r="A967" s="22" t="s">
        <v>210</v>
      </c>
      <c r="B967" s="4" t="s">
        <v>174</v>
      </c>
      <c r="C967" s="4" t="s">
        <v>216</v>
      </c>
      <c r="D967" s="4" t="s">
        <v>628</v>
      </c>
      <c r="E967" s="4"/>
      <c r="F967" s="20">
        <f>F968+F971</f>
        <v>7432600</v>
      </c>
      <c r="G967" s="20">
        <f>G968+G971</f>
        <v>7432600</v>
      </c>
      <c r="H967" s="20">
        <f t="shared" si="187"/>
        <v>0</v>
      </c>
      <c r="I967" s="20">
        <f>I968+I971</f>
        <v>7432600</v>
      </c>
      <c r="J967" s="20">
        <f t="shared" si="188"/>
        <v>0</v>
      </c>
      <c r="K967" s="20">
        <f>K968+K971</f>
        <v>7209958.919999999</v>
      </c>
      <c r="L967" s="20">
        <f t="shared" si="189"/>
        <v>-222641.08000000101</v>
      </c>
      <c r="M967" s="27">
        <f t="shared" si="190"/>
        <v>97.004533003255915</v>
      </c>
      <c r="N967" s="27">
        <f t="shared" si="191"/>
        <v>97.004533003255915</v>
      </c>
    </row>
    <row r="968" spans="1:14" s="6" customFormat="1" ht="37.5" x14ac:dyDescent="0.2">
      <c r="A968" s="22" t="s">
        <v>24</v>
      </c>
      <c r="B968" s="4" t="s">
        <v>174</v>
      </c>
      <c r="C968" s="4" t="s">
        <v>216</v>
      </c>
      <c r="D968" s="4" t="s">
        <v>628</v>
      </c>
      <c r="E968" s="4" t="s">
        <v>25</v>
      </c>
      <c r="F968" s="20">
        <f>F969</f>
        <v>37305</v>
      </c>
      <c r="G968" s="20">
        <f>G969</f>
        <v>37305</v>
      </c>
      <c r="H968" s="20">
        <f t="shared" si="187"/>
        <v>0</v>
      </c>
      <c r="I968" s="20">
        <f>I969</f>
        <v>37305</v>
      </c>
      <c r="J968" s="20">
        <f t="shared" si="188"/>
        <v>0</v>
      </c>
      <c r="K968" s="20">
        <f>K969</f>
        <v>37305</v>
      </c>
      <c r="L968" s="20">
        <f t="shared" si="189"/>
        <v>0</v>
      </c>
      <c r="M968" s="27">
        <f t="shared" si="190"/>
        <v>100</v>
      </c>
      <c r="N968" s="27">
        <f t="shared" si="191"/>
        <v>100</v>
      </c>
    </row>
    <row r="969" spans="1:14" s="6" customFormat="1" ht="57" customHeight="1" x14ac:dyDescent="0.2">
      <c r="A969" s="22" t="s">
        <v>26</v>
      </c>
      <c r="B969" s="4" t="s">
        <v>174</v>
      </c>
      <c r="C969" s="4" t="s">
        <v>216</v>
      </c>
      <c r="D969" s="4" t="s">
        <v>628</v>
      </c>
      <c r="E969" s="4" t="s">
        <v>27</v>
      </c>
      <c r="F969" s="20">
        <f>F970</f>
        <v>37305</v>
      </c>
      <c r="G969" s="20">
        <f>G970</f>
        <v>37305</v>
      </c>
      <c r="H969" s="20">
        <f t="shared" si="187"/>
        <v>0</v>
      </c>
      <c r="I969" s="20">
        <f>I970</f>
        <v>37305</v>
      </c>
      <c r="J969" s="20">
        <f t="shared" si="188"/>
        <v>0</v>
      </c>
      <c r="K969" s="20">
        <f>K970</f>
        <v>37305</v>
      </c>
      <c r="L969" s="20">
        <f t="shared" si="189"/>
        <v>0</v>
      </c>
      <c r="M969" s="27">
        <f t="shared" si="190"/>
        <v>100</v>
      </c>
      <c r="N969" s="27">
        <f t="shared" si="191"/>
        <v>100</v>
      </c>
    </row>
    <row r="970" spans="1:14" s="6" customFormat="1" x14ac:dyDescent="0.2">
      <c r="A970" s="22" t="s">
        <v>28</v>
      </c>
      <c r="B970" s="4" t="s">
        <v>174</v>
      </c>
      <c r="C970" s="4" t="s">
        <v>216</v>
      </c>
      <c r="D970" s="4" t="s">
        <v>628</v>
      </c>
      <c r="E970" s="4" t="s">
        <v>29</v>
      </c>
      <c r="F970" s="20">
        <v>37305</v>
      </c>
      <c r="G970" s="20">
        <v>37305</v>
      </c>
      <c r="H970" s="20">
        <f t="shared" si="187"/>
        <v>0</v>
      </c>
      <c r="I970" s="20">
        <v>37305</v>
      </c>
      <c r="J970" s="20">
        <f t="shared" si="188"/>
        <v>0</v>
      </c>
      <c r="K970" s="20">
        <v>37305</v>
      </c>
      <c r="L970" s="20">
        <f t="shared" si="189"/>
        <v>0</v>
      </c>
      <c r="M970" s="27">
        <f t="shared" si="190"/>
        <v>100</v>
      </c>
      <c r="N970" s="27">
        <f t="shared" si="191"/>
        <v>100</v>
      </c>
    </row>
    <row r="971" spans="1:14" s="6" customFormat="1" ht="66" customHeight="1" x14ac:dyDescent="0.2">
      <c r="A971" s="22" t="s">
        <v>89</v>
      </c>
      <c r="B971" s="4" t="s">
        <v>174</v>
      </c>
      <c r="C971" s="4" t="s">
        <v>216</v>
      </c>
      <c r="D971" s="4" t="s">
        <v>628</v>
      </c>
      <c r="E971" s="4" t="s">
        <v>90</v>
      </c>
      <c r="F971" s="20">
        <f>F972+F974+F976</f>
        <v>7395295</v>
      </c>
      <c r="G971" s="20">
        <f>G972+G974+G976</f>
        <v>7395295</v>
      </c>
      <c r="H971" s="20">
        <f t="shared" si="187"/>
        <v>0</v>
      </c>
      <c r="I971" s="20">
        <f>I972+I974+I976</f>
        <v>7395295</v>
      </c>
      <c r="J971" s="20">
        <f t="shared" si="188"/>
        <v>0</v>
      </c>
      <c r="K971" s="20">
        <f>K972+K974+K976</f>
        <v>7172653.919999999</v>
      </c>
      <c r="L971" s="20">
        <f t="shared" si="189"/>
        <v>-222641.08000000101</v>
      </c>
      <c r="M971" s="27">
        <f t="shared" si="190"/>
        <v>96.989422599098461</v>
      </c>
      <c r="N971" s="27">
        <f t="shared" si="191"/>
        <v>96.989422599098461</v>
      </c>
    </row>
    <row r="972" spans="1:14" s="6" customFormat="1" x14ac:dyDescent="0.2">
      <c r="A972" s="22" t="s">
        <v>180</v>
      </c>
      <c r="B972" s="4" t="s">
        <v>174</v>
      </c>
      <c r="C972" s="4" t="s">
        <v>216</v>
      </c>
      <c r="D972" s="4" t="s">
        <v>628</v>
      </c>
      <c r="E972" s="4" t="s">
        <v>181</v>
      </c>
      <c r="F972" s="20">
        <f>F973</f>
        <v>6612195</v>
      </c>
      <c r="G972" s="20">
        <f>G973</f>
        <v>6612195</v>
      </c>
      <c r="H972" s="20">
        <f t="shared" ref="H972:H1035" si="200">G972-F972</f>
        <v>0</v>
      </c>
      <c r="I972" s="20">
        <f>I973</f>
        <v>6612195</v>
      </c>
      <c r="J972" s="20">
        <f t="shared" ref="J972:J1035" si="201">I972-G972</f>
        <v>0</v>
      </c>
      <c r="K972" s="20">
        <f>K973</f>
        <v>6403505.3399999999</v>
      </c>
      <c r="L972" s="20">
        <f t="shared" ref="L972:L1035" si="202">K972-I972</f>
        <v>-208689.66000000015</v>
      </c>
      <c r="M972" s="27">
        <f t="shared" ref="M972:M1035" si="203">K972/F972*100</f>
        <v>96.843867127330626</v>
      </c>
      <c r="N972" s="27">
        <f t="shared" ref="N972:N1035" si="204">K972/I972*100</f>
        <v>96.843867127330626</v>
      </c>
    </row>
    <row r="973" spans="1:14" s="6" customFormat="1" ht="77.25" customHeight="1" x14ac:dyDescent="0.2">
      <c r="A973" s="22" t="s">
        <v>191</v>
      </c>
      <c r="B973" s="4" t="s">
        <v>174</v>
      </c>
      <c r="C973" s="4" t="s">
        <v>216</v>
      </c>
      <c r="D973" s="4" t="s">
        <v>628</v>
      </c>
      <c r="E973" s="4" t="s">
        <v>192</v>
      </c>
      <c r="F973" s="20">
        <v>6612195</v>
      </c>
      <c r="G973" s="20">
        <v>6612195</v>
      </c>
      <c r="H973" s="20">
        <f t="shared" si="200"/>
        <v>0</v>
      </c>
      <c r="I973" s="20">
        <v>6612195</v>
      </c>
      <c r="J973" s="20">
        <f t="shared" si="201"/>
        <v>0</v>
      </c>
      <c r="K973" s="20">
        <v>6403505.3399999999</v>
      </c>
      <c r="L973" s="20">
        <f t="shared" si="202"/>
        <v>-208689.66000000015</v>
      </c>
      <c r="M973" s="27">
        <f t="shared" si="203"/>
        <v>96.843867127330626</v>
      </c>
      <c r="N973" s="27">
        <f t="shared" si="204"/>
        <v>96.843867127330626</v>
      </c>
    </row>
    <row r="974" spans="1:14" s="6" customFormat="1" x14ac:dyDescent="0.2">
      <c r="A974" s="22" t="s">
        <v>137</v>
      </c>
      <c r="B974" s="4" t="s">
        <v>174</v>
      </c>
      <c r="C974" s="4" t="s">
        <v>216</v>
      </c>
      <c r="D974" s="4" t="s">
        <v>628</v>
      </c>
      <c r="E974" s="4" t="s">
        <v>138</v>
      </c>
      <c r="F974" s="20">
        <f>F975</f>
        <v>659300</v>
      </c>
      <c r="G974" s="20">
        <f>G975</f>
        <v>659300</v>
      </c>
      <c r="H974" s="20">
        <f t="shared" si="200"/>
        <v>0</v>
      </c>
      <c r="I974" s="20">
        <f>I975</f>
        <v>659300</v>
      </c>
      <c r="J974" s="20">
        <f t="shared" si="201"/>
        <v>0</v>
      </c>
      <c r="K974" s="20">
        <f>K975</f>
        <v>652303.43999999994</v>
      </c>
      <c r="L974" s="20">
        <f t="shared" si="202"/>
        <v>-6996.5600000000559</v>
      </c>
      <c r="M974" s="27">
        <f t="shared" si="203"/>
        <v>98.938789625360229</v>
      </c>
      <c r="N974" s="27">
        <f t="shared" si="204"/>
        <v>98.938789625360229</v>
      </c>
    </row>
    <row r="975" spans="1:14" s="6" customFormat="1" ht="107.25" customHeight="1" x14ac:dyDescent="0.2">
      <c r="A975" s="22" t="s">
        <v>139</v>
      </c>
      <c r="B975" s="4" t="s">
        <v>174</v>
      </c>
      <c r="C975" s="4" t="s">
        <v>216</v>
      </c>
      <c r="D975" s="4" t="s">
        <v>628</v>
      </c>
      <c r="E975" s="4" t="s">
        <v>140</v>
      </c>
      <c r="F975" s="20">
        <v>659300</v>
      </c>
      <c r="G975" s="20">
        <v>659300</v>
      </c>
      <c r="H975" s="20">
        <f t="shared" si="200"/>
        <v>0</v>
      </c>
      <c r="I975" s="20">
        <v>659300</v>
      </c>
      <c r="J975" s="20">
        <f t="shared" si="201"/>
        <v>0</v>
      </c>
      <c r="K975" s="20">
        <v>652303.43999999994</v>
      </c>
      <c r="L975" s="20">
        <f t="shared" si="202"/>
        <v>-6996.5600000000559</v>
      </c>
      <c r="M975" s="27">
        <f t="shared" si="203"/>
        <v>98.938789625360229</v>
      </c>
      <c r="N975" s="27">
        <f t="shared" si="204"/>
        <v>98.938789625360229</v>
      </c>
    </row>
    <row r="976" spans="1:14" s="6" customFormat="1" ht="93.75" x14ac:dyDescent="0.2">
      <c r="A976" s="22" t="s">
        <v>306</v>
      </c>
      <c r="B976" s="4" t="s">
        <v>174</v>
      </c>
      <c r="C976" s="4" t="s">
        <v>216</v>
      </c>
      <c r="D976" s="4" t="s">
        <v>628</v>
      </c>
      <c r="E976" s="4" t="s">
        <v>91</v>
      </c>
      <c r="F976" s="20">
        <f>F977</f>
        <v>123800</v>
      </c>
      <c r="G976" s="20">
        <f>G977</f>
        <v>123800</v>
      </c>
      <c r="H976" s="20">
        <f t="shared" si="200"/>
        <v>0</v>
      </c>
      <c r="I976" s="20">
        <f>I977</f>
        <v>123800</v>
      </c>
      <c r="J976" s="20">
        <f t="shared" si="201"/>
        <v>0</v>
      </c>
      <c r="K976" s="20">
        <f>K977</f>
        <v>116845.14</v>
      </c>
      <c r="L976" s="20">
        <f t="shared" si="202"/>
        <v>-6954.8600000000006</v>
      </c>
      <c r="M976" s="27">
        <f t="shared" si="203"/>
        <v>94.382180936995155</v>
      </c>
      <c r="N976" s="27">
        <f t="shared" si="204"/>
        <v>94.382180936995155</v>
      </c>
    </row>
    <row r="977" spans="1:14" s="6" customFormat="1" ht="37.5" x14ac:dyDescent="0.2">
      <c r="A977" s="22" t="s">
        <v>321</v>
      </c>
      <c r="B977" s="4" t="s">
        <v>174</v>
      </c>
      <c r="C977" s="4" t="s">
        <v>216</v>
      </c>
      <c r="D977" s="4" t="s">
        <v>628</v>
      </c>
      <c r="E977" s="4" t="s">
        <v>322</v>
      </c>
      <c r="F977" s="20">
        <v>123800</v>
      </c>
      <c r="G977" s="20">
        <v>123800</v>
      </c>
      <c r="H977" s="20">
        <f t="shared" si="200"/>
        <v>0</v>
      </c>
      <c r="I977" s="20">
        <v>123800</v>
      </c>
      <c r="J977" s="20">
        <f t="shared" si="201"/>
        <v>0</v>
      </c>
      <c r="K977" s="20">
        <v>116845.14</v>
      </c>
      <c r="L977" s="20">
        <f t="shared" si="202"/>
        <v>-6954.8600000000006</v>
      </c>
      <c r="M977" s="27">
        <f t="shared" si="203"/>
        <v>94.382180936995155</v>
      </c>
      <c r="N977" s="27">
        <f t="shared" si="204"/>
        <v>94.382180936995155</v>
      </c>
    </row>
    <row r="978" spans="1:14" s="6" customFormat="1" ht="131.25" x14ac:dyDescent="0.2">
      <c r="A978" s="24" t="s">
        <v>429</v>
      </c>
      <c r="B978" s="4" t="s">
        <v>174</v>
      </c>
      <c r="C978" s="4" t="s">
        <v>216</v>
      </c>
      <c r="D978" s="4" t="s">
        <v>627</v>
      </c>
      <c r="E978" s="4"/>
      <c r="F978" s="20">
        <f>F979</f>
        <v>19607840</v>
      </c>
      <c r="G978" s="20">
        <f>G979</f>
        <v>19607840</v>
      </c>
      <c r="H978" s="20">
        <f t="shared" si="200"/>
        <v>0</v>
      </c>
      <c r="I978" s="20">
        <f>I979</f>
        <v>17576440</v>
      </c>
      <c r="J978" s="20">
        <f t="shared" si="201"/>
        <v>-2031400</v>
      </c>
      <c r="K978" s="20">
        <f>K979</f>
        <v>13642040.370000001</v>
      </c>
      <c r="L978" s="20">
        <f t="shared" si="202"/>
        <v>-3934399.629999999</v>
      </c>
      <c r="M978" s="27">
        <f t="shared" si="203"/>
        <v>69.574417018906729</v>
      </c>
      <c r="N978" s="27">
        <f t="shared" si="204"/>
        <v>77.615491931244335</v>
      </c>
    </row>
    <row r="979" spans="1:14" s="6" customFormat="1" ht="65.25" customHeight="1" x14ac:dyDescent="0.2">
      <c r="A979" s="22" t="s">
        <v>89</v>
      </c>
      <c r="B979" s="4" t="s">
        <v>174</v>
      </c>
      <c r="C979" s="4" t="s">
        <v>216</v>
      </c>
      <c r="D979" s="4" t="s">
        <v>627</v>
      </c>
      <c r="E979" s="4" t="s">
        <v>90</v>
      </c>
      <c r="F979" s="20">
        <f>F980+F982+F984</f>
        <v>19607840</v>
      </c>
      <c r="G979" s="20">
        <f>G980+G982+G984</f>
        <v>19607840</v>
      </c>
      <c r="H979" s="20">
        <f t="shared" si="200"/>
        <v>0</v>
      </c>
      <c r="I979" s="20">
        <f>I980+I982+I984</f>
        <v>17576440</v>
      </c>
      <c r="J979" s="20">
        <f t="shared" si="201"/>
        <v>-2031400</v>
      </c>
      <c r="K979" s="20">
        <f>K980+K982+K984</f>
        <v>13642040.370000001</v>
      </c>
      <c r="L979" s="20">
        <f t="shared" si="202"/>
        <v>-3934399.629999999</v>
      </c>
      <c r="M979" s="27">
        <f t="shared" si="203"/>
        <v>69.574417018906729</v>
      </c>
      <c r="N979" s="27">
        <f t="shared" si="204"/>
        <v>77.615491931244335</v>
      </c>
    </row>
    <row r="980" spans="1:14" s="6" customFormat="1" x14ac:dyDescent="0.2">
      <c r="A980" s="22" t="s">
        <v>180</v>
      </c>
      <c r="B980" s="4" t="s">
        <v>174</v>
      </c>
      <c r="C980" s="4" t="s">
        <v>216</v>
      </c>
      <c r="D980" s="4" t="s">
        <v>627</v>
      </c>
      <c r="E980" s="4" t="s">
        <v>181</v>
      </c>
      <c r="F980" s="20">
        <f>F981</f>
        <v>19365759</v>
      </c>
      <c r="G980" s="20">
        <f>G981</f>
        <v>19365759</v>
      </c>
      <c r="H980" s="20">
        <f t="shared" si="200"/>
        <v>0</v>
      </c>
      <c r="I980" s="20">
        <f>I981</f>
        <v>17334359</v>
      </c>
      <c r="J980" s="20">
        <f t="shared" si="201"/>
        <v>-2031400</v>
      </c>
      <c r="K980" s="20">
        <f>K981</f>
        <v>13399959.41</v>
      </c>
      <c r="L980" s="20">
        <f t="shared" si="202"/>
        <v>-3934399.59</v>
      </c>
      <c r="M980" s="27">
        <f t="shared" si="203"/>
        <v>69.194083278636271</v>
      </c>
      <c r="N980" s="27">
        <f t="shared" si="204"/>
        <v>77.302883885120877</v>
      </c>
    </row>
    <row r="981" spans="1:14" s="6" customFormat="1" ht="82.5" customHeight="1" x14ac:dyDescent="0.2">
      <c r="A981" s="22" t="s">
        <v>191</v>
      </c>
      <c r="B981" s="4" t="s">
        <v>174</v>
      </c>
      <c r="C981" s="4" t="s">
        <v>216</v>
      </c>
      <c r="D981" s="4" t="s">
        <v>627</v>
      </c>
      <c r="E981" s="4" t="s">
        <v>192</v>
      </c>
      <c r="F981" s="20">
        <v>19365759</v>
      </c>
      <c r="G981" s="20">
        <v>19365759</v>
      </c>
      <c r="H981" s="20">
        <f t="shared" si="200"/>
        <v>0</v>
      </c>
      <c r="I981" s="20">
        <v>17334359</v>
      </c>
      <c r="J981" s="20">
        <f t="shared" si="201"/>
        <v>-2031400</v>
      </c>
      <c r="K981" s="20">
        <v>13399959.41</v>
      </c>
      <c r="L981" s="20">
        <f t="shared" si="202"/>
        <v>-3934399.59</v>
      </c>
      <c r="M981" s="27">
        <f t="shared" si="203"/>
        <v>69.194083278636271</v>
      </c>
      <c r="N981" s="27">
        <f t="shared" si="204"/>
        <v>77.302883885120877</v>
      </c>
    </row>
    <row r="982" spans="1:14" s="6" customFormat="1" x14ac:dyDescent="0.2">
      <c r="A982" s="22" t="s">
        <v>137</v>
      </c>
      <c r="B982" s="4" t="s">
        <v>174</v>
      </c>
      <c r="C982" s="4" t="s">
        <v>216</v>
      </c>
      <c r="D982" s="4" t="s">
        <v>627</v>
      </c>
      <c r="E982" s="4" t="s">
        <v>138</v>
      </c>
      <c r="F982" s="20">
        <f>F983</f>
        <v>78513</v>
      </c>
      <c r="G982" s="20">
        <f>G983</f>
        <v>78513</v>
      </c>
      <c r="H982" s="20">
        <f t="shared" si="200"/>
        <v>0</v>
      </c>
      <c r="I982" s="20">
        <f>I983</f>
        <v>78513</v>
      </c>
      <c r="J982" s="20">
        <f t="shared" si="201"/>
        <v>0</v>
      </c>
      <c r="K982" s="20">
        <f>K983</f>
        <v>78512.960000000006</v>
      </c>
      <c r="L982" s="20">
        <f t="shared" si="202"/>
        <v>-3.9999999993597157E-2</v>
      </c>
      <c r="M982" s="27">
        <f t="shared" si="203"/>
        <v>99.999949053023073</v>
      </c>
      <c r="N982" s="27">
        <f t="shared" si="204"/>
        <v>99.999949053023073</v>
      </c>
    </row>
    <row r="983" spans="1:14" s="6" customFormat="1" ht="99.75" customHeight="1" x14ac:dyDescent="0.2">
      <c r="A983" s="22" t="s">
        <v>139</v>
      </c>
      <c r="B983" s="4" t="s">
        <v>174</v>
      </c>
      <c r="C983" s="4" t="s">
        <v>216</v>
      </c>
      <c r="D983" s="4" t="s">
        <v>627</v>
      </c>
      <c r="E983" s="4" t="s">
        <v>140</v>
      </c>
      <c r="F983" s="20">
        <v>78513</v>
      </c>
      <c r="G983" s="20">
        <v>78513</v>
      </c>
      <c r="H983" s="20">
        <f t="shared" si="200"/>
        <v>0</v>
      </c>
      <c r="I983" s="20">
        <v>78513</v>
      </c>
      <c r="J983" s="20">
        <f t="shared" si="201"/>
        <v>0</v>
      </c>
      <c r="K983" s="20">
        <v>78512.960000000006</v>
      </c>
      <c r="L983" s="20">
        <f t="shared" si="202"/>
        <v>-3.9999999993597157E-2</v>
      </c>
      <c r="M983" s="27">
        <f t="shared" si="203"/>
        <v>99.999949053023073</v>
      </c>
      <c r="N983" s="27">
        <f t="shared" si="204"/>
        <v>99.999949053023073</v>
      </c>
    </row>
    <row r="984" spans="1:14" s="6" customFormat="1" ht="93.75" x14ac:dyDescent="0.2">
      <c r="A984" s="22" t="s">
        <v>306</v>
      </c>
      <c r="B984" s="4" t="s">
        <v>174</v>
      </c>
      <c r="C984" s="4" t="s">
        <v>216</v>
      </c>
      <c r="D984" s="4" t="s">
        <v>627</v>
      </c>
      <c r="E984" s="4" t="s">
        <v>91</v>
      </c>
      <c r="F984" s="20">
        <f>F985</f>
        <v>163568</v>
      </c>
      <c r="G984" s="20">
        <f>G985</f>
        <v>163568</v>
      </c>
      <c r="H984" s="20">
        <f t="shared" si="200"/>
        <v>0</v>
      </c>
      <c r="I984" s="20">
        <f>I985</f>
        <v>163568</v>
      </c>
      <c r="J984" s="20">
        <f t="shared" si="201"/>
        <v>0</v>
      </c>
      <c r="K984" s="20">
        <f>K985</f>
        <v>163568</v>
      </c>
      <c r="L984" s="20">
        <f t="shared" si="202"/>
        <v>0</v>
      </c>
      <c r="M984" s="27">
        <f t="shared" si="203"/>
        <v>100</v>
      </c>
      <c r="N984" s="27">
        <f t="shared" si="204"/>
        <v>100</v>
      </c>
    </row>
    <row r="985" spans="1:14" s="6" customFormat="1" ht="37.5" x14ac:dyDescent="0.2">
      <c r="A985" s="22" t="s">
        <v>321</v>
      </c>
      <c r="B985" s="4" t="s">
        <v>174</v>
      </c>
      <c r="C985" s="4" t="s">
        <v>216</v>
      </c>
      <c r="D985" s="4" t="s">
        <v>627</v>
      </c>
      <c r="E985" s="4" t="s">
        <v>322</v>
      </c>
      <c r="F985" s="20">
        <v>163568</v>
      </c>
      <c r="G985" s="20">
        <v>163568</v>
      </c>
      <c r="H985" s="20">
        <f t="shared" si="200"/>
        <v>0</v>
      </c>
      <c r="I985" s="20">
        <v>163568</v>
      </c>
      <c r="J985" s="20">
        <f t="shared" si="201"/>
        <v>0</v>
      </c>
      <c r="K985" s="20">
        <v>163568</v>
      </c>
      <c r="L985" s="20">
        <f t="shared" si="202"/>
        <v>0</v>
      </c>
      <c r="M985" s="27">
        <f t="shared" si="203"/>
        <v>100</v>
      </c>
      <c r="N985" s="27">
        <f t="shared" si="204"/>
        <v>100</v>
      </c>
    </row>
    <row r="986" spans="1:14" s="6" customFormat="1" ht="80.25" customHeight="1" x14ac:dyDescent="0.2">
      <c r="A986" s="22" t="s">
        <v>430</v>
      </c>
      <c r="B986" s="4" t="s">
        <v>174</v>
      </c>
      <c r="C986" s="4" t="s">
        <v>216</v>
      </c>
      <c r="D986" s="4" t="s">
        <v>626</v>
      </c>
      <c r="E986" s="4"/>
      <c r="F986" s="20">
        <f>F987+F991</f>
        <v>28355400</v>
      </c>
      <c r="G986" s="20">
        <f>G987+G991</f>
        <v>28355400</v>
      </c>
      <c r="H986" s="20">
        <f t="shared" si="200"/>
        <v>0</v>
      </c>
      <c r="I986" s="20">
        <f>I987+I991</f>
        <v>25028200</v>
      </c>
      <c r="J986" s="20">
        <f t="shared" si="201"/>
        <v>-3327200</v>
      </c>
      <c r="K986" s="20">
        <f>K987+K991</f>
        <v>22467638.079999998</v>
      </c>
      <c r="L986" s="20">
        <f t="shared" si="202"/>
        <v>-2560561.9200000018</v>
      </c>
      <c r="M986" s="27">
        <f t="shared" si="203"/>
        <v>79.235835431699073</v>
      </c>
      <c r="N986" s="27">
        <f t="shared" si="204"/>
        <v>89.769292557994575</v>
      </c>
    </row>
    <row r="987" spans="1:14" s="6" customFormat="1" ht="93.75" x14ac:dyDescent="0.2">
      <c r="A987" s="22" t="s">
        <v>13</v>
      </c>
      <c r="B987" s="4" t="s">
        <v>174</v>
      </c>
      <c r="C987" s="4" t="s">
        <v>216</v>
      </c>
      <c r="D987" s="4" t="s">
        <v>626</v>
      </c>
      <c r="E987" s="4" t="s">
        <v>14</v>
      </c>
      <c r="F987" s="20">
        <f>F988</f>
        <v>612900</v>
      </c>
      <c r="G987" s="20">
        <f>G988</f>
        <v>612900</v>
      </c>
      <c r="H987" s="20">
        <f t="shared" si="200"/>
        <v>0</v>
      </c>
      <c r="I987" s="20">
        <f>I988</f>
        <v>612900</v>
      </c>
      <c r="J987" s="20">
        <f t="shared" si="201"/>
        <v>0</v>
      </c>
      <c r="K987" s="20">
        <f>K988</f>
        <v>408602</v>
      </c>
      <c r="L987" s="20">
        <f t="shared" si="202"/>
        <v>-204298</v>
      </c>
      <c r="M987" s="27">
        <f t="shared" si="203"/>
        <v>66.666992984173604</v>
      </c>
      <c r="N987" s="27">
        <f t="shared" si="204"/>
        <v>66.666992984173604</v>
      </c>
    </row>
    <row r="988" spans="1:14" s="6" customFormat="1" ht="37.5" x14ac:dyDescent="0.2">
      <c r="A988" s="22" t="s">
        <v>15</v>
      </c>
      <c r="B988" s="4" t="s">
        <v>174</v>
      </c>
      <c r="C988" s="4" t="s">
        <v>216</v>
      </c>
      <c r="D988" s="4" t="s">
        <v>626</v>
      </c>
      <c r="E988" s="4" t="s">
        <v>16</v>
      </c>
      <c r="F988" s="20">
        <f>F989+F990</f>
        <v>612900</v>
      </c>
      <c r="G988" s="20">
        <f>G989+G990</f>
        <v>612900</v>
      </c>
      <c r="H988" s="20">
        <f t="shared" si="200"/>
        <v>0</v>
      </c>
      <c r="I988" s="20">
        <f>I989+I990</f>
        <v>612900</v>
      </c>
      <c r="J988" s="20">
        <f t="shared" si="201"/>
        <v>0</v>
      </c>
      <c r="K988" s="20">
        <f>K989+K990</f>
        <v>408602</v>
      </c>
      <c r="L988" s="20">
        <f t="shared" si="202"/>
        <v>-204298</v>
      </c>
      <c r="M988" s="27">
        <f t="shared" si="203"/>
        <v>66.666992984173604</v>
      </c>
      <c r="N988" s="27">
        <f t="shared" si="204"/>
        <v>66.666992984173604</v>
      </c>
    </row>
    <row r="989" spans="1:14" s="6" customFormat="1" ht="37.5" x14ac:dyDescent="0.2">
      <c r="A989" s="22" t="s">
        <v>17</v>
      </c>
      <c r="B989" s="4" t="s">
        <v>174</v>
      </c>
      <c r="C989" s="4" t="s">
        <v>216</v>
      </c>
      <c r="D989" s="4" t="s">
        <v>626</v>
      </c>
      <c r="E989" s="4" t="s">
        <v>18</v>
      </c>
      <c r="F989" s="20">
        <v>470738</v>
      </c>
      <c r="G989" s="20">
        <v>470738</v>
      </c>
      <c r="H989" s="20">
        <f t="shared" si="200"/>
        <v>0</v>
      </c>
      <c r="I989" s="20">
        <v>470738</v>
      </c>
      <c r="J989" s="20">
        <f t="shared" si="201"/>
        <v>0</v>
      </c>
      <c r="K989" s="20">
        <v>313826</v>
      </c>
      <c r="L989" s="20">
        <f t="shared" si="202"/>
        <v>-156912</v>
      </c>
      <c r="M989" s="27">
        <f t="shared" si="203"/>
        <v>66.66680828826226</v>
      </c>
      <c r="N989" s="27">
        <f t="shared" si="204"/>
        <v>66.66680828826226</v>
      </c>
    </row>
    <row r="990" spans="1:14" s="6" customFormat="1" ht="75" x14ac:dyDescent="0.2">
      <c r="A990" s="22" t="s">
        <v>22</v>
      </c>
      <c r="B990" s="4" t="s">
        <v>174</v>
      </c>
      <c r="C990" s="4" t="s">
        <v>216</v>
      </c>
      <c r="D990" s="4" t="s">
        <v>626</v>
      </c>
      <c r="E990" s="4" t="s">
        <v>23</v>
      </c>
      <c r="F990" s="20">
        <v>142162</v>
      </c>
      <c r="G990" s="20">
        <v>142162</v>
      </c>
      <c r="H990" s="20">
        <f t="shared" si="200"/>
        <v>0</v>
      </c>
      <c r="I990" s="20">
        <v>142162</v>
      </c>
      <c r="J990" s="20">
        <f t="shared" si="201"/>
        <v>0</v>
      </c>
      <c r="K990" s="20">
        <v>94776</v>
      </c>
      <c r="L990" s="20">
        <f t="shared" si="202"/>
        <v>-47386</v>
      </c>
      <c r="M990" s="27">
        <f t="shared" si="203"/>
        <v>66.667604563807487</v>
      </c>
      <c r="N990" s="27">
        <f t="shared" si="204"/>
        <v>66.667604563807487</v>
      </c>
    </row>
    <row r="991" spans="1:14" s="6" customFormat="1" ht="37.5" x14ac:dyDescent="0.2">
      <c r="A991" s="22" t="s">
        <v>24</v>
      </c>
      <c r="B991" s="4" t="s">
        <v>174</v>
      </c>
      <c r="C991" s="4" t="s">
        <v>216</v>
      </c>
      <c r="D991" s="4" t="s">
        <v>626</v>
      </c>
      <c r="E991" s="4" t="s">
        <v>25</v>
      </c>
      <c r="F991" s="20">
        <f>F992</f>
        <v>27742500</v>
      </c>
      <c r="G991" s="20">
        <f>G992</f>
        <v>27742500</v>
      </c>
      <c r="H991" s="20">
        <f t="shared" si="200"/>
        <v>0</v>
      </c>
      <c r="I991" s="20">
        <f>I992</f>
        <v>24415300</v>
      </c>
      <c r="J991" s="20">
        <f t="shared" si="201"/>
        <v>-3327200</v>
      </c>
      <c r="K991" s="20">
        <f>K992</f>
        <v>22059036.079999998</v>
      </c>
      <c r="L991" s="20">
        <f t="shared" si="202"/>
        <v>-2356263.9200000018</v>
      </c>
      <c r="M991" s="27">
        <f t="shared" si="203"/>
        <v>79.513512048301337</v>
      </c>
      <c r="N991" s="27">
        <f t="shared" si="204"/>
        <v>90.349232161800174</v>
      </c>
    </row>
    <row r="992" spans="1:14" s="6" customFormat="1" ht="69" customHeight="1" x14ac:dyDescent="0.2">
      <c r="A992" s="22" t="s">
        <v>26</v>
      </c>
      <c r="B992" s="4" t="s">
        <v>174</v>
      </c>
      <c r="C992" s="4" t="s">
        <v>216</v>
      </c>
      <c r="D992" s="4" t="s">
        <v>626</v>
      </c>
      <c r="E992" s="4" t="s">
        <v>27</v>
      </c>
      <c r="F992" s="20">
        <f>F993</f>
        <v>27742500</v>
      </c>
      <c r="G992" s="20">
        <f>G993</f>
        <v>27742500</v>
      </c>
      <c r="H992" s="20">
        <f t="shared" si="200"/>
        <v>0</v>
      </c>
      <c r="I992" s="20">
        <f>I993</f>
        <v>24415300</v>
      </c>
      <c r="J992" s="20">
        <f t="shared" si="201"/>
        <v>-3327200</v>
      </c>
      <c r="K992" s="20">
        <f>K993</f>
        <v>22059036.079999998</v>
      </c>
      <c r="L992" s="20">
        <f t="shared" si="202"/>
        <v>-2356263.9200000018</v>
      </c>
      <c r="M992" s="27">
        <f t="shared" si="203"/>
        <v>79.513512048301337</v>
      </c>
      <c r="N992" s="27">
        <f t="shared" si="204"/>
        <v>90.349232161800174</v>
      </c>
    </row>
    <row r="993" spans="1:14" s="6" customFormat="1" x14ac:dyDescent="0.2">
      <c r="A993" s="22" t="s">
        <v>28</v>
      </c>
      <c r="B993" s="4" t="s">
        <v>174</v>
      </c>
      <c r="C993" s="4" t="s">
        <v>216</v>
      </c>
      <c r="D993" s="4" t="s">
        <v>626</v>
      </c>
      <c r="E993" s="4" t="s">
        <v>29</v>
      </c>
      <c r="F993" s="20">
        <v>27742500</v>
      </c>
      <c r="G993" s="20">
        <v>27742500</v>
      </c>
      <c r="H993" s="20">
        <f t="shared" si="200"/>
        <v>0</v>
      </c>
      <c r="I993" s="20">
        <v>24415300</v>
      </c>
      <c r="J993" s="20">
        <f t="shared" si="201"/>
        <v>-3327200</v>
      </c>
      <c r="K993" s="20">
        <v>22059036.079999998</v>
      </c>
      <c r="L993" s="20">
        <f t="shared" si="202"/>
        <v>-2356263.9200000018</v>
      </c>
      <c r="M993" s="27">
        <f t="shared" si="203"/>
        <v>79.513512048301337</v>
      </c>
      <c r="N993" s="27">
        <f t="shared" si="204"/>
        <v>90.349232161800174</v>
      </c>
    </row>
    <row r="994" spans="1:14" s="6" customFormat="1" ht="56.25" x14ac:dyDescent="0.2">
      <c r="A994" s="22" t="s">
        <v>211</v>
      </c>
      <c r="B994" s="4" t="s">
        <v>174</v>
      </c>
      <c r="C994" s="4" t="s">
        <v>216</v>
      </c>
      <c r="D994" s="4" t="s">
        <v>625</v>
      </c>
      <c r="E994" s="4"/>
      <c r="F994" s="20">
        <f>F995</f>
        <v>6535946</v>
      </c>
      <c r="G994" s="20">
        <f>G995</f>
        <v>6535946</v>
      </c>
      <c r="H994" s="20">
        <f t="shared" si="200"/>
        <v>0</v>
      </c>
      <c r="I994" s="20">
        <f>I995</f>
        <v>6535946</v>
      </c>
      <c r="J994" s="20">
        <f t="shared" si="201"/>
        <v>0</v>
      </c>
      <c r="K994" s="20">
        <f>K995</f>
        <v>4547345.3900000006</v>
      </c>
      <c r="L994" s="20">
        <f t="shared" si="202"/>
        <v>-1988600.6099999994</v>
      </c>
      <c r="M994" s="27">
        <f t="shared" si="203"/>
        <v>69.574402695493518</v>
      </c>
      <c r="N994" s="27">
        <f t="shared" si="204"/>
        <v>69.574402695493518</v>
      </c>
    </row>
    <row r="995" spans="1:14" s="6" customFormat="1" ht="60" customHeight="1" x14ac:dyDescent="0.2">
      <c r="A995" s="22" t="s">
        <v>89</v>
      </c>
      <c r="B995" s="4" t="s">
        <v>174</v>
      </c>
      <c r="C995" s="4" t="s">
        <v>216</v>
      </c>
      <c r="D995" s="4" t="s">
        <v>625</v>
      </c>
      <c r="E995" s="4" t="s">
        <v>90</v>
      </c>
      <c r="F995" s="20">
        <f>F996+F998+F1000</f>
        <v>6535946</v>
      </c>
      <c r="G995" s="20">
        <f>G996+G998+G1000</f>
        <v>6535946</v>
      </c>
      <c r="H995" s="20">
        <f t="shared" si="200"/>
        <v>0</v>
      </c>
      <c r="I995" s="20">
        <f>I996+I998+I1000</f>
        <v>6535946</v>
      </c>
      <c r="J995" s="20">
        <f t="shared" si="201"/>
        <v>0</v>
      </c>
      <c r="K995" s="20">
        <f>K996+K998+K1000</f>
        <v>4547345.3900000006</v>
      </c>
      <c r="L995" s="20">
        <f t="shared" si="202"/>
        <v>-1988600.6099999994</v>
      </c>
      <c r="M995" s="27">
        <f t="shared" si="203"/>
        <v>69.574402695493518</v>
      </c>
      <c r="N995" s="27">
        <f t="shared" si="204"/>
        <v>69.574402695493518</v>
      </c>
    </row>
    <row r="996" spans="1:14" s="6" customFormat="1" x14ac:dyDescent="0.2">
      <c r="A996" s="22" t="s">
        <v>180</v>
      </c>
      <c r="B996" s="4" t="s">
        <v>174</v>
      </c>
      <c r="C996" s="4" t="s">
        <v>216</v>
      </c>
      <c r="D996" s="4" t="s">
        <v>625</v>
      </c>
      <c r="E996" s="4" t="s">
        <v>181</v>
      </c>
      <c r="F996" s="20">
        <f>F997</f>
        <v>6455252</v>
      </c>
      <c r="G996" s="20">
        <f>G997</f>
        <v>6455252</v>
      </c>
      <c r="H996" s="20">
        <f t="shared" si="200"/>
        <v>0</v>
      </c>
      <c r="I996" s="20">
        <f>I997</f>
        <v>6455252</v>
      </c>
      <c r="J996" s="20">
        <f t="shared" si="201"/>
        <v>0</v>
      </c>
      <c r="K996" s="20">
        <f>K997</f>
        <v>4466652.1500000004</v>
      </c>
      <c r="L996" s="20">
        <f t="shared" si="202"/>
        <v>-1988599.8499999996</v>
      </c>
      <c r="M996" s="27">
        <f t="shared" si="203"/>
        <v>69.194078712961172</v>
      </c>
      <c r="N996" s="27">
        <f t="shared" si="204"/>
        <v>69.194078712961172</v>
      </c>
    </row>
    <row r="997" spans="1:14" s="6" customFormat="1" ht="79.5" customHeight="1" x14ac:dyDescent="0.2">
      <c r="A997" s="22" t="s">
        <v>191</v>
      </c>
      <c r="B997" s="4" t="s">
        <v>174</v>
      </c>
      <c r="C997" s="4" t="s">
        <v>216</v>
      </c>
      <c r="D997" s="4" t="s">
        <v>625</v>
      </c>
      <c r="E997" s="4" t="s">
        <v>192</v>
      </c>
      <c r="F997" s="20">
        <v>6455252</v>
      </c>
      <c r="G997" s="20">
        <v>6455252</v>
      </c>
      <c r="H997" s="20">
        <f t="shared" si="200"/>
        <v>0</v>
      </c>
      <c r="I997" s="20">
        <v>6455252</v>
      </c>
      <c r="J997" s="20">
        <f t="shared" si="201"/>
        <v>0</v>
      </c>
      <c r="K997" s="20">
        <v>4466652.1500000004</v>
      </c>
      <c r="L997" s="20">
        <f t="shared" si="202"/>
        <v>-1988599.8499999996</v>
      </c>
      <c r="M997" s="27">
        <f t="shared" si="203"/>
        <v>69.194078712961172</v>
      </c>
      <c r="N997" s="27">
        <f t="shared" si="204"/>
        <v>69.194078712961172</v>
      </c>
    </row>
    <row r="998" spans="1:14" s="6" customFormat="1" x14ac:dyDescent="0.2">
      <c r="A998" s="22" t="s">
        <v>137</v>
      </c>
      <c r="B998" s="4" t="s">
        <v>174</v>
      </c>
      <c r="C998" s="4" t="s">
        <v>216</v>
      </c>
      <c r="D998" s="4" t="s">
        <v>625</v>
      </c>
      <c r="E998" s="4" t="s">
        <v>138</v>
      </c>
      <c r="F998" s="20">
        <f>F999</f>
        <v>26171</v>
      </c>
      <c r="G998" s="20">
        <f>G999</f>
        <v>26171</v>
      </c>
      <c r="H998" s="20">
        <f t="shared" si="200"/>
        <v>0</v>
      </c>
      <c r="I998" s="20">
        <f>I999</f>
        <v>26171</v>
      </c>
      <c r="J998" s="20">
        <f t="shared" si="201"/>
        <v>0</v>
      </c>
      <c r="K998" s="20">
        <f>K999</f>
        <v>26170.99</v>
      </c>
      <c r="L998" s="20">
        <f t="shared" si="202"/>
        <v>-9.9999999983992893E-3</v>
      </c>
      <c r="M998" s="27">
        <f t="shared" si="203"/>
        <v>99.999961789767312</v>
      </c>
      <c r="N998" s="27">
        <f t="shared" si="204"/>
        <v>99.999961789767312</v>
      </c>
    </row>
    <row r="999" spans="1:14" s="6" customFormat="1" ht="99" customHeight="1" x14ac:dyDescent="0.2">
      <c r="A999" s="22" t="s">
        <v>139</v>
      </c>
      <c r="B999" s="4" t="s">
        <v>174</v>
      </c>
      <c r="C999" s="4" t="s">
        <v>216</v>
      </c>
      <c r="D999" s="4" t="s">
        <v>625</v>
      </c>
      <c r="E999" s="4" t="s">
        <v>140</v>
      </c>
      <c r="F999" s="20">
        <v>26171</v>
      </c>
      <c r="G999" s="20">
        <v>26171</v>
      </c>
      <c r="H999" s="20">
        <f t="shared" si="200"/>
        <v>0</v>
      </c>
      <c r="I999" s="20">
        <v>26171</v>
      </c>
      <c r="J999" s="20">
        <f t="shared" si="201"/>
        <v>0</v>
      </c>
      <c r="K999" s="20">
        <v>26170.99</v>
      </c>
      <c r="L999" s="20">
        <f t="shared" si="202"/>
        <v>-9.9999999983992893E-3</v>
      </c>
      <c r="M999" s="27">
        <f t="shared" si="203"/>
        <v>99.999961789767312</v>
      </c>
      <c r="N999" s="27">
        <f t="shared" si="204"/>
        <v>99.999961789767312</v>
      </c>
    </row>
    <row r="1000" spans="1:14" s="6" customFormat="1" ht="93.75" x14ac:dyDescent="0.2">
      <c r="A1000" s="22" t="s">
        <v>306</v>
      </c>
      <c r="B1000" s="4" t="s">
        <v>174</v>
      </c>
      <c r="C1000" s="4" t="s">
        <v>216</v>
      </c>
      <c r="D1000" s="4" t="s">
        <v>625</v>
      </c>
      <c r="E1000" s="4" t="s">
        <v>91</v>
      </c>
      <c r="F1000" s="20">
        <f>F1001</f>
        <v>54523</v>
      </c>
      <c r="G1000" s="20">
        <f>G1001</f>
        <v>54523</v>
      </c>
      <c r="H1000" s="20">
        <f t="shared" si="200"/>
        <v>0</v>
      </c>
      <c r="I1000" s="20">
        <f>I1001</f>
        <v>54523</v>
      </c>
      <c r="J1000" s="20">
        <f t="shared" si="201"/>
        <v>0</v>
      </c>
      <c r="K1000" s="20">
        <f>K1001</f>
        <v>54522.25</v>
      </c>
      <c r="L1000" s="20">
        <f t="shared" si="202"/>
        <v>-0.75</v>
      </c>
      <c r="M1000" s="27">
        <f t="shared" si="203"/>
        <v>99.998624433725212</v>
      </c>
      <c r="N1000" s="27">
        <f t="shared" si="204"/>
        <v>99.998624433725212</v>
      </c>
    </row>
    <row r="1001" spans="1:14" s="6" customFormat="1" ht="37.5" x14ac:dyDescent="0.2">
      <c r="A1001" s="22" t="s">
        <v>321</v>
      </c>
      <c r="B1001" s="4" t="s">
        <v>174</v>
      </c>
      <c r="C1001" s="4" t="s">
        <v>216</v>
      </c>
      <c r="D1001" s="4" t="s">
        <v>625</v>
      </c>
      <c r="E1001" s="4" t="s">
        <v>322</v>
      </c>
      <c r="F1001" s="20">
        <v>54523</v>
      </c>
      <c r="G1001" s="20">
        <v>54523</v>
      </c>
      <c r="H1001" s="20">
        <f t="shared" si="200"/>
        <v>0</v>
      </c>
      <c r="I1001" s="20">
        <v>54523</v>
      </c>
      <c r="J1001" s="20">
        <f t="shared" si="201"/>
        <v>0</v>
      </c>
      <c r="K1001" s="20">
        <v>54522.25</v>
      </c>
      <c r="L1001" s="20">
        <f t="shared" si="202"/>
        <v>-0.75</v>
      </c>
      <c r="M1001" s="27">
        <f t="shared" si="203"/>
        <v>99.998624433725212</v>
      </c>
      <c r="N1001" s="27">
        <f t="shared" si="204"/>
        <v>99.998624433725212</v>
      </c>
    </row>
    <row r="1002" spans="1:14" s="6" customFormat="1" x14ac:dyDescent="0.2">
      <c r="A1002" s="22" t="s">
        <v>184</v>
      </c>
      <c r="B1002" s="4" t="s">
        <v>174</v>
      </c>
      <c r="C1002" s="4" t="s">
        <v>216</v>
      </c>
      <c r="D1002" s="4" t="s">
        <v>597</v>
      </c>
      <c r="E1002" s="4"/>
      <c r="F1002" s="20">
        <f>F1003+F1007</f>
        <v>259000</v>
      </c>
      <c r="G1002" s="20">
        <f>G1003+G1007</f>
        <v>88000</v>
      </c>
      <c r="H1002" s="20">
        <f t="shared" si="200"/>
        <v>-171000</v>
      </c>
      <c r="I1002" s="20">
        <f>I1003+I1007</f>
        <v>88000</v>
      </c>
      <c r="J1002" s="20">
        <f t="shared" si="201"/>
        <v>0</v>
      </c>
      <c r="K1002" s="20">
        <f>K1003+K1007</f>
        <v>34000</v>
      </c>
      <c r="L1002" s="20">
        <f t="shared" si="202"/>
        <v>-54000</v>
      </c>
      <c r="M1002" s="27">
        <f t="shared" si="203"/>
        <v>13.127413127413126</v>
      </c>
      <c r="N1002" s="27">
        <f t="shared" si="204"/>
        <v>38.636363636363633</v>
      </c>
    </row>
    <row r="1003" spans="1:14" s="6" customFormat="1" ht="37.5" x14ac:dyDescent="0.2">
      <c r="A1003" s="22" t="s">
        <v>185</v>
      </c>
      <c r="B1003" s="4" t="s">
        <v>174</v>
      </c>
      <c r="C1003" s="4" t="s">
        <v>216</v>
      </c>
      <c r="D1003" s="4" t="s">
        <v>598</v>
      </c>
      <c r="E1003" s="4"/>
      <c r="F1003" s="20">
        <f t="shared" ref="F1003:K1005" si="205">F1004</f>
        <v>171000</v>
      </c>
      <c r="G1003" s="20">
        <f t="shared" si="205"/>
        <v>0</v>
      </c>
      <c r="H1003" s="20">
        <f t="shared" si="200"/>
        <v>-171000</v>
      </c>
      <c r="I1003" s="20">
        <f t="shared" si="205"/>
        <v>0</v>
      </c>
      <c r="J1003" s="20">
        <f t="shared" si="201"/>
        <v>0</v>
      </c>
      <c r="K1003" s="20">
        <f t="shared" si="205"/>
        <v>0</v>
      </c>
      <c r="L1003" s="20">
        <f t="shared" si="202"/>
        <v>0</v>
      </c>
      <c r="M1003" s="27">
        <f t="shared" si="203"/>
        <v>0</v>
      </c>
      <c r="N1003" s="27">
        <v>0</v>
      </c>
    </row>
    <row r="1004" spans="1:14" s="6" customFormat="1" x14ac:dyDescent="0.2">
      <c r="A1004" s="22" t="s">
        <v>64</v>
      </c>
      <c r="B1004" s="4" t="s">
        <v>174</v>
      </c>
      <c r="C1004" s="4" t="s">
        <v>216</v>
      </c>
      <c r="D1004" s="4" t="s">
        <v>624</v>
      </c>
      <c r="E1004" s="4"/>
      <c r="F1004" s="20">
        <f t="shared" si="205"/>
        <v>171000</v>
      </c>
      <c r="G1004" s="20">
        <f t="shared" si="205"/>
        <v>0</v>
      </c>
      <c r="H1004" s="20">
        <f t="shared" si="200"/>
        <v>-171000</v>
      </c>
      <c r="I1004" s="20">
        <f t="shared" si="205"/>
        <v>0</v>
      </c>
      <c r="J1004" s="20">
        <f t="shared" si="201"/>
        <v>0</v>
      </c>
      <c r="K1004" s="20">
        <f t="shared" si="205"/>
        <v>0</v>
      </c>
      <c r="L1004" s="20">
        <f t="shared" si="202"/>
        <v>0</v>
      </c>
      <c r="M1004" s="27">
        <f t="shared" si="203"/>
        <v>0</v>
      </c>
      <c r="N1004" s="27">
        <v>0</v>
      </c>
    </row>
    <row r="1005" spans="1:14" s="6" customFormat="1" ht="39.75" customHeight="1" x14ac:dyDescent="0.2">
      <c r="A1005" s="22" t="s">
        <v>44</v>
      </c>
      <c r="B1005" s="4" t="s">
        <v>174</v>
      </c>
      <c r="C1005" s="4" t="s">
        <v>216</v>
      </c>
      <c r="D1005" s="4" t="s">
        <v>624</v>
      </c>
      <c r="E1005" s="4" t="s">
        <v>45</v>
      </c>
      <c r="F1005" s="20">
        <f t="shared" si="205"/>
        <v>171000</v>
      </c>
      <c r="G1005" s="20">
        <f t="shared" si="205"/>
        <v>0</v>
      </c>
      <c r="H1005" s="20">
        <f t="shared" si="200"/>
        <v>-171000</v>
      </c>
      <c r="I1005" s="20">
        <f t="shared" si="205"/>
        <v>0</v>
      </c>
      <c r="J1005" s="20">
        <f t="shared" si="201"/>
        <v>0</v>
      </c>
      <c r="K1005" s="20">
        <f t="shared" si="205"/>
        <v>0</v>
      </c>
      <c r="L1005" s="20">
        <f t="shared" si="202"/>
        <v>0</v>
      </c>
      <c r="M1005" s="27">
        <f t="shared" si="203"/>
        <v>0</v>
      </c>
      <c r="N1005" s="27">
        <v>0</v>
      </c>
    </row>
    <row r="1006" spans="1:14" s="6" customFormat="1" x14ac:dyDescent="0.2">
      <c r="A1006" s="22" t="s">
        <v>217</v>
      </c>
      <c r="B1006" s="4" t="s">
        <v>174</v>
      </c>
      <c r="C1006" s="4" t="s">
        <v>216</v>
      </c>
      <c r="D1006" s="4" t="s">
        <v>624</v>
      </c>
      <c r="E1006" s="4" t="s">
        <v>218</v>
      </c>
      <c r="F1006" s="20">
        <v>171000</v>
      </c>
      <c r="G1006" s="20">
        <v>0</v>
      </c>
      <c r="H1006" s="20">
        <f t="shared" si="200"/>
        <v>-171000</v>
      </c>
      <c r="I1006" s="20">
        <v>0</v>
      </c>
      <c r="J1006" s="20">
        <f t="shared" si="201"/>
        <v>0</v>
      </c>
      <c r="K1006" s="20">
        <v>0</v>
      </c>
      <c r="L1006" s="20">
        <f t="shared" si="202"/>
        <v>0</v>
      </c>
      <c r="M1006" s="27">
        <f t="shared" si="203"/>
        <v>0</v>
      </c>
      <c r="N1006" s="27">
        <v>0</v>
      </c>
    </row>
    <row r="1007" spans="1:14" s="6" customFormat="1" ht="112.5" x14ac:dyDescent="0.2">
      <c r="A1007" s="22" t="s">
        <v>213</v>
      </c>
      <c r="B1007" s="4" t="s">
        <v>174</v>
      </c>
      <c r="C1007" s="4" t="s">
        <v>216</v>
      </c>
      <c r="D1007" s="4" t="s">
        <v>623</v>
      </c>
      <c r="E1007" s="4"/>
      <c r="F1007" s="20">
        <f t="shared" ref="F1007:K1009" si="206">F1008</f>
        <v>88000</v>
      </c>
      <c r="G1007" s="20">
        <f t="shared" si="206"/>
        <v>88000</v>
      </c>
      <c r="H1007" s="20">
        <f t="shared" si="200"/>
        <v>0</v>
      </c>
      <c r="I1007" s="20">
        <f t="shared" si="206"/>
        <v>88000</v>
      </c>
      <c r="J1007" s="20">
        <f t="shared" si="201"/>
        <v>0</v>
      </c>
      <c r="K1007" s="20">
        <f t="shared" si="206"/>
        <v>34000</v>
      </c>
      <c r="L1007" s="20">
        <f t="shared" si="202"/>
        <v>-54000</v>
      </c>
      <c r="M1007" s="27">
        <f t="shared" si="203"/>
        <v>38.636363636363633</v>
      </c>
      <c r="N1007" s="27">
        <f t="shared" si="204"/>
        <v>38.636363636363633</v>
      </c>
    </row>
    <row r="1008" spans="1:14" s="6" customFormat="1" x14ac:dyDescent="0.2">
      <c r="A1008" s="22" t="s">
        <v>64</v>
      </c>
      <c r="B1008" s="4" t="s">
        <v>174</v>
      </c>
      <c r="C1008" s="4" t="s">
        <v>216</v>
      </c>
      <c r="D1008" s="4" t="s">
        <v>622</v>
      </c>
      <c r="E1008" s="4"/>
      <c r="F1008" s="20">
        <f t="shared" si="206"/>
        <v>88000</v>
      </c>
      <c r="G1008" s="20">
        <f t="shared" si="206"/>
        <v>88000</v>
      </c>
      <c r="H1008" s="20">
        <f t="shared" si="200"/>
        <v>0</v>
      </c>
      <c r="I1008" s="20">
        <f t="shared" si="206"/>
        <v>88000</v>
      </c>
      <c r="J1008" s="20">
        <f t="shared" si="201"/>
        <v>0</v>
      </c>
      <c r="K1008" s="20">
        <f t="shared" si="206"/>
        <v>34000</v>
      </c>
      <c r="L1008" s="20">
        <f t="shared" si="202"/>
        <v>-54000</v>
      </c>
      <c r="M1008" s="27">
        <f t="shared" si="203"/>
        <v>38.636363636363633</v>
      </c>
      <c r="N1008" s="27">
        <f t="shared" si="204"/>
        <v>38.636363636363633</v>
      </c>
    </row>
    <row r="1009" spans="1:14" s="6" customFormat="1" ht="37.5" x14ac:dyDescent="0.2">
      <c r="A1009" s="22" t="s">
        <v>44</v>
      </c>
      <c r="B1009" s="4" t="s">
        <v>174</v>
      </c>
      <c r="C1009" s="4" t="s">
        <v>216</v>
      </c>
      <c r="D1009" s="4" t="s">
        <v>622</v>
      </c>
      <c r="E1009" s="4" t="s">
        <v>45</v>
      </c>
      <c r="F1009" s="20">
        <f t="shared" si="206"/>
        <v>88000</v>
      </c>
      <c r="G1009" s="20">
        <f t="shared" si="206"/>
        <v>88000</v>
      </c>
      <c r="H1009" s="20">
        <f t="shared" si="200"/>
        <v>0</v>
      </c>
      <c r="I1009" s="20">
        <f t="shared" si="206"/>
        <v>88000</v>
      </c>
      <c r="J1009" s="20">
        <f t="shared" si="201"/>
        <v>0</v>
      </c>
      <c r="K1009" s="20">
        <f t="shared" si="206"/>
        <v>34000</v>
      </c>
      <c r="L1009" s="20">
        <f t="shared" si="202"/>
        <v>-54000</v>
      </c>
      <c r="M1009" s="27">
        <f t="shared" si="203"/>
        <v>38.636363636363633</v>
      </c>
      <c r="N1009" s="27">
        <f t="shared" si="204"/>
        <v>38.636363636363633</v>
      </c>
    </row>
    <row r="1010" spans="1:14" s="6" customFormat="1" x14ac:dyDescent="0.2">
      <c r="A1010" s="22" t="s">
        <v>363</v>
      </c>
      <c r="B1010" s="4" t="s">
        <v>174</v>
      </c>
      <c r="C1010" s="4" t="s">
        <v>216</v>
      </c>
      <c r="D1010" s="4" t="s">
        <v>622</v>
      </c>
      <c r="E1010" s="4" t="s">
        <v>364</v>
      </c>
      <c r="F1010" s="20">
        <v>88000</v>
      </c>
      <c r="G1010" s="20">
        <v>88000</v>
      </c>
      <c r="H1010" s="20">
        <f t="shared" si="200"/>
        <v>0</v>
      </c>
      <c r="I1010" s="20">
        <v>88000</v>
      </c>
      <c r="J1010" s="20">
        <f t="shared" si="201"/>
        <v>0</v>
      </c>
      <c r="K1010" s="20">
        <v>34000</v>
      </c>
      <c r="L1010" s="20">
        <f t="shared" si="202"/>
        <v>-54000</v>
      </c>
      <c r="M1010" s="27">
        <f t="shared" si="203"/>
        <v>38.636363636363633</v>
      </c>
      <c r="N1010" s="27">
        <f t="shared" si="204"/>
        <v>38.636363636363633</v>
      </c>
    </row>
    <row r="1011" spans="1:14" s="6" customFormat="1" ht="37.5" x14ac:dyDescent="0.2">
      <c r="A1011" s="22" t="s">
        <v>186</v>
      </c>
      <c r="B1011" s="4" t="s">
        <v>174</v>
      </c>
      <c r="C1011" s="4" t="s">
        <v>216</v>
      </c>
      <c r="D1011" s="4" t="s">
        <v>621</v>
      </c>
      <c r="E1011" s="4"/>
      <c r="F1011" s="20">
        <f>F1012+F1025</f>
        <v>136152200</v>
      </c>
      <c r="G1011" s="20">
        <f>G1012+G1025</f>
        <v>136983647</v>
      </c>
      <c r="H1011" s="20">
        <f t="shared" si="200"/>
        <v>831447</v>
      </c>
      <c r="I1011" s="20">
        <f>I1012+I1025</f>
        <v>136983647</v>
      </c>
      <c r="J1011" s="20">
        <f t="shared" si="201"/>
        <v>0</v>
      </c>
      <c r="K1011" s="20">
        <f>K1012+K1025</f>
        <v>93129763.450000003</v>
      </c>
      <c r="L1011" s="20">
        <f t="shared" si="202"/>
        <v>-43853883.549999997</v>
      </c>
      <c r="M1011" s="27">
        <f t="shared" si="203"/>
        <v>68.401218232243039</v>
      </c>
      <c r="N1011" s="27">
        <f t="shared" si="204"/>
        <v>67.986044677289115</v>
      </c>
    </row>
    <row r="1012" spans="1:14" s="6" customFormat="1" ht="56.25" x14ac:dyDescent="0.2">
      <c r="A1012" s="22" t="s">
        <v>187</v>
      </c>
      <c r="B1012" s="4" t="s">
        <v>174</v>
      </c>
      <c r="C1012" s="4" t="s">
        <v>216</v>
      </c>
      <c r="D1012" s="4" t="s">
        <v>620</v>
      </c>
      <c r="E1012" s="4"/>
      <c r="F1012" s="20">
        <f>F1013</f>
        <v>60647700</v>
      </c>
      <c r="G1012" s="20">
        <f>G1013</f>
        <v>61086865</v>
      </c>
      <c r="H1012" s="20">
        <f t="shared" si="200"/>
        <v>439165</v>
      </c>
      <c r="I1012" s="20">
        <f>I1013</f>
        <v>61086865</v>
      </c>
      <c r="J1012" s="20">
        <f t="shared" si="201"/>
        <v>0</v>
      </c>
      <c r="K1012" s="20">
        <f>K1013</f>
        <v>40183907.399999999</v>
      </c>
      <c r="L1012" s="20">
        <f t="shared" si="202"/>
        <v>-20902957.600000001</v>
      </c>
      <c r="M1012" s="27">
        <f t="shared" si="203"/>
        <v>66.257924702832909</v>
      </c>
      <c r="N1012" s="27">
        <f t="shared" si="204"/>
        <v>65.781583978814425</v>
      </c>
    </row>
    <row r="1013" spans="1:14" s="6" customFormat="1" ht="37.5" x14ac:dyDescent="0.2">
      <c r="A1013" s="22" t="s">
        <v>12</v>
      </c>
      <c r="B1013" s="4" t="s">
        <v>174</v>
      </c>
      <c r="C1013" s="4" t="s">
        <v>216</v>
      </c>
      <c r="D1013" s="4" t="s">
        <v>619</v>
      </c>
      <c r="E1013" s="4"/>
      <c r="F1013" s="20">
        <f>F1014+F1019</f>
        <v>60647700</v>
      </c>
      <c r="G1013" s="20">
        <f>G1014+G1019+G1022</f>
        <v>61086865</v>
      </c>
      <c r="H1013" s="20">
        <f t="shared" si="200"/>
        <v>439165</v>
      </c>
      <c r="I1013" s="20">
        <f>I1014+I1019+I1022</f>
        <v>61086865</v>
      </c>
      <c r="J1013" s="20">
        <f t="shared" si="201"/>
        <v>0</v>
      </c>
      <c r="K1013" s="20">
        <f>K1014+K1019+K1022</f>
        <v>40183907.399999999</v>
      </c>
      <c r="L1013" s="20">
        <f t="shared" si="202"/>
        <v>-20902957.600000001</v>
      </c>
      <c r="M1013" s="27">
        <f t="shared" si="203"/>
        <v>66.257924702832909</v>
      </c>
      <c r="N1013" s="27">
        <f t="shared" si="204"/>
        <v>65.781583978814425</v>
      </c>
    </row>
    <row r="1014" spans="1:14" s="6" customFormat="1" ht="93.75" x14ac:dyDescent="0.2">
      <c r="A1014" s="22" t="s">
        <v>13</v>
      </c>
      <c r="B1014" s="4" t="s">
        <v>174</v>
      </c>
      <c r="C1014" s="4" t="s">
        <v>216</v>
      </c>
      <c r="D1014" s="4" t="s">
        <v>619</v>
      </c>
      <c r="E1014" s="4" t="s">
        <v>14</v>
      </c>
      <c r="F1014" s="20">
        <f>F1015</f>
        <v>58922000</v>
      </c>
      <c r="G1014" s="20">
        <f>G1015</f>
        <v>59397347</v>
      </c>
      <c r="H1014" s="20">
        <f t="shared" si="200"/>
        <v>475347</v>
      </c>
      <c r="I1014" s="20">
        <f>I1015</f>
        <v>59397347</v>
      </c>
      <c r="J1014" s="20">
        <f t="shared" si="201"/>
        <v>0</v>
      </c>
      <c r="K1014" s="20">
        <f>K1015</f>
        <v>39066466.939999998</v>
      </c>
      <c r="L1014" s="20">
        <f t="shared" si="202"/>
        <v>-20330880.060000002</v>
      </c>
      <c r="M1014" s="27">
        <f t="shared" si="203"/>
        <v>66.302004242897382</v>
      </c>
      <c r="N1014" s="27">
        <f t="shared" si="204"/>
        <v>65.771400429719534</v>
      </c>
    </row>
    <row r="1015" spans="1:14" s="6" customFormat="1" ht="37.5" x14ac:dyDescent="0.2">
      <c r="A1015" s="22" t="s">
        <v>15</v>
      </c>
      <c r="B1015" s="4" t="s">
        <v>174</v>
      </c>
      <c r="C1015" s="4" t="s">
        <v>216</v>
      </c>
      <c r="D1015" s="4" t="s">
        <v>619</v>
      </c>
      <c r="E1015" s="4" t="s">
        <v>16</v>
      </c>
      <c r="F1015" s="20">
        <f>F1016+F1017+F1018</f>
        <v>58922000</v>
      </c>
      <c r="G1015" s="20">
        <f>G1016+G1017+G1018</f>
        <v>59397347</v>
      </c>
      <c r="H1015" s="20">
        <f t="shared" si="200"/>
        <v>475347</v>
      </c>
      <c r="I1015" s="20">
        <f>I1016+I1017+I1018</f>
        <v>59397347</v>
      </c>
      <c r="J1015" s="20">
        <f t="shared" si="201"/>
        <v>0</v>
      </c>
      <c r="K1015" s="20">
        <f>K1016+K1017+K1018</f>
        <v>39066466.939999998</v>
      </c>
      <c r="L1015" s="20">
        <f t="shared" si="202"/>
        <v>-20330880.060000002</v>
      </c>
      <c r="M1015" s="27">
        <f t="shared" si="203"/>
        <v>66.302004242897382</v>
      </c>
      <c r="N1015" s="27">
        <f t="shared" si="204"/>
        <v>65.771400429719534</v>
      </c>
    </row>
    <row r="1016" spans="1:14" s="6" customFormat="1" ht="37.5" x14ac:dyDescent="0.2">
      <c r="A1016" s="22" t="s">
        <v>17</v>
      </c>
      <c r="B1016" s="4" t="s">
        <v>174</v>
      </c>
      <c r="C1016" s="4" t="s">
        <v>216</v>
      </c>
      <c r="D1016" s="4" t="s">
        <v>619</v>
      </c>
      <c r="E1016" s="4" t="s">
        <v>18</v>
      </c>
      <c r="F1016" s="20">
        <v>44030400</v>
      </c>
      <c r="G1016" s="20">
        <v>44591082</v>
      </c>
      <c r="H1016" s="20">
        <f t="shared" si="200"/>
        <v>560682</v>
      </c>
      <c r="I1016" s="20">
        <v>44591082</v>
      </c>
      <c r="J1016" s="20">
        <f t="shared" si="201"/>
        <v>0</v>
      </c>
      <c r="K1016" s="20">
        <v>29573106.25</v>
      </c>
      <c r="L1016" s="20">
        <f t="shared" si="202"/>
        <v>-15017975.75</v>
      </c>
      <c r="M1016" s="27">
        <f t="shared" si="203"/>
        <v>67.165200066317823</v>
      </c>
      <c r="N1016" s="27">
        <f t="shared" si="204"/>
        <v>66.32067427742615</v>
      </c>
    </row>
    <row r="1017" spans="1:14" s="6" customFormat="1" ht="56.25" x14ac:dyDescent="0.2">
      <c r="A1017" s="22" t="s">
        <v>19</v>
      </c>
      <c r="B1017" s="4" t="s">
        <v>174</v>
      </c>
      <c r="C1017" s="4" t="s">
        <v>216</v>
      </c>
      <c r="D1017" s="4" t="s">
        <v>619</v>
      </c>
      <c r="E1017" s="4" t="s">
        <v>20</v>
      </c>
      <c r="F1017" s="20">
        <v>1422100</v>
      </c>
      <c r="G1017" s="20">
        <v>1178100</v>
      </c>
      <c r="H1017" s="20">
        <f t="shared" si="200"/>
        <v>-244000</v>
      </c>
      <c r="I1017" s="20">
        <v>1178100</v>
      </c>
      <c r="J1017" s="20">
        <f t="shared" si="201"/>
        <v>0</v>
      </c>
      <c r="K1017" s="20">
        <v>900488.18</v>
      </c>
      <c r="L1017" s="20">
        <f t="shared" si="202"/>
        <v>-277611.81999999995</v>
      </c>
      <c r="M1017" s="27">
        <f t="shared" si="203"/>
        <v>63.32101680613178</v>
      </c>
      <c r="N1017" s="27">
        <f t="shared" si="204"/>
        <v>76.435631949749606</v>
      </c>
    </row>
    <row r="1018" spans="1:14" s="6" customFormat="1" ht="75" x14ac:dyDescent="0.2">
      <c r="A1018" s="22" t="s">
        <v>22</v>
      </c>
      <c r="B1018" s="4" t="s">
        <v>174</v>
      </c>
      <c r="C1018" s="4" t="s">
        <v>216</v>
      </c>
      <c r="D1018" s="4" t="s">
        <v>619</v>
      </c>
      <c r="E1018" s="4" t="s">
        <v>23</v>
      </c>
      <c r="F1018" s="20">
        <v>13469500</v>
      </c>
      <c r="G1018" s="20">
        <v>13628165</v>
      </c>
      <c r="H1018" s="20">
        <f t="shared" si="200"/>
        <v>158665</v>
      </c>
      <c r="I1018" s="20">
        <v>13628165</v>
      </c>
      <c r="J1018" s="20">
        <f t="shared" si="201"/>
        <v>0</v>
      </c>
      <c r="K1018" s="20">
        <v>8592872.5099999998</v>
      </c>
      <c r="L1018" s="20">
        <f t="shared" si="202"/>
        <v>-5035292.49</v>
      </c>
      <c r="M1018" s="27">
        <f t="shared" si="203"/>
        <v>63.795037009540067</v>
      </c>
      <c r="N1018" s="27">
        <f t="shared" si="204"/>
        <v>63.052307555712751</v>
      </c>
    </row>
    <row r="1019" spans="1:14" s="6" customFormat="1" ht="37.5" x14ac:dyDescent="0.2">
      <c r="A1019" s="22" t="s">
        <v>24</v>
      </c>
      <c r="B1019" s="4" t="s">
        <v>174</v>
      </c>
      <c r="C1019" s="4" t="s">
        <v>216</v>
      </c>
      <c r="D1019" s="4" t="s">
        <v>619</v>
      </c>
      <c r="E1019" s="4" t="s">
        <v>25</v>
      </c>
      <c r="F1019" s="20">
        <f>F1020</f>
        <v>1725700</v>
      </c>
      <c r="G1019" s="20">
        <f>G1020</f>
        <v>1640518</v>
      </c>
      <c r="H1019" s="20">
        <f t="shared" si="200"/>
        <v>-85182</v>
      </c>
      <c r="I1019" s="20">
        <f>I1020</f>
        <v>1640518</v>
      </c>
      <c r="J1019" s="20">
        <f t="shared" si="201"/>
        <v>0</v>
      </c>
      <c r="K1019" s="20">
        <f>K1020</f>
        <v>1068440.46</v>
      </c>
      <c r="L1019" s="20">
        <f t="shared" si="202"/>
        <v>-572077.54</v>
      </c>
      <c r="M1019" s="27">
        <f t="shared" si="203"/>
        <v>61.913453091499107</v>
      </c>
      <c r="N1019" s="27">
        <f t="shared" si="204"/>
        <v>65.1282375444829</v>
      </c>
    </row>
    <row r="1020" spans="1:14" s="6" customFormat="1" ht="61.5" customHeight="1" x14ac:dyDescent="0.2">
      <c r="A1020" s="22" t="s">
        <v>26</v>
      </c>
      <c r="B1020" s="4" t="s">
        <v>174</v>
      </c>
      <c r="C1020" s="4" t="s">
        <v>216</v>
      </c>
      <c r="D1020" s="4" t="s">
        <v>619</v>
      </c>
      <c r="E1020" s="4" t="s">
        <v>27</v>
      </c>
      <c r="F1020" s="20">
        <f>F1021</f>
        <v>1725700</v>
      </c>
      <c r="G1020" s="20">
        <f>G1021</f>
        <v>1640518</v>
      </c>
      <c r="H1020" s="20">
        <f t="shared" si="200"/>
        <v>-85182</v>
      </c>
      <c r="I1020" s="20">
        <f>I1021</f>
        <v>1640518</v>
      </c>
      <c r="J1020" s="20">
        <f t="shared" si="201"/>
        <v>0</v>
      </c>
      <c r="K1020" s="20">
        <f>K1021</f>
        <v>1068440.46</v>
      </c>
      <c r="L1020" s="20">
        <f t="shared" si="202"/>
        <v>-572077.54</v>
      </c>
      <c r="M1020" s="27">
        <f t="shared" si="203"/>
        <v>61.913453091499107</v>
      </c>
      <c r="N1020" s="27">
        <f t="shared" si="204"/>
        <v>65.1282375444829</v>
      </c>
    </row>
    <row r="1021" spans="1:14" s="6" customFormat="1" x14ac:dyDescent="0.2">
      <c r="A1021" s="22" t="s">
        <v>28</v>
      </c>
      <c r="B1021" s="4" t="s">
        <v>174</v>
      </c>
      <c r="C1021" s="4" t="s">
        <v>216</v>
      </c>
      <c r="D1021" s="4" t="s">
        <v>619</v>
      </c>
      <c r="E1021" s="4" t="s">
        <v>29</v>
      </c>
      <c r="F1021" s="20">
        <v>1725700</v>
      </c>
      <c r="G1021" s="20">
        <v>1640518</v>
      </c>
      <c r="H1021" s="20">
        <f t="shared" si="200"/>
        <v>-85182</v>
      </c>
      <c r="I1021" s="20">
        <v>1640518</v>
      </c>
      <c r="J1021" s="20">
        <f t="shared" si="201"/>
        <v>0</v>
      </c>
      <c r="K1021" s="20">
        <v>1068440.46</v>
      </c>
      <c r="L1021" s="20">
        <f t="shared" si="202"/>
        <v>-572077.54</v>
      </c>
      <c r="M1021" s="27">
        <f t="shared" si="203"/>
        <v>61.913453091499107</v>
      </c>
      <c r="N1021" s="27">
        <f t="shared" si="204"/>
        <v>65.1282375444829</v>
      </c>
    </row>
    <row r="1022" spans="1:14" s="6" customFormat="1" ht="24" customHeight="1" x14ac:dyDescent="0.2">
      <c r="A1022" s="42" t="s">
        <v>44</v>
      </c>
      <c r="B1022" s="30" t="s">
        <v>174</v>
      </c>
      <c r="C1022" s="30" t="s">
        <v>216</v>
      </c>
      <c r="D1022" s="30" t="s">
        <v>619</v>
      </c>
      <c r="E1022" s="30" t="s">
        <v>45</v>
      </c>
      <c r="F1022" s="37">
        <v>0</v>
      </c>
      <c r="G1022" s="37">
        <f>G1023</f>
        <v>49000</v>
      </c>
      <c r="H1022" s="20">
        <f t="shared" si="200"/>
        <v>49000</v>
      </c>
      <c r="I1022" s="37">
        <f>I1023</f>
        <v>49000</v>
      </c>
      <c r="J1022" s="20">
        <f t="shared" si="201"/>
        <v>0</v>
      </c>
      <c r="K1022" s="50">
        <f>K1023</f>
        <v>49000</v>
      </c>
      <c r="L1022" s="20">
        <f t="shared" si="202"/>
        <v>0</v>
      </c>
      <c r="M1022" s="27">
        <v>0</v>
      </c>
      <c r="N1022" s="27">
        <f t="shared" si="204"/>
        <v>100</v>
      </c>
    </row>
    <row r="1023" spans="1:14" s="6" customFormat="1" ht="37.5" x14ac:dyDescent="0.2">
      <c r="A1023" s="42" t="s">
        <v>128</v>
      </c>
      <c r="B1023" s="30" t="s">
        <v>174</v>
      </c>
      <c r="C1023" s="30" t="s">
        <v>216</v>
      </c>
      <c r="D1023" s="30" t="s">
        <v>619</v>
      </c>
      <c r="E1023" s="30" t="s">
        <v>129</v>
      </c>
      <c r="F1023" s="37">
        <v>0</v>
      </c>
      <c r="G1023" s="37">
        <f>G1024</f>
        <v>49000</v>
      </c>
      <c r="H1023" s="20">
        <f t="shared" si="200"/>
        <v>49000</v>
      </c>
      <c r="I1023" s="37">
        <f>I1024</f>
        <v>49000</v>
      </c>
      <c r="J1023" s="20">
        <f t="shared" si="201"/>
        <v>0</v>
      </c>
      <c r="K1023" s="50">
        <f>K1024</f>
        <v>49000</v>
      </c>
      <c r="L1023" s="20">
        <f t="shared" si="202"/>
        <v>0</v>
      </c>
      <c r="M1023" s="27">
        <v>0</v>
      </c>
      <c r="N1023" s="27">
        <f t="shared" si="204"/>
        <v>100</v>
      </c>
    </row>
    <row r="1024" spans="1:14" s="6" customFormat="1" ht="56.25" x14ac:dyDescent="0.2">
      <c r="A1024" s="42" t="s">
        <v>385</v>
      </c>
      <c r="B1024" s="30" t="s">
        <v>174</v>
      </c>
      <c r="C1024" s="30" t="s">
        <v>216</v>
      </c>
      <c r="D1024" s="30" t="s">
        <v>619</v>
      </c>
      <c r="E1024" s="30" t="s">
        <v>386</v>
      </c>
      <c r="F1024" s="37">
        <v>0</v>
      </c>
      <c r="G1024" s="37">
        <v>49000</v>
      </c>
      <c r="H1024" s="20">
        <f t="shared" si="200"/>
        <v>49000</v>
      </c>
      <c r="I1024" s="37">
        <v>49000</v>
      </c>
      <c r="J1024" s="20">
        <f t="shared" si="201"/>
        <v>0</v>
      </c>
      <c r="K1024" s="50">
        <v>49000</v>
      </c>
      <c r="L1024" s="20">
        <f t="shared" si="202"/>
        <v>0</v>
      </c>
      <c r="M1024" s="27">
        <v>0</v>
      </c>
      <c r="N1024" s="27">
        <f t="shared" si="204"/>
        <v>100</v>
      </c>
    </row>
    <row r="1025" spans="1:14" s="6" customFormat="1" ht="37.5" x14ac:dyDescent="0.2">
      <c r="A1025" s="22" t="s">
        <v>219</v>
      </c>
      <c r="B1025" s="4" t="s">
        <v>174</v>
      </c>
      <c r="C1025" s="4" t="s">
        <v>216</v>
      </c>
      <c r="D1025" s="4" t="s">
        <v>618</v>
      </c>
      <c r="E1025" s="4"/>
      <c r="F1025" s="20">
        <f>F1026</f>
        <v>75504500</v>
      </c>
      <c r="G1025" s="20">
        <f>G1026</f>
        <v>75896782</v>
      </c>
      <c r="H1025" s="20">
        <f t="shared" si="200"/>
        <v>392282</v>
      </c>
      <c r="I1025" s="20">
        <f>I1026</f>
        <v>75896782</v>
      </c>
      <c r="J1025" s="20">
        <f t="shared" si="201"/>
        <v>0</v>
      </c>
      <c r="K1025" s="20">
        <f>K1026</f>
        <v>52945856.050000004</v>
      </c>
      <c r="L1025" s="20">
        <f t="shared" si="202"/>
        <v>-22950925.949999996</v>
      </c>
      <c r="M1025" s="27">
        <f t="shared" si="203"/>
        <v>70.122782152057169</v>
      </c>
      <c r="N1025" s="27">
        <f t="shared" si="204"/>
        <v>69.760343791651152</v>
      </c>
    </row>
    <row r="1026" spans="1:14" s="6" customFormat="1" ht="37.5" x14ac:dyDescent="0.2">
      <c r="A1026" s="22" t="s">
        <v>75</v>
      </c>
      <c r="B1026" s="4" t="s">
        <v>174</v>
      </c>
      <c r="C1026" s="4" t="s">
        <v>216</v>
      </c>
      <c r="D1026" s="4" t="s">
        <v>617</v>
      </c>
      <c r="E1026" s="4"/>
      <c r="F1026" s="20">
        <f>F1027+F1032+F1036</f>
        <v>75504500</v>
      </c>
      <c r="G1026" s="20">
        <f>G1027+G1032+G1036</f>
        <v>75896782</v>
      </c>
      <c r="H1026" s="20">
        <f t="shared" si="200"/>
        <v>392282</v>
      </c>
      <c r="I1026" s="20">
        <f>I1027+I1032+I1036</f>
        <v>75896782</v>
      </c>
      <c r="J1026" s="20">
        <f t="shared" si="201"/>
        <v>0</v>
      </c>
      <c r="K1026" s="20">
        <f>K1027+K1032+K1036</f>
        <v>52945856.050000004</v>
      </c>
      <c r="L1026" s="20">
        <f t="shared" si="202"/>
        <v>-22950925.949999996</v>
      </c>
      <c r="M1026" s="27">
        <f t="shared" si="203"/>
        <v>70.122782152057169</v>
      </c>
      <c r="N1026" s="27">
        <f t="shared" si="204"/>
        <v>69.760343791651152</v>
      </c>
    </row>
    <row r="1027" spans="1:14" s="6" customFormat="1" ht="93.75" x14ac:dyDescent="0.2">
      <c r="A1027" s="22" t="s">
        <v>13</v>
      </c>
      <c r="B1027" s="4" t="s">
        <v>174</v>
      </c>
      <c r="C1027" s="4" t="s">
        <v>216</v>
      </c>
      <c r="D1027" s="4" t="s">
        <v>617</v>
      </c>
      <c r="E1027" s="4" t="s">
        <v>14</v>
      </c>
      <c r="F1027" s="20">
        <f>F1028</f>
        <v>69930900</v>
      </c>
      <c r="G1027" s="20">
        <f>G1028</f>
        <v>69272066</v>
      </c>
      <c r="H1027" s="20">
        <f t="shared" si="200"/>
        <v>-658834</v>
      </c>
      <c r="I1027" s="20">
        <f>I1028</f>
        <v>69272066</v>
      </c>
      <c r="J1027" s="20">
        <f t="shared" si="201"/>
        <v>0</v>
      </c>
      <c r="K1027" s="20">
        <f>K1028</f>
        <v>48682721.060000002</v>
      </c>
      <c r="L1027" s="20">
        <f t="shared" si="202"/>
        <v>-20589344.939999998</v>
      </c>
      <c r="M1027" s="27">
        <f t="shared" si="203"/>
        <v>69.615464780233054</v>
      </c>
      <c r="N1027" s="27">
        <f t="shared" si="204"/>
        <v>70.277564783472755</v>
      </c>
    </row>
    <row r="1028" spans="1:14" s="6" customFormat="1" ht="36.75" customHeight="1" x14ac:dyDescent="0.2">
      <c r="A1028" s="22" t="s">
        <v>76</v>
      </c>
      <c r="B1028" s="4" t="s">
        <v>174</v>
      </c>
      <c r="C1028" s="4" t="s">
        <v>216</v>
      </c>
      <c r="D1028" s="4" t="s">
        <v>617</v>
      </c>
      <c r="E1028" s="4" t="s">
        <v>77</v>
      </c>
      <c r="F1028" s="20">
        <f>F1029+F1030+F1031</f>
        <v>69930900</v>
      </c>
      <c r="G1028" s="20">
        <f>G1029+G1030+G1031</f>
        <v>69272066</v>
      </c>
      <c r="H1028" s="20">
        <f t="shared" si="200"/>
        <v>-658834</v>
      </c>
      <c r="I1028" s="20">
        <f>I1029+I1030+I1031</f>
        <v>69272066</v>
      </c>
      <c r="J1028" s="20">
        <f t="shared" si="201"/>
        <v>0</v>
      </c>
      <c r="K1028" s="20">
        <f>K1029+K1030+K1031</f>
        <v>48682721.060000002</v>
      </c>
      <c r="L1028" s="20">
        <f t="shared" si="202"/>
        <v>-20589344.939999998</v>
      </c>
      <c r="M1028" s="27">
        <f t="shared" si="203"/>
        <v>69.615464780233054</v>
      </c>
      <c r="N1028" s="27">
        <f t="shared" si="204"/>
        <v>70.277564783472755</v>
      </c>
    </row>
    <row r="1029" spans="1:14" s="6" customFormat="1" x14ac:dyDescent="0.2">
      <c r="A1029" s="22" t="s">
        <v>78</v>
      </c>
      <c r="B1029" s="4" t="s">
        <v>174</v>
      </c>
      <c r="C1029" s="4" t="s">
        <v>216</v>
      </c>
      <c r="D1029" s="4" t="s">
        <v>617</v>
      </c>
      <c r="E1029" s="4" t="s">
        <v>79</v>
      </c>
      <c r="F1029" s="20">
        <v>51552300</v>
      </c>
      <c r="G1029" s="20">
        <v>51534300</v>
      </c>
      <c r="H1029" s="20">
        <f t="shared" si="200"/>
        <v>-18000</v>
      </c>
      <c r="I1029" s="20">
        <v>51534300</v>
      </c>
      <c r="J1029" s="20">
        <f t="shared" si="201"/>
        <v>0</v>
      </c>
      <c r="K1029" s="20">
        <v>36564292.280000001</v>
      </c>
      <c r="L1029" s="20">
        <f t="shared" si="202"/>
        <v>-14970007.719999999</v>
      </c>
      <c r="M1029" s="27">
        <f t="shared" si="203"/>
        <v>70.92659741660411</v>
      </c>
      <c r="N1029" s="27">
        <f t="shared" si="204"/>
        <v>70.951370795761264</v>
      </c>
    </row>
    <row r="1030" spans="1:14" s="6" customFormat="1" ht="37.5" x14ac:dyDescent="0.2">
      <c r="A1030" s="22" t="s">
        <v>80</v>
      </c>
      <c r="B1030" s="4" t="s">
        <v>174</v>
      </c>
      <c r="C1030" s="4" t="s">
        <v>216</v>
      </c>
      <c r="D1030" s="4" t="s">
        <v>617</v>
      </c>
      <c r="E1030" s="4" t="s">
        <v>81</v>
      </c>
      <c r="F1030" s="20">
        <v>2472500</v>
      </c>
      <c r="G1030" s="20">
        <v>1922705</v>
      </c>
      <c r="H1030" s="20">
        <f t="shared" si="200"/>
        <v>-549795</v>
      </c>
      <c r="I1030" s="20">
        <v>1922705</v>
      </c>
      <c r="J1030" s="20">
        <f t="shared" si="201"/>
        <v>0</v>
      </c>
      <c r="K1030" s="20">
        <v>1609513.77</v>
      </c>
      <c r="L1030" s="20">
        <f t="shared" si="202"/>
        <v>-313191.23</v>
      </c>
      <c r="M1030" s="27">
        <f t="shared" si="203"/>
        <v>65.096613549039432</v>
      </c>
      <c r="N1030" s="27">
        <f t="shared" si="204"/>
        <v>83.710905729168019</v>
      </c>
    </row>
    <row r="1031" spans="1:14" s="6" customFormat="1" ht="82.5" customHeight="1" x14ac:dyDescent="0.2">
      <c r="A1031" s="22" t="s">
        <v>82</v>
      </c>
      <c r="B1031" s="4" t="s">
        <v>174</v>
      </c>
      <c r="C1031" s="4" t="s">
        <v>216</v>
      </c>
      <c r="D1031" s="4" t="s">
        <v>617</v>
      </c>
      <c r="E1031" s="4" t="s">
        <v>83</v>
      </c>
      <c r="F1031" s="20">
        <v>15906100</v>
      </c>
      <c r="G1031" s="20">
        <v>15815061</v>
      </c>
      <c r="H1031" s="20">
        <f t="shared" si="200"/>
        <v>-91039</v>
      </c>
      <c r="I1031" s="20">
        <v>15815061</v>
      </c>
      <c r="J1031" s="20">
        <f t="shared" si="201"/>
        <v>0</v>
      </c>
      <c r="K1031" s="20">
        <v>10508915.01</v>
      </c>
      <c r="L1031" s="20">
        <f t="shared" si="202"/>
        <v>-5306145.99</v>
      </c>
      <c r="M1031" s="27">
        <f t="shared" si="203"/>
        <v>66.068458075832538</v>
      </c>
      <c r="N1031" s="27">
        <f t="shared" si="204"/>
        <v>66.44877948937409</v>
      </c>
    </row>
    <row r="1032" spans="1:14" s="6" customFormat="1" ht="37.5" x14ac:dyDescent="0.2">
      <c r="A1032" s="22" t="s">
        <v>24</v>
      </c>
      <c r="B1032" s="4" t="s">
        <v>174</v>
      </c>
      <c r="C1032" s="4" t="s">
        <v>216</v>
      </c>
      <c r="D1032" s="4" t="s">
        <v>617</v>
      </c>
      <c r="E1032" s="4" t="s">
        <v>25</v>
      </c>
      <c r="F1032" s="20">
        <f>F1033</f>
        <v>5182900</v>
      </c>
      <c r="G1032" s="20">
        <f>G1033</f>
        <v>6085094</v>
      </c>
      <c r="H1032" s="20">
        <f t="shared" si="200"/>
        <v>902194</v>
      </c>
      <c r="I1032" s="20">
        <f>I1033</f>
        <v>6085094</v>
      </c>
      <c r="J1032" s="20">
        <f t="shared" si="201"/>
        <v>0</v>
      </c>
      <c r="K1032" s="20">
        <f>K1033</f>
        <v>3873344.99</v>
      </c>
      <c r="L1032" s="20">
        <f t="shared" si="202"/>
        <v>-2211749.0099999998</v>
      </c>
      <c r="M1032" s="27">
        <f t="shared" si="203"/>
        <v>74.73316077871462</v>
      </c>
      <c r="N1032" s="27">
        <f t="shared" si="204"/>
        <v>63.653001744919635</v>
      </c>
    </row>
    <row r="1033" spans="1:14" s="6" customFormat="1" ht="60.75" customHeight="1" x14ac:dyDescent="0.2">
      <c r="A1033" s="22" t="s">
        <v>26</v>
      </c>
      <c r="B1033" s="4" t="s">
        <v>174</v>
      </c>
      <c r="C1033" s="4" t="s">
        <v>216</v>
      </c>
      <c r="D1033" s="4" t="s">
        <v>617</v>
      </c>
      <c r="E1033" s="4" t="s">
        <v>27</v>
      </c>
      <c r="F1033" s="20">
        <f>F1034+F1035</f>
        <v>5182900</v>
      </c>
      <c r="G1033" s="20">
        <f>G1034+G1035</f>
        <v>6085094</v>
      </c>
      <c r="H1033" s="20">
        <f t="shared" si="200"/>
        <v>902194</v>
      </c>
      <c r="I1033" s="20">
        <f>I1034+I1035</f>
        <v>6085094</v>
      </c>
      <c r="J1033" s="20">
        <f t="shared" si="201"/>
        <v>0</v>
      </c>
      <c r="K1033" s="20">
        <f>K1034+K1035</f>
        <v>3873344.99</v>
      </c>
      <c r="L1033" s="20">
        <f t="shared" si="202"/>
        <v>-2211749.0099999998</v>
      </c>
      <c r="M1033" s="27">
        <f t="shared" si="203"/>
        <v>74.73316077871462</v>
      </c>
      <c r="N1033" s="27">
        <f t="shared" si="204"/>
        <v>63.653001744919635</v>
      </c>
    </row>
    <row r="1034" spans="1:14" s="6" customFormat="1" x14ac:dyDescent="0.2">
      <c r="A1034" s="22" t="s">
        <v>28</v>
      </c>
      <c r="B1034" s="4" t="s">
        <v>174</v>
      </c>
      <c r="C1034" s="4" t="s">
        <v>216</v>
      </c>
      <c r="D1034" s="4" t="s">
        <v>617</v>
      </c>
      <c r="E1034" s="4" t="s">
        <v>29</v>
      </c>
      <c r="F1034" s="20">
        <v>4017500</v>
      </c>
      <c r="G1034" s="20">
        <v>4989694</v>
      </c>
      <c r="H1034" s="20">
        <f t="shared" si="200"/>
        <v>972194</v>
      </c>
      <c r="I1034" s="20">
        <v>4989694</v>
      </c>
      <c r="J1034" s="20">
        <f t="shared" si="201"/>
        <v>0</v>
      </c>
      <c r="K1034" s="20">
        <v>3124403.24</v>
      </c>
      <c r="L1034" s="20">
        <f t="shared" si="202"/>
        <v>-1865290.7599999998</v>
      </c>
      <c r="M1034" s="27">
        <f t="shared" si="203"/>
        <v>77.769837958929685</v>
      </c>
      <c r="N1034" s="27">
        <f t="shared" si="204"/>
        <v>62.617131230893122</v>
      </c>
    </row>
    <row r="1035" spans="1:14" s="6" customFormat="1" x14ac:dyDescent="0.2">
      <c r="A1035" s="22" t="s">
        <v>303</v>
      </c>
      <c r="B1035" s="4" t="s">
        <v>174</v>
      </c>
      <c r="C1035" s="4" t="s">
        <v>216</v>
      </c>
      <c r="D1035" s="4" t="s">
        <v>617</v>
      </c>
      <c r="E1035" s="4" t="s">
        <v>304</v>
      </c>
      <c r="F1035" s="20">
        <v>1165400</v>
      </c>
      <c r="G1035" s="20">
        <v>1095400</v>
      </c>
      <c r="H1035" s="20">
        <f t="shared" si="200"/>
        <v>-70000</v>
      </c>
      <c r="I1035" s="20">
        <v>1095400</v>
      </c>
      <c r="J1035" s="20">
        <f t="shared" si="201"/>
        <v>0</v>
      </c>
      <c r="K1035" s="20">
        <v>748941.75</v>
      </c>
      <c r="L1035" s="20">
        <f t="shared" si="202"/>
        <v>-346458.25</v>
      </c>
      <c r="M1035" s="27">
        <f t="shared" si="203"/>
        <v>64.264780332932901</v>
      </c>
      <c r="N1035" s="27">
        <f t="shared" si="204"/>
        <v>68.371530947599041</v>
      </c>
    </row>
    <row r="1036" spans="1:14" s="6" customFormat="1" x14ac:dyDescent="0.2">
      <c r="A1036" s="22" t="s">
        <v>33</v>
      </c>
      <c r="B1036" s="4" t="s">
        <v>174</v>
      </c>
      <c r="C1036" s="4" t="s">
        <v>216</v>
      </c>
      <c r="D1036" s="4" t="s">
        <v>617</v>
      </c>
      <c r="E1036" s="4" t="s">
        <v>34</v>
      </c>
      <c r="F1036" s="20">
        <f>F1037</f>
        <v>390700</v>
      </c>
      <c r="G1036" s="20">
        <f>G1037</f>
        <v>539622</v>
      </c>
      <c r="H1036" s="20">
        <f t="shared" ref="H1036:H1099" si="207">G1036-F1036</f>
        <v>148922</v>
      </c>
      <c r="I1036" s="20">
        <f>I1037</f>
        <v>539622</v>
      </c>
      <c r="J1036" s="20">
        <f t="shared" ref="J1036:J1099" si="208">I1036-G1036</f>
        <v>0</v>
      </c>
      <c r="K1036" s="20">
        <f>K1037</f>
        <v>389790</v>
      </c>
      <c r="L1036" s="20">
        <f t="shared" ref="L1036:L1099" si="209">K1036-I1036</f>
        <v>-149832</v>
      </c>
      <c r="M1036" s="27">
        <f t="shared" ref="M1036:M1099" si="210">K1036/F1036*100</f>
        <v>99.767084719733816</v>
      </c>
      <c r="N1036" s="27">
        <f t="shared" ref="N1036:N1099" si="211">K1036/I1036*100</f>
        <v>72.233897061276224</v>
      </c>
    </row>
    <row r="1037" spans="1:14" s="6" customFormat="1" x14ac:dyDescent="0.2">
      <c r="A1037" s="22" t="s">
        <v>35</v>
      </c>
      <c r="B1037" s="4" t="s">
        <v>174</v>
      </c>
      <c r="C1037" s="4" t="s">
        <v>216</v>
      </c>
      <c r="D1037" s="4" t="s">
        <v>617</v>
      </c>
      <c r="E1037" s="4" t="s">
        <v>36</v>
      </c>
      <c r="F1037" s="20">
        <f>F1038+F1039</f>
        <v>390700</v>
      </c>
      <c r="G1037" s="20">
        <f>G1038+G1039</f>
        <v>539622</v>
      </c>
      <c r="H1037" s="20">
        <f t="shared" si="207"/>
        <v>148922</v>
      </c>
      <c r="I1037" s="20">
        <f>I1038+I1039</f>
        <v>539622</v>
      </c>
      <c r="J1037" s="20">
        <f t="shared" si="208"/>
        <v>0</v>
      </c>
      <c r="K1037" s="20">
        <f>K1038+K1039</f>
        <v>389790</v>
      </c>
      <c r="L1037" s="20">
        <f t="shared" si="209"/>
        <v>-149832</v>
      </c>
      <c r="M1037" s="27">
        <f t="shared" si="210"/>
        <v>99.767084719733816</v>
      </c>
      <c r="N1037" s="27">
        <f t="shared" si="211"/>
        <v>72.233897061276224</v>
      </c>
    </row>
    <row r="1038" spans="1:14" s="6" customFormat="1" ht="37.5" x14ac:dyDescent="0.2">
      <c r="A1038" s="22" t="s">
        <v>68</v>
      </c>
      <c r="B1038" s="4" t="s">
        <v>174</v>
      </c>
      <c r="C1038" s="4" t="s">
        <v>216</v>
      </c>
      <c r="D1038" s="4" t="s">
        <v>617</v>
      </c>
      <c r="E1038" s="4" t="s">
        <v>69</v>
      </c>
      <c r="F1038" s="20">
        <v>386700</v>
      </c>
      <c r="G1038" s="20">
        <v>535622</v>
      </c>
      <c r="H1038" s="20">
        <f t="shared" si="207"/>
        <v>148922</v>
      </c>
      <c r="I1038" s="20">
        <v>535622</v>
      </c>
      <c r="J1038" s="20">
        <f t="shared" si="208"/>
        <v>0</v>
      </c>
      <c r="K1038" s="20">
        <v>389790</v>
      </c>
      <c r="L1038" s="20">
        <f t="shared" si="209"/>
        <v>-145832</v>
      </c>
      <c r="M1038" s="27">
        <f t="shared" si="210"/>
        <v>100.79906904577192</v>
      </c>
      <c r="N1038" s="27">
        <f t="shared" si="211"/>
        <v>72.773336420087304</v>
      </c>
    </row>
    <row r="1039" spans="1:14" s="6" customFormat="1" x14ac:dyDescent="0.2">
      <c r="A1039" s="22" t="s">
        <v>70</v>
      </c>
      <c r="B1039" s="4" t="s">
        <v>174</v>
      </c>
      <c r="C1039" s="4" t="s">
        <v>216</v>
      </c>
      <c r="D1039" s="4" t="s">
        <v>617</v>
      </c>
      <c r="E1039" s="4" t="s">
        <v>71</v>
      </c>
      <c r="F1039" s="20">
        <v>4000</v>
      </c>
      <c r="G1039" s="20">
        <v>4000</v>
      </c>
      <c r="H1039" s="20">
        <f t="shared" si="207"/>
        <v>0</v>
      </c>
      <c r="I1039" s="20">
        <v>4000</v>
      </c>
      <c r="J1039" s="20">
        <f t="shared" si="208"/>
        <v>0</v>
      </c>
      <c r="K1039" s="20">
        <v>0</v>
      </c>
      <c r="L1039" s="20">
        <f t="shared" si="209"/>
        <v>-4000</v>
      </c>
      <c r="M1039" s="27">
        <f t="shared" si="210"/>
        <v>0</v>
      </c>
      <c r="N1039" s="27">
        <f t="shared" si="211"/>
        <v>0</v>
      </c>
    </row>
    <row r="1040" spans="1:14" s="6" customFormat="1" ht="75" x14ac:dyDescent="0.2">
      <c r="A1040" s="22" t="s">
        <v>61</v>
      </c>
      <c r="B1040" s="4" t="s">
        <v>174</v>
      </c>
      <c r="C1040" s="4" t="s">
        <v>216</v>
      </c>
      <c r="D1040" s="4" t="s">
        <v>494</v>
      </c>
      <c r="E1040" s="4"/>
      <c r="F1040" s="20">
        <f t="shared" ref="F1040:F1045" si="212">F1041</f>
        <v>70800</v>
      </c>
      <c r="G1040" s="20">
        <f t="shared" ref="G1040:K1045" si="213">G1041</f>
        <v>70800</v>
      </c>
      <c r="H1040" s="20">
        <f t="shared" si="207"/>
        <v>0</v>
      </c>
      <c r="I1040" s="20">
        <f t="shared" si="213"/>
        <v>70800</v>
      </c>
      <c r="J1040" s="20">
        <f t="shared" si="208"/>
        <v>0</v>
      </c>
      <c r="K1040" s="20">
        <f t="shared" si="213"/>
        <v>58800</v>
      </c>
      <c r="L1040" s="20">
        <f t="shared" si="209"/>
        <v>-12000</v>
      </c>
      <c r="M1040" s="27">
        <f t="shared" si="210"/>
        <v>83.050847457627114</v>
      </c>
      <c r="N1040" s="27">
        <f t="shared" si="211"/>
        <v>83.050847457627114</v>
      </c>
    </row>
    <row r="1041" spans="1:14" s="6" customFormat="1" ht="56.25" x14ac:dyDescent="0.2">
      <c r="A1041" s="22" t="s">
        <v>62</v>
      </c>
      <c r="B1041" s="4" t="s">
        <v>174</v>
      </c>
      <c r="C1041" s="4" t="s">
        <v>216</v>
      </c>
      <c r="D1041" s="4" t="s">
        <v>495</v>
      </c>
      <c r="E1041" s="4"/>
      <c r="F1041" s="20">
        <f t="shared" si="212"/>
        <v>70800</v>
      </c>
      <c r="G1041" s="20">
        <f t="shared" si="213"/>
        <v>70800</v>
      </c>
      <c r="H1041" s="20">
        <f t="shared" si="207"/>
        <v>0</v>
      </c>
      <c r="I1041" s="20">
        <f t="shared" si="213"/>
        <v>70800</v>
      </c>
      <c r="J1041" s="20">
        <f t="shared" si="208"/>
        <v>0</v>
      </c>
      <c r="K1041" s="20">
        <f t="shared" si="213"/>
        <v>58800</v>
      </c>
      <c r="L1041" s="20">
        <f t="shared" si="209"/>
        <v>-12000</v>
      </c>
      <c r="M1041" s="27">
        <f t="shared" si="210"/>
        <v>83.050847457627114</v>
      </c>
      <c r="N1041" s="27">
        <f t="shared" si="211"/>
        <v>83.050847457627114</v>
      </c>
    </row>
    <row r="1042" spans="1:14" s="6" customFormat="1" ht="56.25" x14ac:dyDescent="0.2">
      <c r="A1042" s="22" t="s">
        <v>63</v>
      </c>
      <c r="B1042" s="4" t="s">
        <v>174</v>
      </c>
      <c r="C1042" s="4" t="s">
        <v>216</v>
      </c>
      <c r="D1042" s="4" t="s">
        <v>496</v>
      </c>
      <c r="E1042" s="4"/>
      <c r="F1042" s="20">
        <f t="shared" si="212"/>
        <v>70800</v>
      </c>
      <c r="G1042" s="20">
        <f t="shared" si="213"/>
        <v>70800</v>
      </c>
      <c r="H1042" s="20">
        <f t="shared" si="207"/>
        <v>0</v>
      </c>
      <c r="I1042" s="20">
        <f t="shared" si="213"/>
        <v>70800</v>
      </c>
      <c r="J1042" s="20">
        <f t="shared" si="208"/>
        <v>0</v>
      </c>
      <c r="K1042" s="20">
        <f t="shared" si="213"/>
        <v>58800</v>
      </c>
      <c r="L1042" s="20">
        <f t="shared" si="209"/>
        <v>-12000</v>
      </c>
      <c r="M1042" s="27">
        <f t="shared" si="210"/>
        <v>83.050847457627114</v>
      </c>
      <c r="N1042" s="27">
        <f t="shared" si="211"/>
        <v>83.050847457627114</v>
      </c>
    </row>
    <row r="1043" spans="1:14" s="6" customFormat="1" x14ac:dyDescent="0.2">
      <c r="A1043" s="22" t="s">
        <v>64</v>
      </c>
      <c r="B1043" s="4" t="s">
        <v>174</v>
      </c>
      <c r="C1043" s="4" t="s">
        <v>216</v>
      </c>
      <c r="D1043" s="4" t="s">
        <v>497</v>
      </c>
      <c r="E1043" s="4"/>
      <c r="F1043" s="20">
        <f t="shared" si="212"/>
        <v>70800</v>
      </c>
      <c r="G1043" s="20">
        <f t="shared" si="213"/>
        <v>70800</v>
      </c>
      <c r="H1043" s="20">
        <f t="shared" si="207"/>
        <v>0</v>
      </c>
      <c r="I1043" s="20">
        <f t="shared" si="213"/>
        <v>70800</v>
      </c>
      <c r="J1043" s="20">
        <f t="shared" si="208"/>
        <v>0</v>
      </c>
      <c r="K1043" s="20">
        <f t="shared" si="213"/>
        <v>58800</v>
      </c>
      <c r="L1043" s="20">
        <f t="shared" si="209"/>
        <v>-12000</v>
      </c>
      <c r="M1043" s="27">
        <f t="shared" si="210"/>
        <v>83.050847457627114</v>
      </c>
      <c r="N1043" s="27">
        <f t="shared" si="211"/>
        <v>83.050847457627114</v>
      </c>
    </row>
    <row r="1044" spans="1:14" s="6" customFormat="1" ht="37.5" x14ac:dyDescent="0.2">
      <c r="A1044" s="22" t="s">
        <v>24</v>
      </c>
      <c r="B1044" s="4" t="s">
        <v>174</v>
      </c>
      <c r="C1044" s="4" t="s">
        <v>216</v>
      </c>
      <c r="D1044" s="4" t="s">
        <v>497</v>
      </c>
      <c r="E1044" s="4" t="s">
        <v>25</v>
      </c>
      <c r="F1044" s="20">
        <f t="shared" si="212"/>
        <v>70800</v>
      </c>
      <c r="G1044" s="20">
        <f t="shared" si="213"/>
        <v>70800</v>
      </c>
      <c r="H1044" s="20">
        <f t="shared" si="207"/>
        <v>0</v>
      </c>
      <c r="I1044" s="20">
        <f t="shared" si="213"/>
        <v>70800</v>
      </c>
      <c r="J1044" s="20">
        <f t="shared" si="208"/>
        <v>0</v>
      </c>
      <c r="K1044" s="20">
        <f t="shared" si="213"/>
        <v>58800</v>
      </c>
      <c r="L1044" s="20">
        <f t="shared" si="209"/>
        <v>-12000</v>
      </c>
      <c r="M1044" s="27">
        <f t="shared" si="210"/>
        <v>83.050847457627114</v>
      </c>
      <c r="N1044" s="27">
        <f t="shared" si="211"/>
        <v>83.050847457627114</v>
      </c>
    </row>
    <row r="1045" spans="1:14" s="6" customFormat="1" ht="69" customHeight="1" x14ac:dyDescent="0.2">
      <c r="A1045" s="22" t="s">
        <v>26</v>
      </c>
      <c r="B1045" s="4" t="s">
        <v>174</v>
      </c>
      <c r="C1045" s="4" t="s">
        <v>216</v>
      </c>
      <c r="D1045" s="4" t="s">
        <v>497</v>
      </c>
      <c r="E1045" s="4" t="s">
        <v>27</v>
      </c>
      <c r="F1045" s="20">
        <f t="shared" si="212"/>
        <v>70800</v>
      </c>
      <c r="G1045" s="20">
        <f t="shared" si="213"/>
        <v>70800</v>
      </c>
      <c r="H1045" s="20">
        <f t="shared" si="207"/>
        <v>0</v>
      </c>
      <c r="I1045" s="20">
        <f t="shared" si="213"/>
        <v>70800</v>
      </c>
      <c r="J1045" s="20">
        <f t="shared" si="208"/>
        <v>0</v>
      </c>
      <c r="K1045" s="20">
        <f t="shared" si="213"/>
        <v>58800</v>
      </c>
      <c r="L1045" s="20">
        <f t="shared" si="209"/>
        <v>-12000</v>
      </c>
      <c r="M1045" s="27">
        <f t="shared" si="210"/>
        <v>83.050847457627114</v>
      </c>
      <c r="N1045" s="27">
        <f t="shared" si="211"/>
        <v>83.050847457627114</v>
      </c>
    </row>
    <row r="1046" spans="1:14" s="6" customFormat="1" x14ac:dyDescent="0.2">
      <c r="A1046" s="22" t="s">
        <v>28</v>
      </c>
      <c r="B1046" s="4" t="s">
        <v>174</v>
      </c>
      <c r="C1046" s="4" t="s">
        <v>216</v>
      </c>
      <c r="D1046" s="4" t="s">
        <v>497</v>
      </c>
      <c r="E1046" s="4" t="s">
        <v>29</v>
      </c>
      <c r="F1046" s="20">
        <v>70800</v>
      </c>
      <c r="G1046" s="20">
        <v>70800</v>
      </c>
      <c r="H1046" s="20">
        <f t="shared" si="207"/>
        <v>0</v>
      </c>
      <c r="I1046" s="20">
        <v>70800</v>
      </c>
      <c r="J1046" s="20">
        <f t="shared" si="208"/>
        <v>0</v>
      </c>
      <c r="K1046" s="20">
        <v>58800</v>
      </c>
      <c r="L1046" s="20">
        <f t="shared" si="209"/>
        <v>-12000</v>
      </c>
      <c r="M1046" s="27">
        <f t="shared" si="210"/>
        <v>83.050847457627114</v>
      </c>
      <c r="N1046" s="27">
        <f t="shared" si="211"/>
        <v>83.050847457627114</v>
      </c>
    </row>
    <row r="1047" spans="1:14" s="6" customFormat="1" ht="37.5" x14ac:dyDescent="0.2">
      <c r="A1047" s="22" t="s">
        <v>198</v>
      </c>
      <c r="B1047" s="4" t="s">
        <v>174</v>
      </c>
      <c r="C1047" s="4" t="s">
        <v>216</v>
      </c>
      <c r="D1047" s="4" t="s">
        <v>616</v>
      </c>
      <c r="E1047" s="4"/>
      <c r="F1047" s="20">
        <f t="shared" ref="F1047:K1051" si="214">F1048</f>
        <v>20000</v>
      </c>
      <c r="G1047" s="20">
        <f t="shared" si="214"/>
        <v>20000</v>
      </c>
      <c r="H1047" s="20">
        <f t="shared" si="207"/>
        <v>0</v>
      </c>
      <c r="I1047" s="20">
        <f t="shared" si="214"/>
        <v>20000</v>
      </c>
      <c r="J1047" s="20">
        <f t="shared" si="208"/>
        <v>0</v>
      </c>
      <c r="K1047" s="20">
        <f t="shared" si="214"/>
        <v>20000</v>
      </c>
      <c r="L1047" s="20">
        <f t="shared" si="209"/>
        <v>0</v>
      </c>
      <c r="M1047" s="27">
        <f t="shared" si="210"/>
        <v>100</v>
      </c>
      <c r="N1047" s="27">
        <f t="shared" si="211"/>
        <v>100</v>
      </c>
    </row>
    <row r="1048" spans="1:14" s="6" customFormat="1" ht="75" x14ac:dyDescent="0.2">
      <c r="A1048" s="22" t="s">
        <v>365</v>
      </c>
      <c r="B1048" s="4" t="s">
        <v>174</v>
      </c>
      <c r="C1048" s="4" t="s">
        <v>216</v>
      </c>
      <c r="D1048" s="4" t="s">
        <v>615</v>
      </c>
      <c r="E1048" s="4"/>
      <c r="F1048" s="20">
        <f t="shared" si="214"/>
        <v>20000</v>
      </c>
      <c r="G1048" s="20">
        <f t="shared" si="214"/>
        <v>20000</v>
      </c>
      <c r="H1048" s="20">
        <f t="shared" si="207"/>
        <v>0</v>
      </c>
      <c r="I1048" s="20">
        <f t="shared" si="214"/>
        <v>20000</v>
      </c>
      <c r="J1048" s="20">
        <f t="shared" si="208"/>
        <v>0</v>
      </c>
      <c r="K1048" s="20">
        <f t="shared" si="214"/>
        <v>20000</v>
      </c>
      <c r="L1048" s="20">
        <f t="shared" si="209"/>
        <v>0</v>
      </c>
      <c r="M1048" s="27">
        <f t="shared" si="210"/>
        <v>100</v>
      </c>
      <c r="N1048" s="27">
        <f t="shared" si="211"/>
        <v>100</v>
      </c>
    </row>
    <row r="1049" spans="1:14" s="6" customFormat="1" x14ac:dyDescent="0.2">
      <c r="A1049" s="22" t="s">
        <v>64</v>
      </c>
      <c r="B1049" s="4" t="s">
        <v>174</v>
      </c>
      <c r="C1049" s="4" t="s">
        <v>216</v>
      </c>
      <c r="D1049" s="4" t="s">
        <v>614</v>
      </c>
      <c r="E1049" s="4"/>
      <c r="F1049" s="20">
        <f t="shared" si="214"/>
        <v>20000</v>
      </c>
      <c r="G1049" s="20">
        <f t="shared" si="214"/>
        <v>20000</v>
      </c>
      <c r="H1049" s="20">
        <f t="shared" si="207"/>
        <v>0</v>
      </c>
      <c r="I1049" s="20">
        <f t="shared" si="214"/>
        <v>20000</v>
      </c>
      <c r="J1049" s="20">
        <f t="shared" si="208"/>
        <v>0</v>
      </c>
      <c r="K1049" s="20">
        <f t="shared" si="214"/>
        <v>20000</v>
      </c>
      <c r="L1049" s="20">
        <f t="shared" si="209"/>
        <v>0</v>
      </c>
      <c r="M1049" s="27">
        <f t="shared" si="210"/>
        <v>100</v>
      </c>
      <c r="N1049" s="27">
        <f t="shared" si="211"/>
        <v>100</v>
      </c>
    </row>
    <row r="1050" spans="1:14" s="6" customFormat="1" ht="37.5" x14ac:dyDescent="0.2">
      <c r="A1050" s="22" t="s">
        <v>24</v>
      </c>
      <c r="B1050" s="4" t="s">
        <v>174</v>
      </c>
      <c r="C1050" s="4" t="s">
        <v>216</v>
      </c>
      <c r="D1050" s="4" t="s">
        <v>614</v>
      </c>
      <c r="E1050" s="4" t="s">
        <v>25</v>
      </c>
      <c r="F1050" s="20">
        <f t="shared" si="214"/>
        <v>20000</v>
      </c>
      <c r="G1050" s="20">
        <f t="shared" si="214"/>
        <v>20000</v>
      </c>
      <c r="H1050" s="20">
        <f t="shared" si="207"/>
        <v>0</v>
      </c>
      <c r="I1050" s="20">
        <f t="shared" si="214"/>
        <v>20000</v>
      </c>
      <c r="J1050" s="20">
        <f t="shared" si="208"/>
        <v>0</v>
      </c>
      <c r="K1050" s="20">
        <f t="shared" si="214"/>
        <v>20000</v>
      </c>
      <c r="L1050" s="20">
        <f t="shared" si="209"/>
        <v>0</v>
      </c>
      <c r="M1050" s="27">
        <f t="shared" si="210"/>
        <v>100</v>
      </c>
      <c r="N1050" s="27">
        <f t="shared" si="211"/>
        <v>100</v>
      </c>
    </row>
    <row r="1051" spans="1:14" s="6" customFormat="1" ht="63.75" customHeight="1" x14ac:dyDescent="0.2">
      <c r="A1051" s="22" t="s">
        <v>26</v>
      </c>
      <c r="B1051" s="4" t="s">
        <v>174</v>
      </c>
      <c r="C1051" s="4" t="s">
        <v>216</v>
      </c>
      <c r="D1051" s="4" t="s">
        <v>614</v>
      </c>
      <c r="E1051" s="4" t="s">
        <v>27</v>
      </c>
      <c r="F1051" s="20">
        <f t="shared" si="214"/>
        <v>20000</v>
      </c>
      <c r="G1051" s="20">
        <f t="shared" si="214"/>
        <v>20000</v>
      </c>
      <c r="H1051" s="20">
        <f t="shared" si="207"/>
        <v>0</v>
      </c>
      <c r="I1051" s="20">
        <f t="shared" si="214"/>
        <v>20000</v>
      </c>
      <c r="J1051" s="20">
        <f t="shared" si="208"/>
        <v>0</v>
      </c>
      <c r="K1051" s="20">
        <f t="shared" si="214"/>
        <v>20000</v>
      </c>
      <c r="L1051" s="20">
        <f t="shared" si="209"/>
        <v>0</v>
      </c>
      <c r="M1051" s="27">
        <f t="shared" si="210"/>
        <v>100</v>
      </c>
      <c r="N1051" s="27">
        <f t="shared" si="211"/>
        <v>100</v>
      </c>
    </row>
    <row r="1052" spans="1:14" s="6" customFormat="1" x14ac:dyDescent="0.2">
      <c r="A1052" s="22" t="s">
        <v>28</v>
      </c>
      <c r="B1052" s="4" t="s">
        <v>174</v>
      </c>
      <c r="C1052" s="4" t="s">
        <v>216</v>
      </c>
      <c r="D1052" s="4" t="s">
        <v>614</v>
      </c>
      <c r="E1052" s="4" t="s">
        <v>29</v>
      </c>
      <c r="F1052" s="20">
        <v>20000</v>
      </c>
      <c r="G1052" s="20">
        <v>20000</v>
      </c>
      <c r="H1052" s="20">
        <f t="shared" si="207"/>
        <v>0</v>
      </c>
      <c r="I1052" s="20">
        <v>20000</v>
      </c>
      <c r="J1052" s="20">
        <f t="shared" si="208"/>
        <v>0</v>
      </c>
      <c r="K1052" s="20">
        <v>20000</v>
      </c>
      <c r="L1052" s="20">
        <f t="shared" si="209"/>
        <v>0</v>
      </c>
      <c r="M1052" s="27">
        <f t="shared" si="210"/>
        <v>100</v>
      </c>
      <c r="N1052" s="27">
        <f t="shared" si="211"/>
        <v>100</v>
      </c>
    </row>
    <row r="1053" spans="1:14" s="6" customFormat="1" x14ac:dyDescent="0.2">
      <c r="A1053" s="22" t="s">
        <v>343</v>
      </c>
      <c r="B1053" s="4" t="s">
        <v>174</v>
      </c>
      <c r="C1053" s="4" t="s">
        <v>118</v>
      </c>
      <c r="D1053" s="4"/>
      <c r="E1053" s="4"/>
      <c r="F1053" s="20">
        <f t="shared" ref="F1053:F1060" si="215">F1054</f>
        <v>80527000</v>
      </c>
      <c r="G1053" s="20">
        <f t="shared" ref="G1053:K1060" si="216">G1054</f>
        <v>80527000</v>
      </c>
      <c r="H1053" s="20">
        <f t="shared" si="207"/>
        <v>0</v>
      </c>
      <c r="I1053" s="20">
        <f t="shared" si="216"/>
        <v>67527000</v>
      </c>
      <c r="J1053" s="20">
        <f t="shared" si="208"/>
        <v>-13000000</v>
      </c>
      <c r="K1053" s="20">
        <f t="shared" si="216"/>
        <v>47921059.68</v>
      </c>
      <c r="L1053" s="20">
        <f t="shared" si="209"/>
        <v>-19605940.32</v>
      </c>
      <c r="M1053" s="27">
        <f t="shared" si="210"/>
        <v>59.509307039874827</v>
      </c>
      <c r="N1053" s="27">
        <f t="shared" si="211"/>
        <v>70.965776178417514</v>
      </c>
    </row>
    <row r="1054" spans="1:14" s="6" customFormat="1" x14ac:dyDescent="0.2">
      <c r="A1054" s="22" t="s">
        <v>126</v>
      </c>
      <c r="B1054" s="4" t="s">
        <v>174</v>
      </c>
      <c r="C1054" s="4" t="s">
        <v>127</v>
      </c>
      <c r="D1054" s="4"/>
      <c r="E1054" s="4"/>
      <c r="F1054" s="20">
        <f t="shared" si="215"/>
        <v>80527000</v>
      </c>
      <c r="G1054" s="20">
        <f t="shared" si="216"/>
        <v>80527000</v>
      </c>
      <c r="H1054" s="20">
        <f t="shared" si="207"/>
        <v>0</v>
      </c>
      <c r="I1054" s="20">
        <f t="shared" si="216"/>
        <v>67527000</v>
      </c>
      <c r="J1054" s="20">
        <f t="shared" si="208"/>
        <v>-13000000</v>
      </c>
      <c r="K1054" s="20">
        <f t="shared" si="216"/>
        <v>47921059.68</v>
      </c>
      <c r="L1054" s="20">
        <f t="shared" si="209"/>
        <v>-19605940.32</v>
      </c>
      <c r="M1054" s="27">
        <f t="shared" si="210"/>
        <v>59.509307039874827</v>
      </c>
      <c r="N1054" s="27">
        <f t="shared" si="211"/>
        <v>70.965776178417514</v>
      </c>
    </row>
    <row r="1055" spans="1:14" s="6" customFormat="1" ht="45" customHeight="1" x14ac:dyDescent="0.2">
      <c r="A1055" s="22" t="s">
        <v>177</v>
      </c>
      <c r="B1055" s="4" t="s">
        <v>174</v>
      </c>
      <c r="C1055" s="4" t="s">
        <v>127</v>
      </c>
      <c r="D1055" s="4" t="s">
        <v>596</v>
      </c>
      <c r="E1055" s="4"/>
      <c r="F1055" s="20">
        <f t="shared" si="215"/>
        <v>80527000</v>
      </c>
      <c r="G1055" s="20">
        <f t="shared" si="216"/>
        <v>80527000</v>
      </c>
      <c r="H1055" s="20">
        <f t="shared" si="207"/>
        <v>0</v>
      </c>
      <c r="I1055" s="20">
        <f t="shared" si="216"/>
        <v>67527000</v>
      </c>
      <c r="J1055" s="20">
        <f t="shared" si="208"/>
        <v>-13000000</v>
      </c>
      <c r="K1055" s="20">
        <f t="shared" si="216"/>
        <v>47921059.68</v>
      </c>
      <c r="L1055" s="20">
        <f t="shared" si="209"/>
        <v>-19605940.32</v>
      </c>
      <c r="M1055" s="27">
        <f t="shared" si="210"/>
        <v>59.509307039874827</v>
      </c>
      <c r="N1055" s="27">
        <f t="shared" si="211"/>
        <v>70.965776178417514</v>
      </c>
    </row>
    <row r="1056" spans="1:14" s="6" customFormat="1" ht="37.5" x14ac:dyDescent="0.2">
      <c r="A1056" s="22" t="s">
        <v>178</v>
      </c>
      <c r="B1056" s="4" t="s">
        <v>174</v>
      </c>
      <c r="C1056" s="4" t="s">
        <v>127</v>
      </c>
      <c r="D1056" s="4" t="s">
        <v>600</v>
      </c>
      <c r="E1056" s="4"/>
      <c r="F1056" s="20">
        <f t="shared" si="215"/>
        <v>80527000</v>
      </c>
      <c r="G1056" s="20">
        <f t="shared" si="216"/>
        <v>80527000</v>
      </c>
      <c r="H1056" s="20">
        <f t="shared" si="207"/>
        <v>0</v>
      </c>
      <c r="I1056" s="20">
        <f t="shared" si="216"/>
        <v>67527000</v>
      </c>
      <c r="J1056" s="20">
        <f t="shared" si="208"/>
        <v>-13000000</v>
      </c>
      <c r="K1056" s="20">
        <f t="shared" si="216"/>
        <v>47921059.68</v>
      </c>
      <c r="L1056" s="20">
        <f t="shared" si="209"/>
        <v>-19605940.32</v>
      </c>
      <c r="M1056" s="27">
        <f t="shared" si="210"/>
        <v>59.509307039874827</v>
      </c>
      <c r="N1056" s="27">
        <f t="shared" si="211"/>
        <v>70.965776178417514</v>
      </c>
    </row>
    <row r="1057" spans="1:14" s="6" customFormat="1" ht="57" customHeight="1" x14ac:dyDescent="0.2">
      <c r="A1057" s="22" t="s">
        <v>179</v>
      </c>
      <c r="B1057" s="4" t="s">
        <v>174</v>
      </c>
      <c r="C1057" s="4" t="s">
        <v>127</v>
      </c>
      <c r="D1057" s="4" t="s">
        <v>601</v>
      </c>
      <c r="E1057" s="4"/>
      <c r="F1057" s="20">
        <f t="shared" si="215"/>
        <v>80527000</v>
      </c>
      <c r="G1057" s="20">
        <f t="shared" si="216"/>
        <v>80527000</v>
      </c>
      <c r="H1057" s="20">
        <f t="shared" si="207"/>
        <v>0</v>
      </c>
      <c r="I1057" s="20">
        <f t="shared" si="216"/>
        <v>67527000</v>
      </c>
      <c r="J1057" s="20">
        <f t="shared" si="208"/>
        <v>-13000000</v>
      </c>
      <c r="K1057" s="20">
        <f t="shared" si="216"/>
        <v>47921059.68</v>
      </c>
      <c r="L1057" s="20">
        <f t="shared" si="209"/>
        <v>-19605940.32</v>
      </c>
      <c r="M1057" s="27">
        <f t="shared" si="210"/>
        <v>59.509307039874827</v>
      </c>
      <c r="N1057" s="27">
        <f t="shared" si="211"/>
        <v>70.965776178417514</v>
      </c>
    </row>
    <row r="1058" spans="1:14" s="6" customFormat="1" ht="131.25" x14ac:dyDescent="0.2">
      <c r="A1058" s="22" t="s">
        <v>428</v>
      </c>
      <c r="B1058" s="4" t="s">
        <v>174</v>
      </c>
      <c r="C1058" s="4" t="s">
        <v>127</v>
      </c>
      <c r="D1058" s="4" t="s">
        <v>604</v>
      </c>
      <c r="E1058" s="4"/>
      <c r="F1058" s="20">
        <f t="shared" si="215"/>
        <v>80527000</v>
      </c>
      <c r="G1058" s="20">
        <f t="shared" si="216"/>
        <v>80527000</v>
      </c>
      <c r="H1058" s="20">
        <f t="shared" si="207"/>
        <v>0</v>
      </c>
      <c r="I1058" s="20">
        <f t="shared" si="216"/>
        <v>67527000</v>
      </c>
      <c r="J1058" s="20">
        <f t="shared" si="208"/>
        <v>-13000000</v>
      </c>
      <c r="K1058" s="20">
        <f t="shared" si="216"/>
        <v>47921059.68</v>
      </c>
      <c r="L1058" s="20">
        <f t="shared" si="209"/>
        <v>-19605940.32</v>
      </c>
      <c r="M1058" s="27">
        <f t="shared" si="210"/>
        <v>59.509307039874827</v>
      </c>
      <c r="N1058" s="27">
        <f t="shared" si="211"/>
        <v>70.965776178417514</v>
      </c>
    </row>
    <row r="1059" spans="1:14" s="6" customFormat="1" ht="36.75" customHeight="1" x14ac:dyDescent="0.2">
      <c r="A1059" s="22" t="s">
        <v>44</v>
      </c>
      <c r="B1059" s="4" t="s">
        <v>174</v>
      </c>
      <c r="C1059" s="4" t="s">
        <v>127</v>
      </c>
      <c r="D1059" s="4" t="s">
        <v>604</v>
      </c>
      <c r="E1059" s="4" t="s">
        <v>45</v>
      </c>
      <c r="F1059" s="20">
        <f t="shared" si="215"/>
        <v>80527000</v>
      </c>
      <c r="G1059" s="20">
        <f t="shared" si="216"/>
        <v>80527000</v>
      </c>
      <c r="H1059" s="20">
        <f t="shared" si="207"/>
        <v>0</v>
      </c>
      <c r="I1059" s="20">
        <f t="shared" si="216"/>
        <v>67527000</v>
      </c>
      <c r="J1059" s="20">
        <f t="shared" si="208"/>
        <v>-13000000</v>
      </c>
      <c r="K1059" s="20">
        <f t="shared" si="216"/>
        <v>47921059.68</v>
      </c>
      <c r="L1059" s="20">
        <f t="shared" si="209"/>
        <v>-19605940.32</v>
      </c>
      <c r="M1059" s="27">
        <f t="shared" si="210"/>
        <v>59.509307039874827</v>
      </c>
      <c r="N1059" s="27">
        <f t="shared" si="211"/>
        <v>70.965776178417514</v>
      </c>
    </row>
    <row r="1060" spans="1:14" s="6" customFormat="1" ht="37.5" x14ac:dyDescent="0.2">
      <c r="A1060" s="22" t="s">
        <v>128</v>
      </c>
      <c r="B1060" s="4" t="s">
        <v>174</v>
      </c>
      <c r="C1060" s="4" t="s">
        <v>127</v>
      </c>
      <c r="D1060" s="4" t="s">
        <v>604</v>
      </c>
      <c r="E1060" s="4" t="s">
        <v>129</v>
      </c>
      <c r="F1060" s="20">
        <f t="shared" si="215"/>
        <v>80527000</v>
      </c>
      <c r="G1060" s="20">
        <f t="shared" si="216"/>
        <v>80527000</v>
      </c>
      <c r="H1060" s="20">
        <f t="shared" si="207"/>
        <v>0</v>
      </c>
      <c r="I1060" s="20">
        <f t="shared" si="216"/>
        <v>67527000</v>
      </c>
      <c r="J1060" s="20">
        <f t="shared" si="208"/>
        <v>-13000000</v>
      </c>
      <c r="K1060" s="20">
        <f t="shared" si="216"/>
        <v>47921059.68</v>
      </c>
      <c r="L1060" s="20">
        <f t="shared" si="209"/>
        <v>-19605940.32</v>
      </c>
      <c r="M1060" s="27">
        <f t="shared" si="210"/>
        <v>59.509307039874827</v>
      </c>
      <c r="N1060" s="27">
        <f t="shared" si="211"/>
        <v>70.965776178417514</v>
      </c>
    </row>
    <row r="1061" spans="1:14" s="6" customFormat="1" ht="37.5" x14ac:dyDescent="0.2">
      <c r="A1061" s="22" t="s">
        <v>130</v>
      </c>
      <c r="B1061" s="4" t="s">
        <v>174</v>
      </c>
      <c r="C1061" s="4" t="s">
        <v>127</v>
      </c>
      <c r="D1061" s="4" t="s">
        <v>604</v>
      </c>
      <c r="E1061" s="4" t="s">
        <v>131</v>
      </c>
      <c r="F1061" s="20">
        <v>80527000</v>
      </c>
      <c r="G1061" s="20">
        <v>80527000</v>
      </c>
      <c r="H1061" s="20">
        <f t="shared" si="207"/>
        <v>0</v>
      </c>
      <c r="I1061" s="20">
        <v>67527000</v>
      </c>
      <c r="J1061" s="20">
        <f t="shared" si="208"/>
        <v>-13000000</v>
      </c>
      <c r="K1061" s="20">
        <v>47921059.68</v>
      </c>
      <c r="L1061" s="20">
        <f t="shared" si="209"/>
        <v>-19605940.32</v>
      </c>
      <c r="M1061" s="27">
        <f t="shared" si="210"/>
        <v>59.509307039874827</v>
      </c>
      <c r="N1061" s="27">
        <f t="shared" si="211"/>
        <v>70.965776178417514</v>
      </c>
    </row>
    <row r="1062" spans="1:14" s="1" customFormat="1" ht="37.5" x14ac:dyDescent="0.2">
      <c r="A1062" s="21" t="s">
        <v>224</v>
      </c>
      <c r="B1062" s="3" t="s">
        <v>225</v>
      </c>
      <c r="C1062" s="3"/>
      <c r="D1062" s="3"/>
      <c r="E1062" s="3"/>
      <c r="F1062" s="19">
        <f>F1063+F1112</f>
        <v>738180863</v>
      </c>
      <c r="G1062" s="19">
        <f>G1063+G1112</f>
        <v>836412716</v>
      </c>
      <c r="H1062" s="19">
        <f t="shared" si="207"/>
        <v>98231853</v>
      </c>
      <c r="I1062" s="49">
        <f>I1063+I1112</f>
        <v>836412716</v>
      </c>
      <c r="J1062" s="19">
        <f t="shared" si="208"/>
        <v>0</v>
      </c>
      <c r="K1062" s="19">
        <f>K1063+K1112</f>
        <v>541026748.05999994</v>
      </c>
      <c r="L1062" s="19">
        <f t="shared" si="209"/>
        <v>-295385967.94000006</v>
      </c>
      <c r="M1062" s="26">
        <f t="shared" si="210"/>
        <v>73.291895682752212</v>
      </c>
      <c r="N1062" s="26">
        <f t="shared" si="211"/>
        <v>64.684184937714406</v>
      </c>
    </row>
    <row r="1063" spans="1:14" s="6" customFormat="1" x14ac:dyDescent="0.2">
      <c r="A1063" s="22" t="s">
        <v>346</v>
      </c>
      <c r="B1063" s="4" t="s">
        <v>225</v>
      </c>
      <c r="C1063" s="4" t="s">
        <v>188</v>
      </c>
      <c r="D1063" s="4"/>
      <c r="E1063" s="4"/>
      <c r="F1063" s="20">
        <f>F1064</f>
        <v>231550300</v>
      </c>
      <c r="G1063" s="20">
        <f>G1064</f>
        <v>232814405</v>
      </c>
      <c r="H1063" s="20">
        <f t="shared" si="207"/>
        <v>1264105</v>
      </c>
      <c r="I1063" s="20">
        <f>I1064</f>
        <v>232814405</v>
      </c>
      <c r="J1063" s="20">
        <f t="shared" si="208"/>
        <v>0</v>
      </c>
      <c r="K1063" s="20">
        <f>K1064</f>
        <v>147705079.66</v>
      </c>
      <c r="L1063" s="20">
        <f t="shared" si="209"/>
        <v>-85109325.340000004</v>
      </c>
      <c r="M1063" s="27">
        <f t="shared" si="210"/>
        <v>63.789630011276166</v>
      </c>
      <c r="N1063" s="27">
        <f t="shared" si="211"/>
        <v>63.443273477858895</v>
      </c>
    </row>
    <row r="1064" spans="1:14" s="6" customFormat="1" x14ac:dyDescent="0.2">
      <c r="A1064" s="22" t="s">
        <v>200</v>
      </c>
      <c r="B1064" s="4" t="s">
        <v>225</v>
      </c>
      <c r="C1064" s="4" t="s">
        <v>201</v>
      </c>
      <c r="D1064" s="4"/>
      <c r="E1064" s="4"/>
      <c r="F1064" s="20">
        <f>F1065+F1083+F1090+F1101+F1076</f>
        <v>231550300</v>
      </c>
      <c r="G1064" s="20">
        <f>G1065+G1083+G1090+G1101+G1076</f>
        <v>232814405</v>
      </c>
      <c r="H1064" s="20">
        <f t="shared" si="207"/>
        <v>1264105</v>
      </c>
      <c r="I1064" s="20">
        <f>I1065+I1083+I1090+I1101+I1076</f>
        <v>232814405</v>
      </c>
      <c r="J1064" s="20">
        <f t="shared" si="208"/>
        <v>0</v>
      </c>
      <c r="K1064" s="20">
        <f>K1065+K1083+K1090+K1101+K1076</f>
        <v>147705079.66</v>
      </c>
      <c r="L1064" s="20">
        <f t="shared" si="209"/>
        <v>-85109325.340000004</v>
      </c>
      <c r="M1064" s="27">
        <f t="shared" si="210"/>
        <v>63.789630011276166</v>
      </c>
      <c r="N1064" s="27">
        <f t="shared" si="211"/>
        <v>63.443273477858895</v>
      </c>
    </row>
    <row r="1065" spans="1:14" s="6" customFormat="1" ht="37.5" x14ac:dyDescent="0.2">
      <c r="A1065" s="22" t="s">
        <v>117</v>
      </c>
      <c r="B1065" s="4" t="s">
        <v>225</v>
      </c>
      <c r="C1065" s="4" t="s">
        <v>201</v>
      </c>
      <c r="D1065" s="4" t="s">
        <v>677</v>
      </c>
      <c r="E1065" s="4"/>
      <c r="F1065" s="20">
        <f t="shared" ref="F1065:F1070" si="217">F1066</f>
        <v>231317600</v>
      </c>
      <c r="G1065" s="20">
        <f t="shared" ref="G1065:K1070" si="218">G1066</f>
        <v>231498083</v>
      </c>
      <c r="H1065" s="20">
        <f t="shared" si="207"/>
        <v>180483</v>
      </c>
      <c r="I1065" s="20">
        <f t="shared" si="218"/>
        <v>231498083</v>
      </c>
      <c r="J1065" s="20">
        <f t="shared" si="208"/>
        <v>0</v>
      </c>
      <c r="K1065" s="20">
        <f t="shared" si="218"/>
        <v>147186519.38</v>
      </c>
      <c r="L1065" s="20">
        <f t="shared" si="209"/>
        <v>-84311563.620000005</v>
      </c>
      <c r="M1065" s="27">
        <f t="shared" si="210"/>
        <v>63.629624109881824</v>
      </c>
      <c r="N1065" s="27">
        <f t="shared" si="211"/>
        <v>63.580016504931493</v>
      </c>
    </row>
    <row r="1066" spans="1:14" s="6" customFormat="1" ht="37.5" x14ac:dyDescent="0.2">
      <c r="A1066" s="22" t="s">
        <v>366</v>
      </c>
      <c r="B1066" s="4" t="s">
        <v>225</v>
      </c>
      <c r="C1066" s="4" t="s">
        <v>201</v>
      </c>
      <c r="D1066" s="4" t="s">
        <v>678</v>
      </c>
      <c r="E1066" s="4"/>
      <c r="F1066" s="20">
        <f t="shared" si="217"/>
        <v>231317600</v>
      </c>
      <c r="G1066" s="20">
        <f t="shared" si="218"/>
        <v>231498083</v>
      </c>
      <c r="H1066" s="20">
        <f t="shared" si="207"/>
        <v>180483</v>
      </c>
      <c r="I1066" s="20">
        <f t="shared" si="218"/>
        <v>231498083</v>
      </c>
      <c r="J1066" s="20">
        <f t="shared" si="208"/>
        <v>0</v>
      </c>
      <c r="K1066" s="20">
        <f t="shared" si="218"/>
        <v>147186519.38</v>
      </c>
      <c r="L1066" s="20">
        <f t="shared" si="209"/>
        <v>-84311563.620000005</v>
      </c>
      <c r="M1066" s="27">
        <f t="shared" si="210"/>
        <v>63.629624109881824</v>
      </c>
      <c r="N1066" s="27">
        <f t="shared" si="211"/>
        <v>63.580016504931493</v>
      </c>
    </row>
    <row r="1067" spans="1:14" s="6" customFormat="1" ht="56.25" x14ac:dyDescent="0.2">
      <c r="A1067" s="22" t="s">
        <v>228</v>
      </c>
      <c r="B1067" s="4" t="s">
        <v>225</v>
      </c>
      <c r="C1067" s="4" t="s">
        <v>201</v>
      </c>
      <c r="D1067" s="4" t="s">
        <v>679</v>
      </c>
      <c r="E1067" s="4"/>
      <c r="F1067" s="20">
        <f>F1068+F1072</f>
        <v>231317600</v>
      </c>
      <c r="G1067" s="20">
        <f>G1068+G1072</f>
        <v>231498083</v>
      </c>
      <c r="H1067" s="20">
        <f t="shared" si="207"/>
        <v>180483</v>
      </c>
      <c r="I1067" s="20">
        <f>I1068+I1072</f>
        <v>231498083</v>
      </c>
      <c r="J1067" s="20">
        <f t="shared" si="208"/>
        <v>0</v>
      </c>
      <c r="K1067" s="20">
        <f>K1068+K1072</f>
        <v>147186519.38</v>
      </c>
      <c r="L1067" s="20">
        <f t="shared" si="209"/>
        <v>-84311563.620000005</v>
      </c>
      <c r="M1067" s="27">
        <f t="shared" si="210"/>
        <v>63.629624109881824</v>
      </c>
      <c r="N1067" s="27">
        <f t="shared" si="211"/>
        <v>63.580016504931493</v>
      </c>
    </row>
    <row r="1068" spans="1:14" s="6" customFormat="1" ht="37.5" x14ac:dyDescent="0.2">
      <c r="A1068" s="22" t="s">
        <v>75</v>
      </c>
      <c r="B1068" s="4" t="s">
        <v>225</v>
      </c>
      <c r="C1068" s="4" t="s">
        <v>201</v>
      </c>
      <c r="D1068" s="4" t="s">
        <v>680</v>
      </c>
      <c r="E1068" s="4"/>
      <c r="F1068" s="20">
        <f t="shared" si="217"/>
        <v>231317600</v>
      </c>
      <c r="G1068" s="20">
        <f t="shared" si="218"/>
        <v>231198083</v>
      </c>
      <c r="H1068" s="20">
        <f t="shared" si="207"/>
        <v>-119517</v>
      </c>
      <c r="I1068" s="20">
        <f t="shared" si="218"/>
        <v>231198083</v>
      </c>
      <c r="J1068" s="20">
        <f t="shared" si="208"/>
        <v>0</v>
      </c>
      <c r="K1068" s="20">
        <f t="shared" si="218"/>
        <v>146886519.38</v>
      </c>
      <c r="L1068" s="20">
        <f t="shared" si="209"/>
        <v>-84311563.620000005</v>
      </c>
      <c r="M1068" s="27">
        <f t="shared" si="210"/>
        <v>63.499932292225061</v>
      </c>
      <c r="N1068" s="27">
        <f t="shared" si="211"/>
        <v>63.53275834903873</v>
      </c>
    </row>
    <row r="1069" spans="1:14" s="6" customFormat="1" ht="59.25" customHeight="1" x14ac:dyDescent="0.2">
      <c r="A1069" s="22" t="s">
        <v>89</v>
      </c>
      <c r="B1069" s="4" t="s">
        <v>225</v>
      </c>
      <c r="C1069" s="4" t="s">
        <v>201</v>
      </c>
      <c r="D1069" s="4" t="s">
        <v>680</v>
      </c>
      <c r="E1069" s="4" t="s">
        <v>90</v>
      </c>
      <c r="F1069" s="20">
        <f t="shared" si="217"/>
        <v>231317600</v>
      </c>
      <c r="G1069" s="20">
        <f t="shared" si="218"/>
        <v>231198083</v>
      </c>
      <c r="H1069" s="20">
        <f t="shared" si="207"/>
        <v>-119517</v>
      </c>
      <c r="I1069" s="20">
        <f t="shared" si="218"/>
        <v>231198083</v>
      </c>
      <c r="J1069" s="20">
        <f t="shared" si="208"/>
        <v>0</v>
      </c>
      <c r="K1069" s="20">
        <f t="shared" si="218"/>
        <v>146886519.38</v>
      </c>
      <c r="L1069" s="20">
        <f t="shared" si="209"/>
        <v>-84311563.620000005</v>
      </c>
      <c r="M1069" s="27">
        <f t="shared" si="210"/>
        <v>63.499932292225061</v>
      </c>
      <c r="N1069" s="27">
        <f t="shared" si="211"/>
        <v>63.53275834903873</v>
      </c>
    </row>
    <row r="1070" spans="1:14" s="6" customFormat="1" x14ac:dyDescent="0.2">
      <c r="A1070" s="22" t="s">
        <v>180</v>
      </c>
      <c r="B1070" s="4" t="s">
        <v>225</v>
      </c>
      <c r="C1070" s="4" t="s">
        <v>201</v>
      </c>
      <c r="D1070" s="4" t="s">
        <v>680</v>
      </c>
      <c r="E1070" s="4" t="s">
        <v>181</v>
      </c>
      <c r="F1070" s="20">
        <f t="shared" si="217"/>
        <v>231317600</v>
      </c>
      <c r="G1070" s="20">
        <f t="shared" si="218"/>
        <v>231198083</v>
      </c>
      <c r="H1070" s="20">
        <f t="shared" si="207"/>
        <v>-119517</v>
      </c>
      <c r="I1070" s="20">
        <f t="shared" si="218"/>
        <v>231198083</v>
      </c>
      <c r="J1070" s="20">
        <f t="shared" si="208"/>
        <v>0</v>
      </c>
      <c r="K1070" s="20">
        <f t="shared" si="218"/>
        <v>146886519.38</v>
      </c>
      <c r="L1070" s="20">
        <f t="shared" si="209"/>
        <v>-84311563.620000005</v>
      </c>
      <c r="M1070" s="27">
        <f t="shared" si="210"/>
        <v>63.499932292225061</v>
      </c>
      <c r="N1070" s="27">
        <f t="shared" si="211"/>
        <v>63.53275834903873</v>
      </c>
    </row>
    <row r="1071" spans="1:14" s="6" customFormat="1" ht="77.25" customHeight="1" x14ac:dyDescent="0.2">
      <c r="A1071" s="22" t="s">
        <v>191</v>
      </c>
      <c r="B1071" s="4" t="s">
        <v>225</v>
      </c>
      <c r="C1071" s="4" t="s">
        <v>201</v>
      </c>
      <c r="D1071" s="4" t="s">
        <v>680</v>
      </c>
      <c r="E1071" s="4" t="s">
        <v>192</v>
      </c>
      <c r="F1071" s="20">
        <v>231317600</v>
      </c>
      <c r="G1071" s="20">
        <v>231198083</v>
      </c>
      <c r="H1071" s="20">
        <f t="shared" si="207"/>
        <v>-119517</v>
      </c>
      <c r="I1071" s="20">
        <v>231198083</v>
      </c>
      <c r="J1071" s="20">
        <f t="shared" si="208"/>
        <v>0</v>
      </c>
      <c r="K1071" s="20">
        <v>146886519.38</v>
      </c>
      <c r="L1071" s="20">
        <f t="shared" si="209"/>
        <v>-84311563.620000005</v>
      </c>
      <c r="M1071" s="27">
        <f t="shared" si="210"/>
        <v>63.499932292225061</v>
      </c>
      <c r="N1071" s="27">
        <f t="shared" si="211"/>
        <v>63.53275834903873</v>
      </c>
    </row>
    <row r="1072" spans="1:14" s="6" customFormat="1" ht="78.75" customHeight="1" x14ac:dyDescent="0.2">
      <c r="A1072" s="40" t="s">
        <v>480</v>
      </c>
      <c r="B1072" s="28" t="s">
        <v>225</v>
      </c>
      <c r="C1072" s="28" t="s">
        <v>201</v>
      </c>
      <c r="D1072" s="28" t="s">
        <v>681</v>
      </c>
      <c r="E1072" s="28"/>
      <c r="F1072" s="20">
        <f t="shared" ref="F1072:K1074" si="219">F1073</f>
        <v>0</v>
      </c>
      <c r="G1072" s="20">
        <f t="shared" si="219"/>
        <v>300000</v>
      </c>
      <c r="H1072" s="20">
        <f t="shared" si="207"/>
        <v>300000</v>
      </c>
      <c r="I1072" s="20">
        <f t="shared" si="219"/>
        <v>300000</v>
      </c>
      <c r="J1072" s="20">
        <f t="shared" si="208"/>
        <v>0</v>
      </c>
      <c r="K1072" s="20">
        <f t="shared" si="219"/>
        <v>300000</v>
      </c>
      <c r="L1072" s="20">
        <f t="shared" si="209"/>
        <v>0</v>
      </c>
      <c r="M1072" s="27">
        <v>0</v>
      </c>
      <c r="N1072" s="27">
        <f t="shared" si="211"/>
        <v>100</v>
      </c>
    </row>
    <row r="1073" spans="1:14" s="6" customFormat="1" ht="65.25" customHeight="1" x14ac:dyDescent="0.2">
      <c r="A1073" s="40" t="s">
        <v>89</v>
      </c>
      <c r="B1073" s="28" t="s">
        <v>225</v>
      </c>
      <c r="C1073" s="28" t="s">
        <v>201</v>
      </c>
      <c r="D1073" s="28" t="s">
        <v>681</v>
      </c>
      <c r="E1073" s="28" t="s">
        <v>90</v>
      </c>
      <c r="F1073" s="20">
        <f t="shared" si="219"/>
        <v>0</v>
      </c>
      <c r="G1073" s="20">
        <f t="shared" si="219"/>
        <v>300000</v>
      </c>
      <c r="H1073" s="20">
        <f t="shared" si="207"/>
        <v>300000</v>
      </c>
      <c r="I1073" s="20">
        <f t="shared" si="219"/>
        <v>300000</v>
      </c>
      <c r="J1073" s="20">
        <f t="shared" si="208"/>
        <v>0</v>
      </c>
      <c r="K1073" s="20">
        <f t="shared" si="219"/>
        <v>300000</v>
      </c>
      <c r="L1073" s="20">
        <f t="shared" si="209"/>
        <v>0</v>
      </c>
      <c r="M1073" s="27">
        <v>0</v>
      </c>
      <c r="N1073" s="27">
        <f t="shared" si="211"/>
        <v>100</v>
      </c>
    </row>
    <row r="1074" spans="1:14" s="6" customFormat="1" ht="22.5" customHeight="1" x14ac:dyDescent="0.2">
      <c r="A1074" s="40" t="s">
        <v>180</v>
      </c>
      <c r="B1074" s="28" t="s">
        <v>225</v>
      </c>
      <c r="C1074" s="28" t="s">
        <v>201</v>
      </c>
      <c r="D1074" s="28" t="s">
        <v>681</v>
      </c>
      <c r="E1074" s="28" t="s">
        <v>181</v>
      </c>
      <c r="F1074" s="20">
        <f t="shared" si="219"/>
        <v>0</v>
      </c>
      <c r="G1074" s="20">
        <f t="shared" si="219"/>
        <v>300000</v>
      </c>
      <c r="H1074" s="20">
        <f t="shared" si="207"/>
        <v>300000</v>
      </c>
      <c r="I1074" s="20">
        <f t="shared" si="219"/>
        <v>300000</v>
      </c>
      <c r="J1074" s="20">
        <f t="shared" si="208"/>
        <v>0</v>
      </c>
      <c r="K1074" s="20">
        <f t="shared" si="219"/>
        <v>300000</v>
      </c>
      <c r="L1074" s="20">
        <f t="shared" si="209"/>
        <v>0</v>
      </c>
      <c r="M1074" s="27">
        <v>0</v>
      </c>
      <c r="N1074" s="27">
        <f t="shared" si="211"/>
        <v>100</v>
      </c>
    </row>
    <row r="1075" spans="1:14" s="6" customFormat="1" ht="84.75" customHeight="1" x14ac:dyDescent="0.2">
      <c r="A1075" s="40" t="s">
        <v>191</v>
      </c>
      <c r="B1075" s="28" t="s">
        <v>225</v>
      </c>
      <c r="C1075" s="28" t="s">
        <v>201</v>
      </c>
      <c r="D1075" s="28" t="s">
        <v>681</v>
      </c>
      <c r="E1075" s="28" t="s">
        <v>192</v>
      </c>
      <c r="F1075" s="20">
        <v>0</v>
      </c>
      <c r="G1075" s="20">
        <v>300000</v>
      </c>
      <c r="H1075" s="20">
        <f t="shared" si="207"/>
        <v>300000</v>
      </c>
      <c r="I1075" s="20">
        <v>300000</v>
      </c>
      <c r="J1075" s="20">
        <f t="shared" si="208"/>
        <v>0</v>
      </c>
      <c r="K1075" s="20">
        <v>300000</v>
      </c>
      <c r="L1075" s="20">
        <f t="shared" si="209"/>
        <v>0</v>
      </c>
      <c r="M1075" s="27">
        <v>0</v>
      </c>
      <c r="N1075" s="27">
        <f t="shared" si="211"/>
        <v>100</v>
      </c>
    </row>
    <row r="1076" spans="1:14" s="6" customFormat="1" ht="77.25" customHeight="1" x14ac:dyDescent="0.2">
      <c r="A1076" s="47" t="s">
        <v>57</v>
      </c>
      <c r="B1076" s="48" t="s">
        <v>225</v>
      </c>
      <c r="C1076" s="48" t="s">
        <v>201</v>
      </c>
      <c r="D1076" s="48" t="s">
        <v>490</v>
      </c>
      <c r="E1076" s="48"/>
      <c r="F1076" s="20">
        <f t="shared" ref="F1076:G1081" si="220">F1077</f>
        <v>0</v>
      </c>
      <c r="G1076" s="20">
        <f t="shared" si="220"/>
        <v>77000</v>
      </c>
      <c r="H1076" s="20">
        <f t="shared" si="207"/>
        <v>77000</v>
      </c>
      <c r="I1076" s="20">
        <f t="shared" ref="I1076:I1081" si="221">I1077</f>
        <v>77000</v>
      </c>
      <c r="J1076" s="20">
        <f t="shared" si="208"/>
        <v>0</v>
      </c>
      <c r="K1076" s="20">
        <f t="shared" ref="K1076:K1081" si="222">K1077</f>
        <v>0</v>
      </c>
      <c r="L1076" s="20">
        <f t="shared" si="209"/>
        <v>-77000</v>
      </c>
      <c r="M1076" s="27">
        <v>0</v>
      </c>
      <c r="N1076" s="27">
        <f t="shared" si="211"/>
        <v>0</v>
      </c>
    </row>
    <row r="1077" spans="1:14" s="6" customFormat="1" ht="34.5" customHeight="1" x14ac:dyDescent="0.2">
      <c r="A1077" s="47" t="s">
        <v>58</v>
      </c>
      <c r="B1077" s="48" t="s">
        <v>225</v>
      </c>
      <c r="C1077" s="48" t="s">
        <v>201</v>
      </c>
      <c r="D1077" s="48" t="s">
        <v>491</v>
      </c>
      <c r="E1077" s="48"/>
      <c r="F1077" s="20">
        <f t="shared" si="220"/>
        <v>0</v>
      </c>
      <c r="G1077" s="20">
        <f t="shared" si="220"/>
        <v>77000</v>
      </c>
      <c r="H1077" s="20">
        <f t="shared" si="207"/>
        <v>77000</v>
      </c>
      <c r="I1077" s="20">
        <f t="shared" si="221"/>
        <v>77000</v>
      </c>
      <c r="J1077" s="20">
        <f t="shared" si="208"/>
        <v>0</v>
      </c>
      <c r="K1077" s="20">
        <f t="shared" si="222"/>
        <v>0</v>
      </c>
      <c r="L1077" s="20">
        <f t="shared" si="209"/>
        <v>-77000</v>
      </c>
      <c r="M1077" s="27">
        <v>0</v>
      </c>
      <c r="N1077" s="27">
        <f t="shared" si="211"/>
        <v>0</v>
      </c>
    </row>
    <row r="1078" spans="1:14" s="6" customFormat="1" ht="60.75" customHeight="1" x14ac:dyDescent="0.2">
      <c r="A1078" s="47" t="s">
        <v>59</v>
      </c>
      <c r="B1078" s="48" t="s">
        <v>225</v>
      </c>
      <c r="C1078" s="48" t="s">
        <v>201</v>
      </c>
      <c r="D1078" s="48" t="s">
        <v>492</v>
      </c>
      <c r="E1078" s="48"/>
      <c r="F1078" s="20">
        <f t="shared" si="220"/>
        <v>0</v>
      </c>
      <c r="G1078" s="20">
        <f t="shared" si="220"/>
        <v>77000</v>
      </c>
      <c r="H1078" s="20">
        <f t="shared" si="207"/>
        <v>77000</v>
      </c>
      <c r="I1078" s="20">
        <f t="shared" si="221"/>
        <v>77000</v>
      </c>
      <c r="J1078" s="20">
        <f t="shared" si="208"/>
        <v>0</v>
      </c>
      <c r="K1078" s="20">
        <f t="shared" si="222"/>
        <v>0</v>
      </c>
      <c r="L1078" s="20">
        <f t="shared" si="209"/>
        <v>-77000</v>
      </c>
      <c r="M1078" s="27">
        <v>0</v>
      </c>
      <c r="N1078" s="27">
        <f t="shared" si="211"/>
        <v>0</v>
      </c>
    </row>
    <row r="1079" spans="1:14" s="6" customFormat="1" ht="60.75" customHeight="1" x14ac:dyDescent="0.2">
      <c r="A1079" s="47" t="s">
        <v>60</v>
      </c>
      <c r="B1079" s="48" t="s">
        <v>225</v>
      </c>
      <c r="C1079" s="48" t="s">
        <v>201</v>
      </c>
      <c r="D1079" s="48" t="s">
        <v>493</v>
      </c>
      <c r="E1079" s="48"/>
      <c r="F1079" s="20">
        <f t="shared" si="220"/>
        <v>0</v>
      </c>
      <c r="G1079" s="20">
        <f t="shared" si="220"/>
        <v>77000</v>
      </c>
      <c r="H1079" s="20">
        <f t="shared" si="207"/>
        <v>77000</v>
      </c>
      <c r="I1079" s="20">
        <f t="shared" si="221"/>
        <v>77000</v>
      </c>
      <c r="J1079" s="20">
        <f t="shared" si="208"/>
        <v>0</v>
      </c>
      <c r="K1079" s="20">
        <f t="shared" si="222"/>
        <v>0</v>
      </c>
      <c r="L1079" s="20">
        <f t="shared" si="209"/>
        <v>-77000</v>
      </c>
      <c r="M1079" s="27">
        <v>0</v>
      </c>
      <c r="N1079" s="27">
        <f t="shared" si="211"/>
        <v>0</v>
      </c>
    </row>
    <row r="1080" spans="1:14" s="6" customFormat="1" ht="60.75" customHeight="1" x14ac:dyDescent="0.2">
      <c r="A1080" s="47" t="s">
        <v>89</v>
      </c>
      <c r="B1080" s="48" t="s">
        <v>225</v>
      </c>
      <c r="C1080" s="48" t="s">
        <v>201</v>
      </c>
      <c r="D1080" s="48" t="s">
        <v>493</v>
      </c>
      <c r="E1080" s="48" t="s">
        <v>90</v>
      </c>
      <c r="F1080" s="20">
        <f t="shared" si="220"/>
        <v>0</v>
      </c>
      <c r="G1080" s="20">
        <f t="shared" si="220"/>
        <v>77000</v>
      </c>
      <c r="H1080" s="20">
        <f t="shared" si="207"/>
        <v>77000</v>
      </c>
      <c r="I1080" s="20">
        <f t="shared" si="221"/>
        <v>77000</v>
      </c>
      <c r="J1080" s="20">
        <f t="shared" si="208"/>
        <v>0</v>
      </c>
      <c r="K1080" s="20">
        <f t="shared" si="222"/>
        <v>0</v>
      </c>
      <c r="L1080" s="20">
        <f t="shared" si="209"/>
        <v>-77000</v>
      </c>
      <c r="M1080" s="27">
        <v>0</v>
      </c>
      <c r="N1080" s="27">
        <f t="shared" si="211"/>
        <v>0</v>
      </c>
    </row>
    <row r="1081" spans="1:14" s="6" customFormat="1" ht="34.5" customHeight="1" x14ac:dyDescent="0.2">
      <c r="A1081" s="47" t="s">
        <v>180</v>
      </c>
      <c r="B1081" s="48" t="s">
        <v>225</v>
      </c>
      <c r="C1081" s="48" t="s">
        <v>201</v>
      </c>
      <c r="D1081" s="48" t="s">
        <v>493</v>
      </c>
      <c r="E1081" s="48" t="s">
        <v>181</v>
      </c>
      <c r="F1081" s="20">
        <f t="shared" si="220"/>
        <v>0</v>
      </c>
      <c r="G1081" s="20">
        <f t="shared" si="220"/>
        <v>77000</v>
      </c>
      <c r="H1081" s="20">
        <f t="shared" si="207"/>
        <v>77000</v>
      </c>
      <c r="I1081" s="20">
        <f t="shared" si="221"/>
        <v>77000</v>
      </c>
      <c r="J1081" s="20">
        <f t="shared" si="208"/>
        <v>0</v>
      </c>
      <c r="K1081" s="20">
        <f t="shared" si="222"/>
        <v>0</v>
      </c>
      <c r="L1081" s="20">
        <f t="shared" si="209"/>
        <v>-77000</v>
      </c>
      <c r="M1081" s="27">
        <v>0</v>
      </c>
      <c r="N1081" s="27">
        <f t="shared" si="211"/>
        <v>0</v>
      </c>
    </row>
    <row r="1082" spans="1:14" s="6" customFormat="1" ht="86.25" customHeight="1" x14ac:dyDescent="0.2">
      <c r="A1082" s="47" t="s">
        <v>191</v>
      </c>
      <c r="B1082" s="48" t="s">
        <v>225</v>
      </c>
      <c r="C1082" s="48" t="s">
        <v>201</v>
      </c>
      <c r="D1082" s="48" t="s">
        <v>493</v>
      </c>
      <c r="E1082" s="48" t="s">
        <v>192</v>
      </c>
      <c r="F1082" s="20">
        <v>0</v>
      </c>
      <c r="G1082" s="20">
        <v>77000</v>
      </c>
      <c r="H1082" s="20">
        <f t="shared" si="207"/>
        <v>77000</v>
      </c>
      <c r="I1082" s="20">
        <v>77000</v>
      </c>
      <c r="J1082" s="20">
        <f t="shared" si="208"/>
        <v>0</v>
      </c>
      <c r="K1082" s="20">
        <v>0</v>
      </c>
      <c r="L1082" s="20">
        <f t="shared" si="209"/>
        <v>-77000</v>
      </c>
      <c r="M1082" s="27">
        <v>0</v>
      </c>
      <c r="N1082" s="27">
        <f t="shared" si="211"/>
        <v>0</v>
      </c>
    </row>
    <row r="1083" spans="1:14" s="6" customFormat="1" ht="75" x14ac:dyDescent="0.2">
      <c r="A1083" s="22" t="s">
        <v>61</v>
      </c>
      <c r="B1083" s="4" t="s">
        <v>225</v>
      </c>
      <c r="C1083" s="4" t="s">
        <v>201</v>
      </c>
      <c r="D1083" s="4" t="s">
        <v>494</v>
      </c>
      <c r="E1083" s="4"/>
      <c r="F1083" s="20">
        <f t="shared" ref="F1083:F1088" si="223">F1084</f>
        <v>170000</v>
      </c>
      <c r="G1083" s="20">
        <f t="shared" ref="G1083:K1088" si="224">G1084</f>
        <v>960622</v>
      </c>
      <c r="H1083" s="20">
        <f t="shared" si="207"/>
        <v>790622</v>
      </c>
      <c r="I1083" s="20">
        <f t="shared" si="224"/>
        <v>960622</v>
      </c>
      <c r="J1083" s="20">
        <f t="shared" si="208"/>
        <v>0</v>
      </c>
      <c r="K1083" s="20">
        <f t="shared" si="224"/>
        <v>256890.28</v>
      </c>
      <c r="L1083" s="20">
        <f t="shared" si="209"/>
        <v>-703731.72</v>
      </c>
      <c r="M1083" s="27">
        <f t="shared" si="210"/>
        <v>151.11192941176469</v>
      </c>
      <c r="N1083" s="27">
        <f t="shared" si="211"/>
        <v>26.742077528934377</v>
      </c>
    </row>
    <row r="1084" spans="1:14" s="6" customFormat="1" ht="56.25" x14ac:dyDescent="0.2">
      <c r="A1084" s="22" t="s">
        <v>62</v>
      </c>
      <c r="B1084" s="4" t="s">
        <v>225</v>
      </c>
      <c r="C1084" s="4" t="s">
        <v>201</v>
      </c>
      <c r="D1084" s="4" t="s">
        <v>495</v>
      </c>
      <c r="E1084" s="4"/>
      <c r="F1084" s="20">
        <f t="shared" si="223"/>
        <v>170000</v>
      </c>
      <c r="G1084" s="20">
        <f t="shared" si="224"/>
        <v>960622</v>
      </c>
      <c r="H1084" s="20">
        <f t="shared" si="207"/>
        <v>790622</v>
      </c>
      <c r="I1084" s="20">
        <f t="shared" si="224"/>
        <v>960622</v>
      </c>
      <c r="J1084" s="20">
        <f t="shared" si="208"/>
        <v>0</v>
      </c>
      <c r="K1084" s="20">
        <f t="shared" si="224"/>
        <v>256890.28</v>
      </c>
      <c r="L1084" s="20">
        <f t="shared" si="209"/>
        <v>-703731.72</v>
      </c>
      <c r="M1084" s="27">
        <f t="shared" si="210"/>
        <v>151.11192941176469</v>
      </c>
      <c r="N1084" s="27">
        <f t="shared" si="211"/>
        <v>26.742077528934377</v>
      </c>
    </row>
    <row r="1085" spans="1:14" s="6" customFormat="1" ht="56.25" x14ac:dyDescent="0.2">
      <c r="A1085" s="22" t="s">
        <v>63</v>
      </c>
      <c r="B1085" s="4" t="s">
        <v>225</v>
      </c>
      <c r="C1085" s="4" t="s">
        <v>201</v>
      </c>
      <c r="D1085" s="4" t="s">
        <v>496</v>
      </c>
      <c r="E1085" s="4"/>
      <c r="F1085" s="20">
        <f t="shared" si="223"/>
        <v>170000</v>
      </c>
      <c r="G1085" s="20">
        <f t="shared" si="224"/>
        <v>960622</v>
      </c>
      <c r="H1085" s="20">
        <f t="shared" si="207"/>
        <v>790622</v>
      </c>
      <c r="I1085" s="20">
        <f t="shared" si="224"/>
        <v>960622</v>
      </c>
      <c r="J1085" s="20">
        <f t="shared" si="208"/>
        <v>0</v>
      </c>
      <c r="K1085" s="20">
        <f t="shared" si="224"/>
        <v>256890.28</v>
      </c>
      <c r="L1085" s="20">
        <f t="shared" si="209"/>
        <v>-703731.72</v>
      </c>
      <c r="M1085" s="27">
        <f t="shared" si="210"/>
        <v>151.11192941176469</v>
      </c>
      <c r="N1085" s="27">
        <f t="shared" si="211"/>
        <v>26.742077528934377</v>
      </c>
    </row>
    <row r="1086" spans="1:14" s="6" customFormat="1" x14ac:dyDescent="0.2">
      <c r="A1086" s="22" t="s">
        <v>64</v>
      </c>
      <c r="B1086" s="4" t="s">
        <v>225</v>
      </c>
      <c r="C1086" s="4" t="s">
        <v>201</v>
      </c>
      <c r="D1086" s="4" t="s">
        <v>497</v>
      </c>
      <c r="E1086" s="4"/>
      <c r="F1086" s="20">
        <f t="shared" si="223"/>
        <v>170000</v>
      </c>
      <c r="G1086" s="20">
        <f t="shared" si="224"/>
        <v>960622</v>
      </c>
      <c r="H1086" s="20">
        <f t="shared" si="207"/>
        <v>790622</v>
      </c>
      <c r="I1086" s="20">
        <f t="shared" si="224"/>
        <v>960622</v>
      </c>
      <c r="J1086" s="20">
        <f t="shared" si="208"/>
        <v>0</v>
      </c>
      <c r="K1086" s="20">
        <f t="shared" si="224"/>
        <v>256890.28</v>
      </c>
      <c r="L1086" s="20">
        <f t="shared" si="209"/>
        <v>-703731.72</v>
      </c>
      <c r="M1086" s="27">
        <f t="shared" si="210"/>
        <v>151.11192941176469</v>
      </c>
      <c r="N1086" s="27">
        <f t="shared" si="211"/>
        <v>26.742077528934377</v>
      </c>
    </row>
    <row r="1087" spans="1:14" s="6" customFormat="1" ht="58.5" customHeight="1" x14ac:dyDescent="0.2">
      <c r="A1087" s="22" t="s">
        <v>89</v>
      </c>
      <c r="B1087" s="4" t="s">
        <v>225</v>
      </c>
      <c r="C1087" s="4" t="s">
        <v>201</v>
      </c>
      <c r="D1087" s="4" t="s">
        <v>497</v>
      </c>
      <c r="E1087" s="4" t="s">
        <v>90</v>
      </c>
      <c r="F1087" s="20">
        <f t="shared" si="223"/>
        <v>170000</v>
      </c>
      <c r="G1087" s="20">
        <f t="shared" si="224"/>
        <v>960622</v>
      </c>
      <c r="H1087" s="20">
        <f t="shared" si="207"/>
        <v>790622</v>
      </c>
      <c r="I1087" s="20">
        <f t="shared" si="224"/>
        <v>960622</v>
      </c>
      <c r="J1087" s="20">
        <f t="shared" si="208"/>
        <v>0</v>
      </c>
      <c r="K1087" s="20">
        <f t="shared" si="224"/>
        <v>256890.28</v>
      </c>
      <c r="L1087" s="20">
        <f t="shared" si="209"/>
        <v>-703731.72</v>
      </c>
      <c r="M1087" s="27">
        <f t="shared" si="210"/>
        <v>151.11192941176469</v>
      </c>
      <c r="N1087" s="27">
        <f t="shared" si="211"/>
        <v>26.742077528934377</v>
      </c>
    </row>
    <row r="1088" spans="1:14" s="6" customFormat="1" x14ac:dyDescent="0.2">
      <c r="A1088" s="22" t="s">
        <v>180</v>
      </c>
      <c r="B1088" s="4" t="s">
        <v>225</v>
      </c>
      <c r="C1088" s="4" t="s">
        <v>201</v>
      </c>
      <c r="D1088" s="4" t="s">
        <v>497</v>
      </c>
      <c r="E1088" s="4" t="s">
        <v>181</v>
      </c>
      <c r="F1088" s="20">
        <f t="shared" si="223"/>
        <v>170000</v>
      </c>
      <c r="G1088" s="20">
        <f t="shared" si="224"/>
        <v>960622</v>
      </c>
      <c r="H1088" s="20">
        <f t="shared" si="207"/>
        <v>790622</v>
      </c>
      <c r="I1088" s="20">
        <f t="shared" si="224"/>
        <v>960622</v>
      </c>
      <c r="J1088" s="20">
        <f t="shared" si="208"/>
        <v>0</v>
      </c>
      <c r="K1088" s="20">
        <f t="shared" si="224"/>
        <v>256890.28</v>
      </c>
      <c r="L1088" s="20">
        <f t="shared" si="209"/>
        <v>-703731.72</v>
      </c>
      <c r="M1088" s="27">
        <f t="shared" si="210"/>
        <v>151.11192941176469</v>
      </c>
      <c r="N1088" s="27">
        <f t="shared" si="211"/>
        <v>26.742077528934377</v>
      </c>
    </row>
    <row r="1089" spans="1:14" s="6" customFormat="1" ht="78" customHeight="1" x14ac:dyDescent="0.2">
      <c r="A1089" s="22" t="s">
        <v>191</v>
      </c>
      <c r="B1089" s="4" t="s">
        <v>225</v>
      </c>
      <c r="C1089" s="4" t="s">
        <v>201</v>
      </c>
      <c r="D1089" s="4" t="s">
        <v>497</v>
      </c>
      <c r="E1089" s="4" t="s">
        <v>192</v>
      </c>
      <c r="F1089" s="20">
        <v>170000</v>
      </c>
      <c r="G1089" s="20">
        <v>960622</v>
      </c>
      <c r="H1089" s="20">
        <f t="shared" si="207"/>
        <v>790622</v>
      </c>
      <c r="I1089" s="20">
        <v>960622</v>
      </c>
      <c r="J1089" s="20">
        <f t="shared" si="208"/>
        <v>0</v>
      </c>
      <c r="K1089" s="20">
        <v>256890.28</v>
      </c>
      <c r="L1089" s="20">
        <f t="shared" si="209"/>
        <v>-703731.72</v>
      </c>
      <c r="M1089" s="27">
        <f t="shared" si="210"/>
        <v>151.11192941176469</v>
      </c>
      <c r="N1089" s="27">
        <f t="shared" si="211"/>
        <v>26.742077528934377</v>
      </c>
    </row>
    <row r="1090" spans="1:14" s="6" customFormat="1" ht="78" customHeight="1" x14ac:dyDescent="0.2">
      <c r="A1090" s="22" t="s">
        <v>103</v>
      </c>
      <c r="B1090" s="4" t="s">
        <v>225</v>
      </c>
      <c r="C1090" s="4" t="s">
        <v>201</v>
      </c>
      <c r="D1090" s="4" t="s">
        <v>647</v>
      </c>
      <c r="E1090" s="4"/>
      <c r="F1090" s="20">
        <f>F1091</f>
        <v>40000</v>
      </c>
      <c r="G1090" s="20">
        <f>G1091</f>
        <v>40000</v>
      </c>
      <c r="H1090" s="20">
        <f t="shared" si="207"/>
        <v>0</v>
      </c>
      <c r="I1090" s="20">
        <f>I1091</f>
        <v>40000</v>
      </c>
      <c r="J1090" s="20">
        <f t="shared" si="208"/>
        <v>0</v>
      </c>
      <c r="K1090" s="20">
        <f>K1091</f>
        <v>40000</v>
      </c>
      <c r="L1090" s="20">
        <f t="shared" si="209"/>
        <v>0</v>
      </c>
      <c r="M1090" s="27">
        <f t="shared" si="210"/>
        <v>100</v>
      </c>
      <c r="N1090" s="27">
        <f t="shared" si="211"/>
        <v>100</v>
      </c>
    </row>
    <row r="1091" spans="1:14" s="6" customFormat="1" ht="160.5" customHeight="1" x14ac:dyDescent="0.2">
      <c r="A1091" s="24" t="s">
        <v>309</v>
      </c>
      <c r="B1091" s="4" t="s">
        <v>225</v>
      </c>
      <c r="C1091" s="4" t="s">
        <v>201</v>
      </c>
      <c r="D1091" s="4" t="s">
        <v>646</v>
      </c>
      <c r="E1091" s="4"/>
      <c r="F1091" s="20">
        <f>F1092</f>
        <v>40000</v>
      </c>
      <c r="G1091" s="20">
        <f>G1092</f>
        <v>40000</v>
      </c>
      <c r="H1091" s="20">
        <f t="shared" si="207"/>
        <v>0</v>
      </c>
      <c r="I1091" s="20">
        <f>I1092</f>
        <v>40000</v>
      </c>
      <c r="J1091" s="20">
        <f t="shared" si="208"/>
        <v>0</v>
      </c>
      <c r="K1091" s="20">
        <f>K1092</f>
        <v>40000</v>
      </c>
      <c r="L1091" s="20">
        <f t="shared" si="209"/>
        <v>0</v>
      </c>
      <c r="M1091" s="27">
        <f t="shared" si="210"/>
        <v>100</v>
      </c>
      <c r="N1091" s="27">
        <f t="shared" si="211"/>
        <v>100</v>
      </c>
    </row>
    <row r="1092" spans="1:14" s="6" customFormat="1" ht="131.25" x14ac:dyDescent="0.2">
      <c r="A1092" s="24" t="s">
        <v>367</v>
      </c>
      <c r="B1092" s="4" t="s">
        <v>225</v>
      </c>
      <c r="C1092" s="4" t="s">
        <v>201</v>
      </c>
      <c r="D1092" s="4" t="s">
        <v>682</v>
      </c>
      <c r="E1092" s="4"/>
      <c r="F1092" s="20">
        <f>F1093+F1097</f>
        <v>40000</v>
      </c>
      <c r="G1092" s="20">
        <f>G1093+G1097</f>
        <v>40000</v>
      </c>
      <c r="H1092" s="20">
        <f t="shared" si="207"/>
        <v>0</v>
      </c>
      <c r="I1092" s="20">
        <f>I1093+I1097</f>
        <v>40000</v>
      </c>
      <c r="J1092" s="20">
        <f t="shared" si="208"/>
        <v>0</v>
      </c>
      <c r="K1092" s="20">
        <f>K1093+K1097</f>
        <v>40000</v>
      </c>
      <c r="L1092" s="20">
        <f t="shared" si="209"/>
        <v>0</v>
      </c>
      <c r="M1092" s="27">
        <f t="shared" si="210"/>
        <v>100</v>
      </c>
      <c r="N1092" s="27">
        <f t="shared" si="211"/>
        <v>100</v>
      </c>
    </row>
    <row r="1093" spans="1:14" s="6" customFormat="1" ht="131.25" x14ac:dyDescent="0.2">
      <c r="A1093" s="22" t="s">
        <v>426</v>
      </c>
      <c r="B1093" s="4" t="s">
        <v>225</v>
      </c>
      <c r="C1093" s="4" t="s">
        <v>201</v>
      </c>
      <c r="D1093" s="4" t="s">
        <v>683</v>
      </c>
      <c r="E1093" s="4"/>
      <c r="F1093" s="20">
        <f t="shared" ref="F1093:K1095" si="225">F1094</f>
        <v>12000</v>
      </c>
      <c r="G1093" s="20">
        <f t="shared" si="225"/>
        <v>12000</v>
      </c>
      <c r="H1093" s="20">
        <f t="shared" si="207"/>
        <v>0</v>
      </c>
      <c r="I1093" s="20">
        <f t="shared" si="225"/>
        <v>12000</v>
      </c>
      <c r="J1093" s="20">
        <f t="shared" si="208"/>
        <v>0</v>
      </c>
      <c r="K1093" s="20">
        <f t="shared" si="225"/>
        <v>12000</v>
      </c>
      <c r="L1093" s="20">
        <f t="shared" si="209"/>
        <v>0</v>
      </c>
      <c r="M1093" s="27">
        <f t="shared" si="210"/>
        <v>100</v>
      </c>
      <c r="N1093" s="27">
        <f t="shared" si="211"/>
        <v>100</v>
      </c>
    </row>
    <row r="1094" spans="1:14" s="6" customFormat="1" ht="56.25" x14ac:dyDescent="0.2">
      <c r="A1094" s="22" t="s">
        <v>89</v>
      </c>
      <c r="B1094" s="4" t="s">
        <v>225</v>
      </c>
      <c r="C1094" s="4" t="s">
        <v>201</v>
      </c>
      <c r="D1094" s="4" t="s">
        <v>683</v>
      </c>
      <c r="E1094" s="4" t="s">
        <v>90</v>
      </c>
      <c r="F1094" s="20">
        <f t="shared" si="225"/>
        <v>12000</v>
      </c>
      <c r="G1094" s="20">
        <f t="shared" si="225"/>
        <v>12000</v>
      </c>
      <c r="H1094" s="20">
        <f t="shared" si="207"/>
        <v>0</v>
      </c>
      <c r="I1094" s="20">
        <f t="shared" si="225"/>
        <v>12000</v>
      </c>
      <c r="J1094" s="20">
        <f t="shared" si="208"/>
        <v>0</v>
      </c>
      <c r="K1094" s="20">
        <f t="shared" si="225"/>
        <v>12000</v>
      </c>
      <c r="L1094" s="20">
        <f t="shared" si="209"/>
        <v>0</v>
      </c>
      <c r="M1094" s="27">
        <f t="shared" si="210"/>
        <v>100</v>
      </c>
      <c r="N1094" s="27">
        <f t="shared" si="211"/>
        <v>100</v>
      </c>
    </row>
    <row r="1095" spans="1:14" s="6" customFormat="1" x14ac:dyDescent="0.2">
      <c r="A1095" s="22" t="s">
        <v>180</v>
      </c>
      <c r="B1095" s="4" t="s">
        <v>225</v>
      </c>
      <c r="C1095" s="4" t="s">
        <v>201</v>
      </c>
      <c r="D1095" s="4" t="s">
        <v>683</v>
      </c>
      <c r="E1095" s="4" t="s">
        <v>181</v>
      </c>
      <c r="F1095" s="20">
        <f t="shared" si="225"/>
        <v>12000</v>
      </c>
      <c r="G1095" s="20">
        <f t="shared" si="225"/>
        <v>12000</v>
      </c>
      <c r="H1095" s="20">
        <f t="shared" si="207"/>
        <v>0</v>
      </c>
      <c r="I1095" s="20">
        <f t="shared" si="225"/>
        <v>12000</v>
      </c>
      <c r="J1095" s="20">
        <f t="shared" si="208"/>
        <v>0</v>
      </c>
      <c r="K1095" s="20">
        <f t="shared" si="225"/>
        <v>12000</v>
      </c>
      <c r="L1095" s="20">
        <f t="shared" si="209"/>
        <v>0</v>
      </c>
      <c r="M1095" s="27">
        <f t="shared" si="210"/>
        <v>100</v>
      </c>
      <c r="N1095" s="27">
        <f t="shared" si="211"/>
        <v>100</v>
      </c>
    </row>
    <row r="1096" spans="1:14" s="6" customFormat="1" ht="81.75" customHeight="1" x14ac:dyDescent="0.2">
      <c r="A1096" s="22" t="s">
        <v>191</v>
      </c>
      <c r="B1096" s="4" t="s">
        <v>225</v>
      </c>
      <c r="C1096" s="4" t="s">
        <v>201</v>
      </c>
      <c r="D1096" s="4" t="s">
        <v>683</v>
      </c>
      <c r="E1096" s="4" t="s">
        <v>192</v>
      </c>
      <c r="F1096" s="20">
        <v>12000</v>
      </c>
      <c r="G1096" s="20">
        <v>12000</v>
      </c>
      <c r="H1096" s="20">
        <f t="shared" si="207"/>
        <v>0</v>
      </c>
      <c r="I1096" s="20">
        <v>12000</v>
      </c>
      <c r="J1096" s="20">
        <f t="shared" si="208"/>
        <v>0</v>
      </c>
      <c r="K1096" s="20">
        <v>12000</v>
      </c>
      <c r="L1096" s="20">
        <f t="shared" si="209"/>
        <v>0</v>
      </c>
      <c r="M1096" s="27">
        <f t="shared" si="210"/>
        <v>100</v>
      </c>
      <c r="N1096" s="27">
        <f t="shared" si="211"/>
        <v>100</v>
      </c>
    </row>
    <row r="1097" spans="1:14" s="6" customFormat="1" ht="112.5" x14ac:dyDescent="0.2">
      <c r="A1097" s="22" t="s">
        <v>311</v>
      </c>
      <c r="B1097" s="4" t="s">
        <v>225</v>
      </c>
      <c r="C1097" s="4" t="s">
        <v>201</v>
      </c>
      <c r="D1097" s="4" t="s">
        <v>684</v>
      </c>
      <c r="E1097" s="4"/>
      <c r="F1097" s="20">
        <f t="shared" ref="F1097:K1099" si="226">F1098</f>
        <v>28000</v>
      </c>
      <c r="G1097" s="20">
        <f t="shared" si="226"/>
        <v>28000</v>
      </c>
      <c r="H1097" s="20">
        <f t="shared" si="207"/>
        <v>0</v>
      </c>
      <c r="I1097" s="20">
        <f t="shared" si="226"/>
        <v>28000</v>
      </c>
      <c r="J1097" s="20">
        <f t="shared" si="208"/>
        <v>0</v>
      </c>
      <c r="K1097" s="20">
        <f t="shared" si="226"/>
        <v>28000</v>
      </c>
      <c r="L1097" s="20">
        <f t="shared" si="209"/>
        <v>0</v>
      </c>
      <c r="M1097" s="27">
        <f t="shared" si="210"/>
        <v>100</v>
      </c>
      <c r="N1097" s="27">
        <f t="shared" si="211"/>
        <v>100</v>
      </c>
    </row>
    <row r="1098" spans="1:14" s="6" customFormat="1" ht="60" customHeight="1" x14ac:dyDescent="0.2">
      <c r="A1098" s="22" t="s">
        <v>89</v>
      </c>
      <c r="B1098" s="4" t="s">
        <v>225</v>
      </c>
      <c r="C1098" s="4" t="s">
        <v>201</v>
      </c>
      <c r="D1098" s="4" t="s">
        <v>684</v>
      </c>
      <c r="E1098" s="4" t="s">
        <v>90</v>
      </c>
      <c r="F1098" s="20">
        <f t="shared" si="226"/>
        <v>28000</v>
      </c>
      <c r="G1098" s="20">
        <f t="shared" si="226"/>
        <v>28000</v>
      </c>
      <c r="H1098" s="20">
        <f t="shared" si="207"/>
        <v>0</v>
      </c>
      <c r="I1098" s="20">
        <f t="shared" si="226"/>
        <v>28000</v>
      </c>
      <c r="J1098" s="20">
        <f t="shared" si="208"/>
        <v>0</v>
      </c>
      <c r="K1098" s="20">
        <f t="shared" si="226"/>
        <v>28000</v>
      </c>
      <c r="L1098" s="20">
        <f t="shared" si="209"/>
        <v>0</v>
      </c>
      <c r="M1098" s="27">
        <f t="shared" si="210"/>
        <v>100</v>
      </c>
      <c r="N1098" s="27">
        <f t="shared" si="211"/>
        <v>100</v>
      </c>
    </row>
    <row r="1099" spans="1:14" s="6" customFormat="1" x14ac:dyDescent="0.2">
      <c r="A1099" s="22" t="s">
        <v>180</v>
      </c>
      <c r="B1099" s="4" t="s">
        <v>225</v>
      </c>
      <c r="C1099" s="4" t="s">
        <v>201</v>
      </c>
      <c r="D1099" s="4" t="s">
        <v>684</v>
      </c>
      <c r="E1099" s="4" t="s">
        <v>181</v>
      </c>
      <c r="F1099" s="20">
        <f t="shared" si="226"/>
        <v>28000</v>
      </c>
      <c r="G1099" s="20">
        <f t="shared" si="226"/>
        <v>28000</v>
      </c>
      <c r="H1099" s="20">
        <f t="shared" si="207"/>
        <v>0</v>
      </c>
      <c r="I1099" s="20">
        <f t="shared" si="226"/>
        <v>28000</v>
      </c>
      <c r="J1099" s="20">
        <f t="shared" si="208"/>
        <v>0</v>
      </c>
      <c r="K1099" s="20">
        <f t="shared" si="226"/>
        <v>28000</v>
      </c>
      <c r="L1099" s="20">
        <f t="shared" si="209"/>
        <v>0</v>
      </c>
      <c r="M1099" s="27">
        <f t="shared" si="210"/>
        <v>100</v>
      </c>
      <c r="N1099" s="27">
        <f t="shared" si="211"/>
        <v>100</v>
      </c>
    </row>
    <row r="1100" spans="1:14" s="6" customFormat="1" ht="78.75" customHeight="1" x14ac:dyDescent="0.2">
      <c r="A1100" s="22" t="s">
        <v>191</v>
      </c>
      <c r="B1100" s="4" t="s">
        <v>225</v>
      </c>
      <c r="C1100" s="4" t="s">
        <v>201</v>
      </c>
      <c r="D1100" s="4" t="s">
        <v>684</v>
      </c>
      <c r="E1100" s="4" t="s">
        <v>192</v>
      </c>
      <c r="F1100" s="20">
        <v>28000</v>
      </c>
      <c r="G1100" s="20">
        <v>28000</v>
      </c>
      <c r="H1100" s="20">
        <f t="shared" ref="H1100:H1163" si="227">G1100-F1100</f>
        <v>0</v>
      </c>
      <c r="I1100" s="20">
        <v>28000</v>
      </c>
      <c r="J1100" s="20">
        <f t="shared" ref="J1100:J1163" si="228">I1100-G1100</f>
        <v>0</v>
      </c>
      <c r="K1100" s="20">
        <v>28000</v>
      </c>
      <c r="L1100" s="20">
        <f t="shared" ref="L1100:L1163" si="229">K1100-I1100</f>
        <v>0</v>
      </c>
      <c r="M1100" s="27">
        <f t="shared" ref="M1100:M1163" si="230">K1100/F1100*100</f>
        <v>100</v>
      </c>
      <c r="N1100" s="27">
        <f t="shared" ref="N1100:N1163" si="231">K1100/I1100*100</f>
        <v>100</v>
      </c>
    </row>
    <row r="1101" spans="1:14" s="6" customFormat="1" ht="37.5" x14ac:dyDescent="0.2">
      <c r="A1101" s="22" t="s">
        <v>198</v>
      </c>
      <c r="B1101" s="4" t="s">
        <v>225</v>
      </c>
      <c r="C1101" s="4" t="s">
        <v>201</v>
      </c>
      <c r="D1101" s="4" t="s">
        <v>616</v>
      </c>
      <c r="E1101" s="4"/>
      <c r="F1101" s="20">
        <f t="shared" ref="F1101:K1105" si="232">F1102</f>
        <v>22700</v>
      </c>
      <c r="G1101" s="20">
        <f>G1102+G1107</f>
        <v>238700</v>
      </c>
      <c r="H1101" s="20">
        <f t="shared" si="227"/>
        <v>216000</v>
      </c>
      <c r="I1101" s="20">
        <f>I1102+I1107</f>
        <v>238700</v>
      </c>
      <c r="J1101" s="20">
        <f t="shared" si="228"/>
        <v>0</v>
      </c>
      <c r="K1101" s="20">
        <f>K1102+K1107</f>
        <v>221670</v>
      </c>
      <c r="L1101" s="20">
        <f t="shared" si="229"/>
        <v>-17030</v>
      </c>
      <c r="M1101" s="27">
        <f t="shared" si="230"/>
        <v>976.5198237885462</v>
      </c>
      <c r="N1101" s="27">
        <f t="shared" si="231"/>
        <v>92.865521575198997</v>
      </c>
    </row>
    <row r="1102" spans="1:14" s="6" customFormat="1" ht="75" x14ac:dyDescent="0.2">
      <c r="A1102" s="22" t="s">
        <v>365</v>
      </c>
      <c r="B1102" s="4" t="s">
        <v>225</v>
      </c>
      <c r="C1102" s="4" t="s">
        <v>201</v>
      </c>
      <c r="D1102" s="4" t="s">
        <v>615</v>
      </c>
      <c r="E1102" s="4"/>
      <c r="F1102" s="20">
        <f t="shared" si="232"/>
        <v>22700</v>
      </c>
      <c r="G1102" s="20">
        <f t="shared" si="232"/>
        <v>13700</v>
      </c>
      <c r="H1102" s="20">
        <f t="shared" si="227"/>
        <v>-9000</v>
      </c>
      <c r="I1102" s="20">
        <f t="shared" si="232"/>
        <v>13700</v>
      </c>
      <c r="J1102" s="20">
        <f t="shared" si="228"/>
        <v>0</v>
      </c>
      <c r="K1102" s="20">
        <f t="shared" si="232"/>
        <v>9670</v>
      </c>
      <c r="L1102" s="20">
        <f t="shared" si="229"/>
        <v>-4030</v>
      </c>
      <c r="M1102" s="27">
        <f t="shared" si="230"/>
        <v>42.59911894273128</v>
      </c>
      <c r="N1102" s="27">
        <f t="shared" si="231"/>
        <v>70.583941605839414</v>
      </c>
    </row>
    <row r="1103" spans="1:14" s="6" customFormat="1" x14ac:dyDescent="0.2">
      <c r="A1103" s="22" t="s">
        <v>64</v>
      </c>
      <c r="B1103" s="4" t="s">
        <v>225</v>
      </c>
      <c r="C1103" s="4" t="s">
        <v>201</v>
      </c>
      <c r="D1103" s="4" t="s">
        <v>614</v>
      </c>
      <c r="E1103" s="4"/>
      <c r="F1103" s="20">
        <f t="shared" si="232"/>
        <v>22700</v>
      </c>
      <c r="G1103" s="20">
        <f t="shared" si="232"/>
        <v>13700</v>
      </c>
      <c r="H1103" s="20">
        <f t="shared" si="227"/>
        <v>-9000</v>
      </c>
      <c r="I1103" s="20">
        <f t="shared" si="232"/>
        <v>13700</v>
      </c>
      <c r="J1103" s="20">
        <f t="shared" si="228"/>
        <v>0</v>
      </c>
      <c r="K1103" s="20">
        <f t="shared" si="232"/>
        <v>9670</v>
      </c>
      <c r="L1103" s="20">
        <f t="shared" si="229"/>
        <v>-4030</v>
      </c>
      <c r="M1103" s="27">
        <f t="shared" si="230"/>
        <v>42.59911894273128</v>
      </c>
      <c r="N1103" s="27">
        <f t="shared" si="231"/>
        <v>70.583941605839414</v>
      </c>
    </row>
    <row r="1104" spans="1:14" s="6" customFormat="1" ht="67.5" customHeight="1" x14ac:dyDescent="0.2">
      <c r="A1104" s="22" t="s">
        <v>89</v>
      </c>
      <c r="B1104" s="4" t="s">
        <v>225</v>
      </c>
      <c r="C1104" s="4" t="s">
        <v>201</v>
      </c>
      <c r="D1104" s="4" t="s">
        <v>614</v>
      </c>
      <c r="E1104" s="4" t="s">
        <v>90</v>
      </c>
      <c r="F1104" s="20">
        <f t="shared" si="232"/>
        <v>22700</v>
      </c>
      <c r="G1104" s="20">
        <f t="shared" si="232"/>
        <v>13700</v>
      </c>
      <c r="H1104" s="20">
        <f t="shared" si="227"/>
        <v>-9000</v>
      </c>
      <c r="I1104" s="20">
        <f t="shared" si="232"/>
        <v>13700</v>
      </c>
      <c r="J1104" s="20">
        <f t="shared" si="228"/>
        <v>0</v>
      </c>
      <c r="K1104" s="20">
        <f t="shared" si="232"/>
        <v>9670</v>
      </c>
      <c r="L1104" s="20">
        <f t="shared" si="229"/>
        <v>-4030</v>
      </c>
      <c r="M1104" s="27">
        <f t="shared" si="230"/>
        <v>42.59911894273128</v>
      </c>
      <c r="N1104" s="27">
        <f t="shared" si="231"/>
        <v>70.583941605839414</v>
      </c>
    </row>
    <row r="1105" spans="1:14" s="6" customFormat="1" x14ac:dyDescent="0.2">
      <c r="A1105" s="22" t="s">
        <v>180</v>
      </c>
      <c r="B1105" s="4" t="s">
        <v>225</v>
      </c>
      <c r="C1105" s="4" t="s">
        <v>201</v>
      </c>
      <c r="D1105" s="4" t="s">
        <v>614</v>
      </c>
      <c r="E1105" s="4" t="s">
        <v>181</v>
      </c>
      <c r="F1105" s="20">
        <f t="shared" si="232"/>
        <v>22700</v>
      </c>
      <c r="G1105" s="20">
        <f t="shared" si="232"/>
        <v>13700</v>
      </c>
      <c r="H1105" s="20">
        <f t="shared" si="227"/>
        <v>-9000</v>
      </c>
      <c r="I1105" s="20">
        <f t="shared" si="232"/>
        <v>13700</v>
      </c>
      <c r="J1105" s="20">
        <f t="shared" si="228"/>
        <v>0</v>
      </c>
      <c r="K1105" s="20">
        <f t="shared" si="232"/>
        <v>9670</v>
      </c>
      <c r="L1105" s="20">
        <f t="shared" si="229"/>
        <v>-4030</v>
      </c>
      <c r="M1105" s="27">
        <f t="shared" si="230"/>
        <v>42.59911894273128</v>
      </c>
      <c r="N1105" s="27">
        <f t="shared" si="231"/>
        <v>70.583941605839414</v>
      </c>
    </row>
    <row r="1106" spans="1:14" s="6" customFormat="1" ht="78" customHeight="1" x14ac:dyDescent="0.2">
      <c r="A1106" s="22" t="s">
        <v>191</v>
      </c>
      <c r="B1106" s="4" t="s">
        <v>225</v>
      </c>
      <c r="C1106" s="4" t="s">
        <v>201</v>
      </c>
      <c r="D1106" s="4" t="s">
        <v>614</v>
      </c>
      <c r="E1106" s="4" t="s">
        <v>192</v>
      </c>
      <c r="F1106" s="20">
        <v>22700</v>
      </c>
      <c r="G1106" s="20">
        <v>13700</v>
      </c>
      <c r="H1106" s="20">
        <f t="shared" si="227"/>
        <v>-9000</v>
      </c>
      <c r="I1106" s="20">
        <v>13700</v>
      </c>
      <c r="J1106" s="20">
        <f t="shared" si="228"/>
        <v>0</v>
      </c>
      <c r="K1106" s="20">
        <v>9670</v>
      </c>
      <c r="L1106" s="20">
        <f t="shared" si="229"/>
        <v>-4030</v>
      </c>
      <c r="M1106" s="27">
        <f t="shared" si="230"/>
        <v>42.59911894273128</v>
      </c>
      <c r="N1106" s="27">
        <f t="shared" si="231"/>
        <v>70.583941605839414</v>
      </c>
    </row>
    <row r="1107" spans="1:14" s="6" customFormat="1" ht="56.25" x14ac:dyDescent="0.2">
      <c r="A1107" s="42" t="s">
        <v>199</v>
      </c>
      <c r="B1107" s="30" t="s">
        <v>225</v>
      </c>
      <c r="C1107" s="30" t="s">
        <v>201</v>
      </c>
      <c r="D1107" s="30" t="s">
        <v>636</v>
      </c>
      <c r="E1107" s="30"/>
      <c r="F1107" s="37">
        <v>0</v>
      </c>
      <c r="G1107" s="37">
        <f>G1108</f>
        <v>225000</v>
      </c>
      <c r="H1107" s="20">
        <f t="shared" si="227"/>
        <v>225000</v>
      </c>
      <c r="I1107" s="37">
        <f>I1108</f>
        <v>225000</v>
      </c>
      <c r="J1107" s="20">
        <f t="shared" si="228"/>
        <v>0</v>
      </c>
      <c r="K1107" s="50">
        <f>K1108</f>
        <v>212000</v>
      </c>
      <c r="L1107" s="20">
        <f t="shared" si="229"/>
        <v>-13000</v>
      </c>
      <c r="M1107" s="27">
        <v>0</v>
      </c>
      <c r="N1107" s="27">
        <f t="shared" si="231"/>
        <v>94.222222222222214</v>
      </c>
    </row>
    <row r="1108" spans="1:14" s="6" customFormat="1" x14ac:dyDescent="0.2">
      <c r="A1108" s="42" t="s">
        <v>64</v>
      </c>
      <c r="B1108" s="30" t="s">
        <v>225</v>
      </c>
      <c r="C1108" s="30" t="s">
        <v>201</v>
      </c>
      <c r="D1108" s="30" t="s">
        <v>635</v>
      </c>
      <c r="E1108" s="30"/>
      <c r="F1108" s="37">
        <v>0</v>
      </c>
      <c r="G1108" s="37">
        <f>G1109</f>
        <v>225000</v>
      </c>
      <c r="H1108" s="20">
        <f t="shared" si="227"/>
        <v>225000</v>
      </c>
      <c r="I1108" s="37">
        <f>I1109</f>
        <v>225000</v>
      </c>
      <c r="J1108" s="20">
        <f t="shared" si="228"/>
        <v>0</v>
      </c>
      <c r="K1108" s="50">
        <f>K1109</f>
        <v>212000</v>
      </c>
      <c r="L1108" s="20">
        <f t="shared" si="229"/>
        <v>-13000</v>
      </c>
      <c r="M1108" s="27">
        <v>0</v>
      </c>
      <c r="N1108" s="27">
        <f t="shared" si="231"/>
        <v>94.222222222222214</v>
      </c>
    </row>
    <row r="1109" spans="1:14" s="6" customFormat="1" ht="44.25" customHeight="1" x14ac:dyDescent="0.2">
      <c r="A1109" s="42" t="s">
        <v>89</v>
      </c>
      <c r="B1109" s="30" t="s">
        <v>225</v>
      </c>
      <c r="C1109" s="30" t="s">
        <v>201</v>
      </c>
      <c r="D1109" s="30" t="s">
        <v>635</v>
      </c>
      <c r="E1109" s="30" t="s">
        <v>90</v>
      </c>
      <c r="F1109" s="37">
        <v>0</v>
      </c>
      <c r="G1109" s="37">
        <f>G1110</f>
        <v>225000</v>
      </c>
      <c r="H1109" s="20">
        <f t="shared" si="227"/>
        <v>225000</v>
      </c>
      <c r="I1109" s="37">
        <f>I1110</f>
        <v>225000</v>
      </c>
      <c r="J1109" s="20">
        <f t="shared" si="228"/>
        <v>0</v>
      </c>
      <c r="K1109" s="50">
        <f>K1110</f>
        <v>212000</v>
      </c>
      <c r="L1109" s="20">
        <f t="shared" si="229"/>
        <v>-13000</v>
      </c>
      <c r="M1109" s="27">
        <v>0</v>
      </c>
      <c r="N1109" s="27">
        <f t="shared" si="231"/>
        <v>94.222222222222214</v>
      </c>
    </row>
    <row r="1110" spans="1:14" s="6" customFormat="1" x14ac:dyDescent="0.2">
      <c r="A1110" s="42" t="s">
        <v>180</v>
      </c>
      <c r="B1110" s="30" t="s">
        <v>225</v>
      </c>
      <c r="C1110" s="30" t="s">
        <v>201</v>
      </c>
      <c r="D1110" s="30" t="s">
        <v>635</v>
      </c>
      <c r="E1110" s="30" t="s">
        <v>181</v>
      </c>
      <c r="F1110" s="37">
        <v>0</v>
      </c>
      <c r="G1110" s="37">
        <f>G1111</f>
        <v>225000</v>
      </c>
      <c r="H1110" s="20">
        <f t="shared" si="227"/>
        <v>225000</v>
      </c>
      <c r="I1110" s="37">
        <f>I1111</f>
        <v>225000</v>
      </c>
      <c r="J1110" s="20">
        <f t="shared" si="228"/>
        <v>0</v>
      </c>
      <c r="K1110" s="50">
        <f>K1111</f>
        <v>212000</v>
      </c>
      <c r="L1110" s="20">
        <f t="shared" si="229"/>
        <v>-13000</v>
      </c>
      <c r="M1110" s="27">
        <v>0</v>
      </c>
      <c r="N1110" s="27">
        <f t="shared" si="231"/>
        <v>94.222222222222214</v>
      </c>
    </row>
    <row r="1111" spans="1:14" s="6" customFormat="1" ht="78" customHeight="1" x14ac:dyDescent="0.2">
      <c r="A1111" s="42" t="s">
        <v>191</v>
      </c>
      <c r="B1111" s="30" t="s">
        <v>225</v>
      </c>
      <c r="C1111" s="30" t="s">
        <v>201</v>
      </c>
      <c r="D1111" s="30" t="s">
        <v>635</v>
      </c>
      <c r="E1111" s="30" t="s">
        <v>192</v>
      </c>
      <c r="F1111" s="37">
        <v>0</v>
      </c>
      <c r="G1111" s="37">
        <v>225000</v>
      </c>
      <c r="H1111" s="20">
        <f t="shared" si="227"/>
        <v>225000</v>
      </c>
      <c r="I1111" s="37">
        <v>225000</v>
      </c>
      <c r="J1111" s="20">
        <f t="shared" si="228"/>
        <v>0</v>
      </c>
      <c r="K1111" s="50">
        <v>212000</v>
      </c>
      <c r="L1111" s="20">
        <f t="shared" si="229"/>
        <v>-13000</v>
      </c>
      <c r="M1111" s="27">
        <v>0</v>
      </c>
      <c r="N1111" s="27">
        <f t="shared" si="231"/>
        <v>94.222222222222214</v>
      </c>
    </row>
    <row r="1112" spans="1:14" s="6" customFormat="1" x14ac:dyDescent="0.2">
      <c r="A1112" s="22" t="s">
        <v>347</v>
      </c>
      <c r="B1112" s="4" t="s">
        <v>225</v>
      </c>
      <c r="C1112" s="4" t="s">
        <v>114</v>
      </c>
      <c r="D1112" s="4"/>
      <c r="E1112" s="4"/>
      <c r="F1112" s="20">
        <f>F1113+F1207</f>
        <v>506630563</v>
      </c>
      <c r="G1112" s="20">
        <f>G1113+G1207</f>
        <v>603598311</v>
      </c>
      <c r="H1112" s="20">
        <f t="shared" si="227"/>
        <v>96967748</v>
      </c>
      <c r="I1112" s="20">
        <f>I1113+I1207</f>
        <v>603598311</v>
      </c>
      <c r="J1112" s="20">
        <f t="shared" si="228"/>
        <v>0</v>
      </c>
      <c r="K1112" s="20">
        <f>K1113+K1207</f>
        <v>393321668.39999998</v>
      </c>
      <c r="L1112" s="20">
        <f t="shared" si="229"/>
        <v>-210276642.60000002</v>
      </c>
      <c r="M1112" s="27">
        <f t="shared" si="230"/>
        <v>77.634808699845451</v>
      </c>
      <c r="N1112" s="27">
        <f t="shared" si="231"/>
        <v>65.162817925777787</v>
      </c>
    </row>
    <row r="1113" spans="1:14" s="6" customFormat="1" x14ac:dyDescent="0.2">
      <c r="A1113" s="22" t="s">
        <v>229</v>
      </c>
      <c r="B1113" s="4" t="s">
        <v>225</v>
      </c>
      <c r="C1113" s="4" t="s">
        <v>230</v>
      </c>
      <c r="D1113" s="4"/>
      <c r="E1113" s="4"/>
      <c r="F1113" s="20">
        <f>F1114+F1160+F1167+F1174+F1183+F1194</f>
        <v>479178963</v>
      </c>
      <c r="G1113" s="20">
        <f>G1114+G1160+G1167+G1174+G1183+G1194</f>
        <v>569364895</v>
      </c>
      <c r="H1113" s="20">
        <f t="shared" si="227"/>
        <v>90185932</v>
      </c>
      <c r="I1113" s="20">
        <f>I1114+I1160+I1167+I1174+I1183+I1194</f>
        <v>569364895</v>
      </c>
      <c r="J1113" s="20">
        <f t="shared" si="228"/>
        <v>0</v>
      </c>
      <c r="K1113" s="20">
        <f>K1114+K1160+K1167+K1174+K1183+K1194</f>
        <v>370760148.26999998</v>
      </c>
      <c r="L1113" s="20">
        <f t="shared" si="229"/>
        <v>-198604746.73000002</v>
      </c>
      <c r="M1113" s="27">
        <f t="shared" si="230"/>
        <v>77.374045377280055</v>
      </c>
      <c r="N1113" s="27">
        <f t="shared" si="231"/>
        <v>65.118195998016347</v>
      </c>
    </row>
    <row r="1114" spans="1:14" s="6" customFormat="1" ht="37.5" x14ac:dyDescent="0.2">
      <c r="A1114" s="22" t="s">
        <v>117</v>
      </c>
      <c r="B1114" s="4" t="s">
        <v>225</v>
      </c>
      <c r="C1114" s="4" t="s">
        <v>230</v>
      </c>
      <c r="D1114" s="4" t="s">
        <v>677</v>
      </c>
      <c r="E1114" s="4"/>
      <c r="F1114" s="20">
        <f>F1115+F1150</f>
        <v>476742760</v>
      </c>
      <c r="G1114" s="20">
        <f>G1115+G1150</f>
        <v>561063778</v>
      </c>
      <c r="H1114" s="20">
        <f t="shared" si="227"/>
        <v>84321018</v>
      </c>
      <c r="I1114" s="20">
        <f>I1115+I1150</f>
        <v>561063778</v>
      </c>
      <c r="J1114" s="20">
        <f t="shared" si="228"/>
        <v>0</v>
      </c>
      <c r="K1114" s="20">
        <f>K1115+K1150</f>
        <v>368438849.26999998</v>
      </c>
      <c r="L1114" s="20">
        <f t="shared" si="229"/>
        <v>-192624928.73000002</v>
      </c>
      <c r="M1114" s="27">
        <f t="shared" si="230"/>
        <v>77.282526381732566</v>
      </c>
      <c r="N1114" s="27">
        <f t="shared" si="231"/>
        <v>65.667908661535449</v>
      </c>
    </row>
    <row r="1115" spans="1:14" s="6" customFormat="1" ht="37.5" x14ac:dyDescent="0.2">
      <c r="A1115" s="22" t="s">
        <v>366</v>
      </c>
      <c r="B1115" s="4" t="s">
        <v>225</v>
      </c>
      <c r="C1115" s="4" t="s">
        <v>230</v>
      </c>
      <c r="D1115" s="4" t="s">
        <v>678</v>
      </c>
      <c r="E1115" s="4"/>
      <c r="F1115" s="20">
        <f>F1116+F1145</f>
        <v>474653711</v>
      </c>
      <c r="G1115" s="20">
        <f>G1116+G1145</f>
        <v>557874729</v>
      </c>
      <c r="H1115" s="20">
        <f t="shared" si="227"/>
        <v>83221018</v>
      </c>
      <c r="I1115" s="20">
        <f>I1116+I1145</f>
        <v>557874729</v>
      </c>
      <c r="J1115" s="20">
        <f t="shared" si="228"/>
        <v>0</v>
      </c>
      <c r="K1115" s="20">
        <f>K1116+K1145</f>
        <v>365772060.26999998</v>
      </c>
      <c r="L1115" s="20">
        <f t="shared" si="229"/>
        <v>-192102668.73000002</v>
      </c>
      <c r="M1115" s="27">
        <f t="shared" si="230"/>
        <v>77.060823879242761</v>
      </c>
      <c r="N1115" s="27">
        <f t="shared" si="231"/>
        <v>65.565267838113527</v>
      </c>
    </row>
    <row r="1116" spans="1:14" s="6" customFormat="1" ht="112.5" x14ac:dyDescent="0.2">
      <c r="A1116" s="22" t="s">
        <v>231</v>
      </c>
      <c r="B1116" s="4" t="s">
        <v>225</v>
      </c>
      <c r="C1116" s="4" t="s">
        <v>230</v>
      </c>
      <c r="D1116" s="4" t="s">
        <v>685</v>
      </c>
      <c r="E1116" s="4"/>
      <c r="F1116" s="20">
        <f>F1117+F1123+F1133+F1137+F1141+F1127</f>
        <v>472026211</v>
      </c>
      <c r="G1116" s="20">
        <f>G1117+G1123+G1133+G1137+G1141+G1127</f>
        <v>553997229</v>
      </c>
      <c r="H1116" s="20">
        <f t="shared" si="227"/>
        <v>81971018</v>
      </c>
      <c r="I1116" s="20">
        <f>I1117+I1123+I1133+I1137+I1141+I1127</f>
        <v>553997229</v>
      </c>
      <c r="J1116" s="20">
        <f t="shared" si="228"/>
        <v>0</v>
      </c>
      <c r="K1116" s="20">
        <f>K1117+K1123+K1133+K1137+K1141+K1127</f>
        <v>362884260.26999998</v>
      </c>
      <c r="L1116" s="20">
        <f t="shared" si="229"/>
        <v>-191112968.73000002</v>
      </c>
      <c r="M1116" s="27">
        <f t="shared" si="230"/>
        <v>76.877989360213732</v>
      </c>
      <c r="N1116" s="27">
        <f t="shared" si="231"/>
        <v>65.5029016887014</v>
      </c>
    </row>
    <row r="1117" spans="1:14" s="6" customFormat="1" ht="37.5" x14ac:dyDescent="0.2">
      <c r="A1117" s="22" t="s">
        <v>75</v>
      </c>
      <c r="B1117" s="4" t="s">
        <v>225</v>
      </c>
      <c r="C1117" s="4" t="s">
        <v>230</v>
      </c>
      <c r="D1117" s="4" t="s">
        <v>686</v>
      </c>
      <c r="E1117" s="4"/>
      <c r="F1117" s="20">
        <f>F1118</f>
        <v>469978500</v>
      </c>
      <c r="G1117" s="20">
        <f>G1118</f>
        <v>550649518</v>
      </c>
      <c r="H1117" s="20">
        <f t="shared" si="227"/>
        <v>80671018</v>
      </c>
      <c r="I1117" s="20">
        <f>I1118</f>
        <v>550649518</v>
      </c>
      <c r="J1117" s="20">
        <f t="shared" si="228"/>
        <v>0</v>
      </c>
      <c r="K1117" s="20">
        <f>K1118</f>
        <v>360298661.26999998</v>
      </c>
      <c r="L1117" s="20">
        <f t="shared" si="229"/>
        <v>-190350856.73000002</v>
      </c>
      <c r="M1117" s="27">
        <f t="shared" si="230"/>
        <v>76.662796547076084</v>
      </c>
      <c r="N1117" s="27">
        <f t="shared" si="231"/>
        <v>65.431576618577907</v>
      </c>
    </row>
    <row r="1118" spans="1:14" s="6" customFormat="1" ht="60" customHeight="1" x14ac:dyDescent="0.2">
      <c r="A1118" s="22" t="s">
        <v>89</v>
      </c>
      <c r="B1118" s="4" t="s">
        <v>225</v>
      </c>
      <c r="C1118" s="4" t="s">
        <v>230</v>
      </c>
      <c r="D1118" s="4" t="s">
        <v>686</v>
      </c>
      <c r="E1118" s="4" t="s">
        <v>90</v>
      </c>
      <c r="F1118" s="20">
        <f>F1119+F1121</f>
        <v>469978500</v>
      </c>
      <c r="G1118" s="20">
        <f>G1119+G1121</f>
        <v>550649518</v>
      </c>
      <c r="H1118" s="20">
        <f t="shared" si="227"/>
        <v>80671018</v>
      </c>
      <c r="I1118" s="20">
        <f>I1119+I1121</f>
        <v>550649518</v>
      </c>
      <c r="J1118" s="20">
        <f t="shared" si="228"/>
        <v>0</v>
      </c>
      <c r="K1118" s="20">
        <f>K1119+K1121</f>
        <v>360298661.26999998</v>
      </c>
      <c r="L1118" s="20">
        <f t="shared" si="229"/>
        <v>-190350856.73000002</v>
      </c>
      <c r="M1118" s="27">
        <f t="shared" si="230"/>
        <v>76.662796547076084</v>
      </c>
      <c r="N1118" s="27">
        <f t="shared" si="231"/>
        <v>65.431576618577907</v>
      </c>
    </row>
    <row r="1119" spans="1:14" s="6" customFormat="1" x14ac:dyDescent="0.2">
      <c r="A1119" s="22" t="s">
        <v>180</v>
      </c>
      <c r="B1119" s="4" t="s">
        <v>225</v>
      </c>
      <c r="C1119" s="4" t="s">
        <v>230</v>
      </c>
      <c r="D1119" s="4" t="s">
        <v>686</v>
      </c>
      <c r="E1119" s="4" t="s">
        <v>181</v>
      </c>
      <c r="F1119" s="20">
        <f>F1120</f>
        <v>416196640</v>
      </c>
      <c r="G1119" s="20">
        <f>G1120</f>
        <v>493135866</v>
      </c>
      <c r="H1119" s="20">
        <f t="shared" si="227"/>
        <v>76939226</v>
      </c>
      <c r="I1119" s="20">
        <f>I1120</f>
        <v>493135866</v>
      </c>
      <c r="J1119" s="20">
        <f t="shared" si="228"/>
        <v>0</v>
      </c>
      <c r="K1119" s="20">
        <f>K1120</f>
        <v>321821947.25999999</v>
      </c>
      <c r="L1119" s="20">
        <f t="shared" si="229"/>
        <v>-171313918.74000001</v>
      </c>
      <c r="M1119" s="27">
        <f t="shared" si="230"/>
        <v>77.324494320761445</v>
      </c>
      <c r="N1119" s="27">
        <f t="shared" si="231"/>
        <v>65.260300344895214</v>
      </c>
    </row>
    <row r="1120" spans="1:14" s="6" customFormat="1" ht="79.5" customHeight="1" x14ac:dyDescent="0.2">
      <c r="A1120" s="22" t="s">
        <v>191</v>
      </c>
      <c r="B1120" s="4" t="s">
        <v>225</v>
      </c>
      <c r="C1120" s="4" t="s">
        <v>230</v>
      </c>
      <c r="D1120" s="4" t="s">
        <v>686</v>
      </c>
      <c r="E1120" s="4" t="s">
        <v>192</v>
      </c>
      <c r="F1120" s="20">
        <v>416196640</v>
      </c>
      <c r="G1120" s="20">
        <v>493135866</v>
      </c>
      <c r="H1120" s="20">
        <f t="shared" si="227"/>
        <v>76939226</v>
      </c>
      <c r="I1120" s="20">
        <v>493135866</v>
      </c>
      <c r="J1120" s="20">
        <f t="shared" si="228"/>
        <v>0</v>
      </c>
      <c r="K1120" s="20">
        <v>321821947.25999999</v>
      </c>
      <c r="L1120" s="20">
        <f t="shared" si="229"/>
        <v>-171313918.74000001</v>
      </c>
      <c r="M1120" s="27">
        <f t="shared" si="230"/>
        <v>77.324494320761445</v>
      </c>
      <c r="N1120" s="27">
        <f t="shared" si="231"/>
        <v>65.260300344895214</v>
      </c>
    </row>
    <row r="1121" spans="1:14" s="6" customFormat="1" x14ac:dyDescent="0.2">
      <c r="A1121" s="22" t="s">
        <v>137</v>
      </c>
      <c r="B1121" s="4" t="s">
        <v>225</v>
      </c>
      <c r="C1121" s="4" t="s">
        <v>230</v>
      </c>
      <c r="D1121" s="4" t="s">
        <v>686</v>
      </c>
      <c r="E1121" s="4" t="s">
        <v>138</v>
      </c>
      <c r="F1121" s="20">
        <f>F1122</f>
        <v>53781860</v>
      </c>
      <c r="G1121" s="20">
        <f>G1122</f>
        <v>57513652</v>
      </c>
      <c r="H1121" s="20">
        <f t="shared" si="227"/>
        <v>3731792</v>
      </c>
      <c r="I1121" s="20">
        <f>I1122</f>
        <v>57513652</v>
      </c>
      <c r="J1121" s="20">
        <f t="shared" si="228"/>
        <v>0</v>
      </c>
      <c r="K1121" s="20">
        <f>K1122</f>
        <v>38476714.009999998</v>
      </c>
      <c r="L1121" s="20">
        <f t="shared" si="229"/>
        <v>-19036937.990000002</v>
      </c>
      <c r="M1121" s="27">
        <f t="shared" si="230"/>
        <v>71.54217799458776</v>
      </c>
      <c r="N1121" s="27">
        <f t="shared" si="231"/>
        <v>66.900140526635312</v>
      </c>
    </row>
    <row r="1122" spans="1:14" s="6" customFormat="1" ht="104.25" customHeight="1" x14ac:dyDescent="0.2">
      <c r="A1122" s="22" t="s">
        <v>139</v>
      </c>
      <c r="B1122" s="4" t="s">
        <v>225</v>
      </c>
      <c r="C1122" s="4" t="s">
        <v>230</v>
      </c>
      <c r="D1122" s="4" t="s">
        <v>686</v>
      </c>
      <c r="E1122" s="4" t="s">
        <v>140</v>
      </c>
      <c r="F1122" s="20">
        <v>53781860</v>
      </c>
      <c r="G1122" s="20">
        <v>57513652</v>
      </c>
      <c r="H1122" s="20">
        <f t="shared" si="227"/>
        <v>3731792</v>
      </c>
      <c r="I1122" s="20">
        <v>57513652</v>
      </c>
      <c r="J1122" s="20">
        <f t="shared" si="228"/>
        <v>0</v>
      </c>
      <c r="K1122" s="20">
        <v>38476714.009999998</v>
      </c>
      <c r="L1122" s="20">
        <f t="shared" si="229"/>
        <v>-19036937.990000002</v>
      </c>
      <c r="M1122" s="27">
        <f t="shared" si="230"/>
        <v>71.54217799458776</v>
      </c>
      <c r="N1122" s="27">
        <f t="shared" si="231"/>
        <v>66.900140526635312</v>
      </c>
    </row>
    <row r="1123" spans="1:14" s="6" customFormat="1" ht="75" x14ac:dyDescent="0.2">
      <c r="A1123" s="22" t="s">
        <v>431</v>
      </c>
      <c r="B1123" s="4" t="s">
        <v>225</v>
      </c>
      <c r="C1123" s="4" t="s">
        <v>230</v>
      </c>
      <c r="D1123" s="4" t="s">
        <v>687</v>
      </c>
      <c r="E1123" s="4"/>
      <c r="F1123" s="20">
        <f t="shared" ref="F1123:K1125" si="233">F1124</f>
        <v>376100</v>
      </c>
      <c r="G1123" s="20">
        <f t="shared" si="233"/>
        <v>376100</v>
      </c>
      <c r="H1123" s="20">
        <f t="shared" si="227"/>
        <v>0</v>
      </c>
      <c r="I1123" s="20">
        <f t="shared" si="233"/>
        <v>376100</v>
      </c>
      <c r="J1123" s="20">
        <f t="shared" si="228"/>
        <v>0</v>
      </c>
      <c r="K1123" s="20">
        <f t="shared" si="233"/>
        <v>343132</v>
      </c>
      <c r="L1123" s="20">
        <f t="shared" si="229"/>
        <v>-32968</v>
      </c>
      <c r="M1123" s="27">
        <f t="shared" si="230"/>
        <v>91.234246211114069</v>
      </c>
      <c r="N1123" s="27">
        <f t="shared" si="231"/>
        <v>91.234246211114069</v>
      </c>
    </row>
    <row r="1124" spans="1:14" s="6" customFormat="1" ht="59.25" customHeight="1" x14ac:dyDescent="0.2">
      <c r="A1124" s="22" t="s">
        <v>89</v>
      </c>
      <c r="B1124" s="4" t="s">
        <v>225</v>
      </c>
      <c r="C1124" s="4" t="s">
        <v>230</v>
      </c>
      <c r="D1124" s="4" t="s">
        <v>687</v>
      </c>
      <c r="E1124" s="4" t="s">
        <v>90</v>
      </c>
      <c r="F1124" s="20">
        <f t="shared" si="233"/>
        <v>376100</v>
      </c>
      <c r="G1124" s="20">
        <f t="shared" si="233"/>
        <v>376100</v>
      </c>
      <c r="H1124" s="20">
        <f t="shared" si="227"/>
        <v>0</v>
      </c>
      <c r="I1124" s="20">
        <f t="shared" si="233"/>
        <v>376100</v>
      </c>
      <c r="J1124" s="20">
        <f t="shared" si="228"/>
        <v>0</v>
      </c>
      <c r="K1124" s="20">
        <f t="shared" si="233"/>
        <v>343132</v>
      </c>
      <c r="L1124" s="20">
        <f t="shared" si="229"/>
        <v>-32968</v>
      </c>
      <c r="M1124" s="27">
        <f t="shared" si="230"/>
        <v>91.234246211114069</v>
      </c>
      <c r="N1124" s="27">
        <f t="shared" si="231"/>
        <v>91.234246211114069</v>
      </c>
    </row>
    <row r="1125" spans="1:14" s="6" customFormat="1" x14ac:dyDescent="0.2">
      <c r="A1125" s="22" t="s">
        <v>180</v>
      </c>
      <c r="B1125" s="4" t="s">
        <v>225</v>
      </c>
      <c r="C1125" s="4" t="s">
        <v>230</v>
      </c>
      <c r="D1125" s="4" t="s">
        <v>687</v>
      </c>
      <c r="E1125" s="4" t="s">
        <v>181</v>
      </c>
      <c r="F1125" s="20">
        <f t="shared" si="233"/>
        <v>376100</v>
      </c>
      <c r="G1125" s="20">
        <f t="shared" si="233"/>
        <v>376100</v>
      </c>
      <c r="H1125" s="20">
        <f t="shared" si="227"/>
        <v>0</v>
      </c>
      <c r="I1125" s="20">
        <f t="shared" si="233"/>
        <v>376100</v>
      </c>
      <c r="J1125" s="20">
        <f t="shared" si="228"/>
        <v>0</v>
      </c>
      <c r="K1125" s="20">
        <f t="shared" si="233"/>
        <v>343132</v>
      </c>
      <c r="L1125" s="20">
        <f t="shared" si="229"/>
        <v>-32968</v>
      </c>
      <c r="M1125" s="27">
        <f t="shared" si="230"/>
        <v>91.234246211114069</v>
      </c>
      <c r="N1125" s="27">
        <f t="shared" si="231"/>
        <v>91.234246211114069</v>
      </c>
    </row>
    <row r="1126" spans="1:14" s="6" customFormat="1" ht="79.5" customHeight="1" x14ac:dyDescent="0.2">
      <c r="A1126" s="22" t="s">
        <v>191</v>
      </c>
      <c r="B1126" s="4" t="s">
        <v>225</v>
      </c>
      <c r="C1126" s="4" t="s">
        <v>230</v>
      </c>
      <c r="D1126" s="4" t="s">
        <v>687</v>
      </c>
      <c r="E1126" s="4" t="s">
        <v>192</v>
      </c>
      <c r="F1126" s="20">
        <v>376100</v>
      </c>
      <c r="G1126" s="20">
        <v>376100</v>
      </c>
      <c r="H1126" s="20">
        <f t="shared" si="227"/>
        <v>0</v>
      </c>
      <c r="I1126" s="20">
        <v>376100</v>
      </c>
      <c r="J1126" s="20">
        <f t="shared" si="228"/>
        <v>0</v>
      </c>
      <c r="K1126" s="20">
        <v>343132</v>
      </c>
      <c r="L1126" s="20">
        <f t="shared" si="229"/>
        <v>-32968</v>
      </c>
      <c r="M1126" s="27">
        <f t="shared" si="230"/>
        <v>91.234246211114069</v>
      </c>
      <c r="N1126" s="27">
        <f t="shared" si="231"/>
        <v>91.234246211114069</v>
      </c>
    </row>
    <row r="1127" spans="1:14" s="6" customFormat="1" ht="84.75" customHeight="1" x14ac:dyDescent="0.2">
      <c r="A1127" s="40" t="s">
        <v>480</v>
      </c>
      <c r="B1127" s="28" t="s">
        <v>225</v>
      </c>
      <c r="C1127" s="28" t="s">
        <v>230</v>
      </c>
      <c r="D1127" s="28" t="s">
        <v>688</v>
      </c>
      <c r="E1127" s="28"/>
      <c r="F1127" s="20">
        <f>F1128</f>
        <v>0</v>
      </c>
      <c r="G1127" s="20">
        <f>G1128</f>
        <v>1300000</v>
      </c>
      <c r="H1127" s="20">
        <f t="shared" si="227"/>
        <v>1300000</v>
      </c>
      <c r="I1127" s="20">
        <f>I1128</f>
        <v>1300000</v>
      </c>
      <c r="J1127" s="20">
        <f t="shared" si="228"/>
        <v>0</v>
      </c>
      <c r="K1127" s="20">
        <f>K1128</f>
        <v>1300000</v>
      </c>
      <c r="L1127" s="20">
        <f t="shared" si="229"/>
        <v>0</v>
      </c>
      <c r="M1127" s="27">
        <v>0</v>
      </c>
      <c r="N1127" s="27">
        <f t="shared" si="231"/>
        <v>100</v>
      </c>
    </row>
    <row r="1128" spans="1:14" s="6" customFormat="1" ht="63" customHeight="1" x14ac:dyDescent="0.2">
      <c r="A1128" s="40" t="s">
        <v>89</v>
      </c>
      <c r="B1128" s="28" t="s">
        <v>225</v>
      </c>
      <c r="C1128" s="28" t="s">
        <v>230</v>
      </c>
      <c r="D1128" s="28" t="s">
        <v>688</v>
      </c>
      <c r="E1128" s="28" t="s">
        <v>90</v>
      </c>
      <c r="F1128" s="20">
        <f>F1129+F1131</f>
        <v>0</v>
      </c>
      <c r="G1128" s="20">
        <f>G1129+G1131</f>
        <v>1300000</v>
      </c>
      <c r="H1128" s="20">
        <f t="shared" si="227"/>
        <v>1300000</v>
      </c>
      <c r="I1128" s="20">
        <f>I1129+I1131</f>
        <v>1300000</v>
      </c>
      <c r="J1128" s="20">
        <f t="shared" si="228"/>
        <v>0</v>
      </c>
      <c r="K1128" s="20">
        <f>K1129+K1131</f>
        <v>1300000</v>
      </c>
      <c r="L1128" s="20">
        <f t="shared" si="229"/>
        <v>0</v>
      </c>
      <c r="M1128" s="27">
        <v>0</v>
      </c>
      <c r="N1128" s="27">
        <f t="shared" si="231"/>
        <v>100</v>
      </c>
    </row>
    <row r="1129" spans="1:14" s="6" customFormat="1" ht="27" customHeight="1" x14ac:dyDescent="0.2">
      <c r="A1129" s="40" t="s">
        <v>180</v>
      </c>
      <c r="B1129" s="28" t="s">
        <v>225</v>
      </c>
      <c r="C1129" s="28" t="s">
        <v>230</v>
      </c>
      <c r="D1129" s="28" t="s">
        <v>688</v>
      </c>
      <c r="E1129" s="28" t="s">
        <v>181</v>
      </c>
      <c r="F1129" s="20">
        <f>F1130</f>
        <v>0</v>
      </c>
      <c r="G1129" s="20">
        <f>G1130</f>
        <v>1060000</v>
      </c>
      <c r="H1129" s="20">
        <f t="shared" si="227"/>
        <v>1060000</v>
      </c>
      <c r="I1129" s="20">
        <f>I1130</f>
        <v>1060000</v>
      </c>
      <c r="J1129" s="20">
        <f t="shared" si="228"/>
        <v>0</v>
      </c>
      <c r="K1129" s="20">
        <f>K1130</f>
        <v>1060000</v>
      </c>
      <c r="L1129" s="20">
        <f t="shared" si="229"/>
        <v>0</v>
      </c>
      <c r="M1129" s="27">
        <v>0</v>
      </c>
      <c r="N1129" s="27">
        <f t="shared" si="231"/>
        <v>100</v>
      </c>
    </row>
    <row r="1130" spans="1:14" s="6" customFormat="1" ht="79.5" customHeight="1" x14ac:dyDescent="0.2">
      <c r="A1130" s="40" t="s">
        <v>191</v>
      </c>
      <c r="B1130" s="28" t="s">
        <v>225</v>
      </c>
      <c r="C1130" s="28" t="s">
        <v>230</v>
      </c>
      <c r="D1130" s="28" t="s">
        <v>688</v>
      </c>
      <c r="E1130" s="28" t="s">
        <v>192</v>
      </c>
      <c r="F1130" s="20">
        <v>0</v>
      </c>
      <c r="G1130" s="20">
        <v>1060000</v>
      </c>
      <c r="H1130" s="20">
        <f t="shared" si="227"/>
        <v>1060000</v>
      </c>
      <c r="I1130" s="20">
        <v>1060000</v>
      </c>
      <c r="J1130" s="20">
        <f t="shared" si="228"/>
        <v>0</v>
      </c>
      <c r="K1130" s="20">
        <v>1060000</v>
      </c>
      <c r="L1130" s="20">
        <f t="shared" si="229"/>
        <v>0</v>
      </c>
      <c r="M1130" s="27">
        <v>0</v>
      </c>
      <c r="N1130" s="27">
        <f t="shared" si="231"/>
        <v>100</v>
      </c>
    </row>
    <row r="1131" spans="1:14" s="6" customFormat="1" ht="31.5" customHeight="1" x14ac:dyDescent="0.2">
      <c r="A1131" s="40" t="s">
        <v>137</v>
      </c>
      <c r="B1131" s="28" t="s">
        <v>225</v>
      </c>
      <c r="C1131" s="28" t="s">
        <v>230</v>
      </c>
      <c r="D1131" s="28" t="s">
        <v>688</v>
      </c>
      <c r="E1131" s="28" t="s">
        <v>138</v>
      </c>
      <c r="F1131" s="20">
        <f>F1132</f>
        <v>0</v>
      </c>
      <c r="G1131" s="20">
        <f>G1132</f>
        <v>240000</v>
      </c>
      <c r="H1131" s="20">
        <f t="shared" si="227"/>
        <v>240000</v>
      </c>
      <c r="I1131" s="20">
        <f>I1132</f>
        <v>240000</v>
      </c>
      <c r="J1131" s="20">
        <f t="shared" si="228"/>
        <v>0</v>
      </c>
      <c r="K1131" s="20">
        <f>K1132</f>
        <v>240000</v>
      </c>
      <c r="L1131" s="20">
        <f t="shared" si="229"/>
        <v>0</v>
      </c>
      <c r="M1131" s="27">
        <v>0</v>
      </c>
      <c r="N1131" s="27">
        <f t="shared" si="231"/>
        <v>100</v>
      </c>
    </row>
    <row r="1132" spans="1:14" s="6" customFormat="1" ht="109.5" customHeight="1" x14ac:dyDescent="0.2">
      <c r="A1132" s="40" t="s">
        <v>139</v>
      </c>
      <c r="B1132" s="28" t="s">
        <v>225</v>
      </c>
      <c r="C1132" s="28" t="s">
        <v>230</v>
      </c>
      <c r="D1132" s="28" t="s">
        <v>688</v>
      </c>
      <c r="E1132" s="28" t="s">
        <v>140</v>
      </c>
      <c r="F1132" s="20">
        <v>0</v>
      </c>
      <c r="G1132" s="20">
        <v>240000</v>
      </c>
      <c r="H1132" s="20">
        <f t="shared" si="227"/>
        <v>240000</v>
      </c>
      <c r="I1132" s="20">
        <v>240000</v>
      </c>
      <c r="J1132" s="20">
        <f t="shared" si="228"/>
        <v>0</v>
      </c>
      <c r="K1132" s="20">
        <v>240000</v>
      </c>
      <c r="L1132" s="20">
        <f t="shared" si="229"/>
        <v>0</v>
      </c>
      <c r="M1132" s="27">
        <v>0</v>
      </c>
      <c r="N1132" s="27">
        <f t="shared" si="231"/>
        <v>100</v>
      </c>
    </row>
    <row r="1133" spans="1:14" s="6" customFormat="1" ht="131.25" x14ac:dyDescent="0.2">
      <c r="A1133" s="24" t="s">
        <v>432</v>
      </c>
      <c r="B1133" s="4" t="s">
        <v>225</v>
      </c>
      <c r="C1133" s="4" t="s">
        <v>230</v>
      </c>
      <c r="D1133" s="4" t="s">
        <v>689</v>
      </c>
      <c r="E1133" s="4"/>
      <c r="F1133" s="20">
        <f t="shared" ref="F1133:K1135" si="234">F1134</f>
        <v>986211</v>
      </c>
      <c r="G1133" s="20">
        <f t="shared" si="234"/>
        <v>986211</v>
      </c>
      <c r="H1133" s="20">
        <f t="shared" si="227"/>
        <v>0</v>
      </c>
      <c r="I1133" s="20">
        <f t="shared" si="234"/>
        <v>986211</v>
      </c>
      <c r="J1133" s="20">
        <f t="shared" si="228"/>
        <v>0</v>
      </c>
      <c r="K1133" s="20">
        <f t="shared" si="234"/>
        <v>265310</v>
      </c>
      <c r="L1133" s="20">
        <f t="shared" si="229"/>
        <v>-720901</v>
      </c>
      <c r="M1133" s="27">
        <f t="shared" si="230"/>
        <v>26.901951002371703</v>
      </c>
      <c r="N1133" s="27">
        <f t="shared" si="231"/>
        <v>26.901951002371703</v>
      </c>
    </row>
    <row r="1134" spans="1:14" s="6" customFormat="1" ht="60.75" customHeight="1" x14ac:dyDescent="0.2">
      <c r="A1134" s="22" t="s">
        <v>89</v>
      </c>
      <c r="B1134" s="4" t="s">
        <v>225</v>
      </c>
      <c r="C1134" s="4" t="s">
        <v>230</v>
      </c>
      <c r="D1134" s="4" t="s">
        <v>689</v>
      </c>
      <c r="E1134" s="4" t="s">
        <v>90</v>
      </c>
      <c r="F1134" s="20">
        <f t="shared" si="234"/>
        <v>986211</v>
      </c>
      <c r="G1134" s="20">
        <f t="shared" si="234"/>
        <v>986211</v>
      </c>
      <c r="H1134" s="20">
        <f t="shared" si="227"/>
        <v>0</v>
      </c>
      <c r="I1134" s="20">
        <f t="shared" si="234"/>
        <v>986211</v>
      </c>
      <c r="J1134" s="20">
        <f t="shared" si="228"/>
        <v>0</v>
      </c>
      <c r="K1134" s="20">
        <f t="shared" si="234"/>
        <v>265310</v>
      </c>
      <c r="L1134" s="20">
        <f t="shared" si="229"/>
        <v>-720901</v>
      </c>
      <c r="M1134" s="27">
        <f t="shared" si="230"/>
        <v>26.901951002371703</v>
      </c>
      <c r="N1134" s="27">
        <f t="shared" si="231"/>
        <v>26.901951002371703</v>
      </c>
    </row>
    <row r="1135" spans="1:14" s="6" customFormat="1" x14ac:dyDescent="0.2">
      <c r="A1135" s="22" t="s">
        <v>180</v>
      </c>
      <c r="B1135" s="4" t="s">
        <v>225</v>
      </c>
      <c r="C1135" s="4" t="s">
        <v>230</v>
      </c>
      <c r="D1135" s="4" t="s">
        <v>689</v>
      </c>
      <c r="E1135" s="4" t="s">
        <v>181</v>
      </c>
      <c r="F1135" s="20">
        <f t="shared" si="234"/>
        <v>986211</v>
      </c>
      <c r="G1135" s="20">
        <f t="shared" si="234"/>
        <v>986211</v>
      </c>
      <c r="H1135" s="20">
        <f t="shared" si="227"/>
        <v>0</v>
      </c>
      <c r="I1135" s="20">
        <f t="shared" si="234"/>
        <v>986211</v>
      </c>
      <c r="J1135" s="20">
        <f t="shared" si="228"/>
        <v>0</v>
      </c>
      <c r="K1135" s="20">
        <f t="shared" si="234"/>
        <v>265310</v>
      </c>
      <c r="L1135" s="20">
        <f t="shared" si="229"/>
        <v>-720901</v>
      </c>
      <c r="M1135" s="27">
        <f t="shared" si="230"/>
        <v>26.901951002371703</v>
      </c>
      <c r="N1135" s="27">
        <f t="shared" si="231"/>
        <v>26.901951002371703</v>
      </c>
    </row>
    <row r="1136" spans="1:14" s="6" customFormat="1" ht="78" customHeight="1" x14ac:dyDescent="0.2">
      <c r="A1136" s="22" t="s">
        <v>191</v>
      </c>
      <c r="B1136" s="4" t="s">
        <v>225</v>
      </c>
      <c r="C1136" s="4" t="s">
        <v>230</v>
      </c>
      <c r="D1136" s="4" t="s">
        <v>689</v>
      </c>
      <c r="E1136" s="4" t="s">
        <v>192</v>
      </c>
      <c r="F1136" s="20">
        <v>986211</v>
      </c>
      <c r="G1136" s="20">
        <v>986211</v>
      </c>
      <c r="H1136" s="20">
        <f t="shared" si="227"/>
        <v>0</v>
      </c>
      <c r="I1136" s="20">
        <v>986211</v>
      </c>
      <c r="J1136" s="20">
        <f t="shared" si="228"/>
        <v>0</v>
      </c>
      <c r="K1136" s="20">
        <v>265310</v>
      </c>
      <c r="L1136" s="20">
        <f t="shared" si="229"/>
        <v>-720901</v>
      </c>
      <c r="M1136" s="27">
        <f t="shared" si="230"/>
        <v>26.901951002371703</v>
      </c>
      <c r="N1136" s="27">
        <f t="shared" si="231"/>
        <v>26.901951002371703</v>
      </c>
    </row>
    <row r="1137" spans="1:14" s="6" customFormat="1" ht="75" x14ac:dyDescent="0.2">
      <c r="A1137" s="22" t="s">
        <v>433</v>
      </c>
      <c r="B1137" s="4" t="s">
        <v>225</v>
      </c>
      <c r="C1137" s="4" t="s">
        <v>230</v>
      </c>
      <c r="D1137" s="4" t="s">
        <v>690</v>
      </c>
      <c r="E1137" s="4"/>
      <c r="F1137" s="20">
        <f t="shared" ref="F1137:K1139" si="235">F1138</f>
        <v>591375</v>
      </c>
      <c r="G1137" s="20">
        <f t="shared" si="235"/>
        <v>591375</v>
      </c>
      <c r="H1137" s="20">
        <f t="shared" si="227"/>
        <v>0</v>
      </c>
      <c r="I1137" s="20">
        <f t="shared" si="235"/>
        <v>591375</v>
      </c>
      <c r="J1137" s="20">
        <f t="shared" si="228"/>
        <v>0</v>
      </c>
      <c r="K1137" s="20">
        <f t="shared" si="235"/>
        <v>591375</v>
      </c>
      <c r="L1137" s="20">
        <f t="shared" si="229"/>
        <v>0</v>
      </c>
      <c r="M1137" s="27">
        <f t="shared" si="230"/>
        <v>100</v>
      </c>
      <c r="N1137" s="27">
        <f t="shared" si="231"/>
        <v>100</v>
      </c>
    </row>
    <row r="1138" spans="1:14" s="6" customFormat="1" ht="63.75" customHeight="1" x14ac:dyDescent="0.2">
      <c r="A1138" s="22" t="s">
        <v>89</v>
      </c>
      <c r="B1138" s="4" t="s">
        <v>225</v>
      </c>
      <c r="C1138" s="4" t="s">
        <v>230</v>
      </c>
      <c r="D1138" s="4" t="s">
        <v>690</v>
      </c>
      <c r="E1138" s="4" t="s">
        <v>90</v>
      </c>
      <c r="F1138" s="20">
        <f t="shared" si="235"/>
        <v>591375</v>
      </c>
      <c r="G1138" s="20">
        <f t="shared" si="235"/>
        <v>591375</v>
      </c>
      <c r="H1138" s="20">
        <f t="shared" si="227"/>
        <v>0</v>
      </c>
      <c r="I1138" s="20">
        <f t="shared" si="235"/>
        <v>591375</v>
      </c>
      <c r="J1138" s="20">
        <f t="shared" si="228"/>
        <v>0</v>
      </c>
      <c r="K1138" s="20">
        <f t="shared" si="235"/>
        <v>591375</v>
      </c>
      <c r="L1138" s="20">
        <f t="shared" si="229"/>
        <v>0</v>
      </c>
      <c r="M1138" s="27">
        <f t="shared" si="230"/>
        <v>100</v>
      </c>
      <c r="N1138" s="27">
        <f t="shared" si="231"/>
        <v>100</v>
      </c>
    </row>
    <row r="1139" spans="1:14" s="6" customFormat="1" x14ac:dyDescent="0.2">
      <c r="A1139" s="22" t="s">
        <v>180</v>
      </c>
      <c r="B1139" s="4" t="s">
        <v>225</v>
      </c>
      <c r="C1139" s="4" t="s">
        <v>230</v>
      </c>
      <c r="D1139" s="4" t="s">
        <v>690</v>
      </c>
      <c r="E1139" s="4" t="s">
        <v>181</v>
      </c>
      <c r="F1139" s="20">
        <f t="shared" si="235"/>
        <v>591375</v>
      </c>
      <c r="G1139" s="20">
        <f t="shared" si="235"/>
        <v>591375</v>
      </c>
      <c r="H1139" s="20">
        <f t="shared" si="227"/>
        <v>0</v>
      </c>
      <c r="I1139" s="20">
        <f t="shared" si="235"/>
        <v>591375</v>
      </c>
      <c r="J1139" s="20">
        <f t="shared" si="228"/>
        <v>0</v>
      </c>
      <c r="K1139" s="20">
        <f t="shared" si="235"/>
        <v>591375</v>
      </c>
      <c r="L1139" s="20">
        <f t="shared" si="229"/>
        <v>0</v>
      </c>
      <c r="M1139" s="27">
        <f t="shared" si="230"/>
        <v>100</v>
      </c>
      <c r="N1139" s="27">
        <f t="shared" si="231"/>
        <v>100</v>
      </c>
    </row>
    <row r="1140" spans="1:14" s="6" customFormat="1" ht="78.75" customHeight="1" x14ac:dyDescent="0.2">
      <c r="A1140" s="22" t="s">
        <v>191</v>
      </c>
      <c r="B1140" s="4" t="s">
        <v>225</v>
      </c>
      <c r="C1140" s="4" t="s">
        <v>230</v>
      </c>
      <c r="D1140" s="4" t="s">
        <v>690</v>
      </c>
      <c r="E1140" s="4" t="s">
        <v>192</v>
      </c>
      <c r="F1140" s="20">
        <v>591375</v>
      </c>
      <c r="G1140" s="20">
        <v>591375</v>
      </c>
      <c r="H1140" s="20">
        <f t="shared" si="227"/>
        <v>0</v>
      </c>
      <c r="I1140" s="20">
        <v>591375</v>
      </c>
      <c r="J1140" s="20">
        <f t="shared" si="228"/>
        <v>0</v>
      </c>
      <c r="K1140" s="20">
        <v>591375</v>
      </c>
      <c r="L1140" s="20">
        <f t="shared" si="229"/>
        <v>0</v>
      </c>
      <c r="M1140" s="27">
        <f t="shared" si="230"/>
        <v>100</v>
      </c>
      <c r="N1140" s="27">
        <f t="shared" si="231"/>
        <v>100</v>
      </c>
    </row>
    <row r="1141" spans="1:14" s="6" customFormat="1" ht="56.25" x14ac:dyDescent="0.2">
      <c r="A1141" s="22" t="s">
        <v>232</v>
      </c>
      <c r="B1141" s="4" t="s">
        <v>225</v>
      </c>
      <c r="C1141" s="4" t="s">
        <v>230</v>
      </c>
      <c r="D1141" s="4" t="s">
        <v>691</v>
      </c>
      <c r="E1141" s="4"/>
      <c r="F1141" s="20">
        <f t="shared" ref="F1141:K1143" si="236">F1142</f>
        <v>94025</v>
      </c>
      <c r="G1141" s="20">
        <f t="shared" si="236"/>
        <v>94025</v>
      </c>
      <c r="H1141" s="20">
        <f t="shared" si="227"/>
        <v>0</v>
      </c>
      <c r="I1141" s="20">
        <f t="shared" si="236"/>
        <v>94025</v>
      </c>
      <c r="J1141" s="20">
        <f t="shared" si="228"/>
        <v>0</v>
      </c>
      <c r="K1141" s="20">
        <f t="shared" si="236"/>
        <v>85782</v>
      </c>
      <c r="L1141" s="20">
        <f t="shared" si="229"/>
        <v>-8243</v>
      </c>
      <c r="M1141" s="27">
        <f t="shared" si="230"/>
        <v>91.233182664185051</v>
      </c>
      <c r="N1141" s="27">
        <f t="shared" si="231"/>
        <v>91.233182664185051</v>
      </c>
    </row>
    <row r="1142" spans="1:14" s="6" customFormat="1" ht="65.25" customHeight="1" x14ac:dyDescent="0.2">
      <c r="A1142" s="22" t="s">
        <v>89</v>
      </c>
      <c r="B1142" s="4" t="s">
        <v>225</v>
      </c>
      <c r="C1142" s="4" t="s">
        <v>230</v>
      </c>
      <c r="D1142" s="4" t="s">
        <v>691</v>
      </c>
      <c r="E1142" s="4" t="s">
        <v>90</v>
      </c>
      <c r="F1142" s="20">
        <f t="shared" si="236"/>
        <v>94025</v>
      </c>
      <c r="G1142" s="20">
        <f t="shared" si="236"/>
        <v>94025</v>
      </c>
      <c r="H1142" s="20">
        <f t="shared" si="227"/>
        <v>0</v>
      </c>
      <c r="I1142" s="20">
        <f t="shared" si="236"/>
        <v>94025</v>
      </c>
      <c r="J1142" s="20">
        <f t="shared" si="228"/>
        <v>0</v>
      </c>
      <c r="K1142" s="20">
        <f t="shared" si="236"/>
        <v>85782</v>
      </c>
      <c r="L1142" s="20">
        <f t="shared" si="229"/>
        <v>-8243</v>
      </c>
      <c r="M1142" s="27">
        <f t="shared" si="230"/>
        <v>91.233182664185051</v>
      </c>
      <c r="N1142" s="27">
        <f t="shared" si="231"/>
        <v>91.233182664185051</v>
      </c>
    </row>
    <row r="1143" spans="1:14" s="6" customFormat="1" x14ac:dyDescent="0.2">
      <c r="A1143" s="22" t="s">
        <v>180</v>
      </c>
      <c r="B1143" s="4" t="s">
        <v>225</v>
      </c>
      <c r="C1143" s="4" t="s">
        <v>230</v>
      </c>
      <c r="D1143" s="4" t="s">
        <v>691</v>
      </c>
      <c r="E1143" s="4" t="s">
        <v>181</v>
      </c>
      <c r="F1143" s="20">
        <f t="shared" si="236"/>
        <v>94025</v>
      </c>
      <c r="G1143" s="20">
        <f t="shared" si="236"/>
        <v>94025</v>
      </c>
      <c r="H1143" s="20">
        <f t="shared" si="227"/>
        <v>0</v>
      </c>
      <c r="I1143" s="20">
        <f t="shared" si="236"/>
        <v>94025</v>
      </c>
      <c r="J1143" s="20">
        <f t="shared" si="228"/>
        <v>0</v>
      </c>
      <c r="K1143" s="20">
        <f t="shared" si="236"/>
        <v>85782</v>
      </c>
      <c r="L1143" s="20">
        <f t="shared" si="229"/>
        <v>-8243</v>
      </c>
      <c r="M1143" s="27">
        <f t="shared" si="230"/>
        <v>91.233182664185051</v>
      </c>
      <c r="N1143" s="27">
        <f t="shared" si="231"/>
        <v>91.233182664185051</v>
      </c>
    </row>
    <row r="1144" spans="1:14" s="6" customFormat="1" ht="81.75" customHeight="1" x14ac:dyDescent="0.2">
      <c r="A1144" s="22" t="s">
        <v>191</v>
      </c>
      <c r="B1144" s="4" t="s">
        <v>225</v>
      </c>
      <c r="C1144" s="4" t="s">
        <v>230</v>
      </c>
      <c r="D1144" s="4" t="s">
        <v>691</v>
      </c>
      <c r="E1144" s="4" t="s">
        <v>192</v>
      </c>
      <c r="F1144" s="20">
        <v>94025</v>
      </c>
      <c r="G1144" s="20">
        <v>94025</v>
      </c>
      <c r="H1144" s="20">
        <f t="shared" si="227"/>
        <v>0</v>
      </c>
      <c r="I1144" s="20">
        <v>94025</v>
      </c>
      <c r="J1144" s="20">
        <f t="shared" si="228"/>
        <v>0</v>
      </c>
      <c r="K1144" s="20">
        <v>85782</v>
      </c>
      <c r="L1144" s="20">
        <f t="shared" si="229"/>
        <v>-8243</v>
      </c>
      <c r="M1144" s="27">
        <f t="shared" si="230"/>
        <v>91.233182664185051</v>
      </c>
      <c r="N1144" s="27">
        <f t="shared" si="231"/>
        <v>91.233182664185051</v>
      </c>
    </row>
    <row r="1145" spans="1:14" s="6" customFormat="1" ht="37.5" x14ac:dyDescent="0.2">
      <c r="A1145" s="22" t="s">
        <v>326</v>
      </c>
      <c r="B1145" s="4" t="s">
        <v>225</v>
      </c>
      <c r="C1145" s="4" t="s">
        <v>230</v>
      </c>
      <c r="D1145" s="4" t="s">
        <v>692</v>
      </c>
      <c r="E1145" s="4"/>
      <c r="F1145" s="20">
        <f t="shared" ref="F1145:K1148" si="237">F1146</f>
        <v>2627500</v>
      </c>
      <c r="G1145" s="20">
        <f t="shared" si="237"/>
        <v>3877500</v>
      </c>
      <c r="H1145" s="20">
        <f t="shared" si="227"/>
        <v>1250000</v>
      </c>
      <c r="I1145" s="20">
        <f t="shared" si="237"/>
        <v>3877500</v>
      </c>
      <c r="J1145" s="20">
        <f t="shared" si="228"/>
        <v>0</v>
      </c>
      <c r="K1145" s="20">
        <f t="shared" si="237"/>
        <v>2887800</v>
      </c>
      <c r="L1145" s="20">
        <f t="shared" si="229"/>
        <v>-989700</v>
      </c>
      <c r="M1145" s="27">
        <f t="shared" si="230"/>
        <v>109.90675547098002</v>
      </c>
      <c r="N1145" s="27">
        <f t="shared" si="231"/>
        <v>74.475822050290134</v>
      </c>
    </row>
    <row r="1146" spans="1:14" s="6" customFormat="1" x14ac:dyDescent="0.2">
      <c r="A1146" s="22" t="s">
        <v>64</v>
      </c>
      <c r="B1146" s="4" t="s">
        <v>225</v>
      </c>
      <c r="C1146" s="4" t="s">
        <v>230</v>
      </c>
      <c r="D1146" s="4" t="s">
        <v>693</v>
      </c>
      <c r="E1146" s="4"/>
      <c r="F1146" s="20">
        <f t="shared" si="237"/>
        <v>2627500</v>
      </c>
      <c r="G1146" s="20">
        <f t="shared" si="237"/>
        <v>3877500</v>
      </c>
      <c r="H1146" s="20">
        <f t="shared" si="227"/>
        <v>1250000</v>
      </c>
      <c r="I1146" s="20">
        <f t="shared" si="237"/>
        <v>3877500</v>
      </c>
      <c r="J1146" s="20">
        <f t="shared" si="228"/>
        <v>0</v>
      </c>
      <c r="K1146" s="20">
        <f t="shared" si="237"/>
        <v>2887800</v>
      </c>
      <c r="L1146" s="20">
        <f t="shared" si="229"/>
        <v>-989700</v>
      </c>
      <c r="M1146" s="27">
        <f t="shared" si="230"/>
        <v>109.90675547098002</v>
      </c>
      <c r="N1146" s="27">
        <f t="shared" si="231"/>
        <v>74.475822050290134</v>
      </c>
    </row>
    <row r="1147" spans="1:14" s="6" customFormat="1" ht="63.75" customHeight="1" x14ac:dyDescent="0.2">
      <c r="A1147" s="22" t="s">
        <v>89</v>
      </c>
      <c r="B1147" s="4" t="s">
        <v>225</v>
      </c>
      <c r="C1147" s="4" t="s">
        <v>230</v>
      </c>
      <c r="D1147" s="4" t="s">
        <v>693</v>
      </c>
      <c r="E1147" s="4" t="s">
        <v>90</v>
      </c>
      <c r="F1147" s="20">
        <f t="shared" si="237"/>
        <v>2627500</v>
      </c>
      <c r="G1147" s="20">
        <f t="shared" si="237"/>
        <v>3877500</v>
      </c>
      <c r="H1147" s="20">
        <f t="shared" si="227"/>
        <v>1250000</v>
      </c>
      <c r="I1147" s="20">
        <f t="shared" si="237"/>
        <v>3877500</v>
      </c>
      <c r="J1147" s="20">
        <f t="shared" si="228"/>
        <v>0</v>
      </c>
      <c r="K1147" s="20">
        <f t="shared" si="237"/>
        <v>2887800</v>
      </c>
      <c r="L1147" s="20">
        <f t="shared" si="229"/>
        <v>-989700</v>
      </c>
      <c r="M1147" s="27">
        <f t="shared" si="230"/>
        <v>109.90675547098002</v>
      </c>
      <c r="N1147" s="27">
        <f t="shared" si="231"/>
        <v>74.475822050290134</v>
      </c>
    </row>
    <row r="1148" spans="1:14" s="6" customFormat="1" x14ac:dyDescent="0.2">
      <c r="A1148" s="22" t="s">
        <v>180</v>
      </c>
      <c r="B1148" s="4" t="s">
        <v>225</v>
      </c>
      <c r="C1148" s="4" t="s">
        <v>230</v>
      </c>
      <c r="D1148" s="4" t="s">
        <v>693</v>
      </c>
      <c r="E1148" s="4" t="s">
        <v>181</v>
      </c>
      <c r="F1148" s="20">
        <f t="shared" si="237"/>
        <v>2627500</v>
      </c>
      <c r="G1148" s="20">
        <f t="shared" si="237"/>
        <v>3877500</v>
      </c>
      <c r="H1148" s="20">
        <f t="shared" si="227"/>
        <v>1250000</v>
      </c>
      <c r="I1148" s="20">
        <f t="shared" si="237"/>
        <v>3877500</v>
      </c>
      <c r="J1148" s="20">
        <f t="shared" si="228"/>
        <v>0</v>
      </c>
      <c r="K1148" s="20">
        <f t="shared" si="237"/>
        <v>2887800</v>
      </c>
      <c r="L1148" s="20">
        <f t="shared" si="229"/>
        <v>-989700</v>
      </c>
      <c r="M1148" s="27">
        <f t="shared" si="230"/>
        <v>109.90675547098002</v>
      </c>
      <c r="N1148" s="27">
        <f t="shared" si="231"/>
        <v>74.475822050290134</v>
      </c>
    </row>
    <row r="1149" spans="1:14" s="6" customFormat="1" ht="78" customHeight="1" x14ac:dyDescent="0.2">
      <c r="A1149" s="22" t="s">
        <v>191</v>
      </c>
      <c r="B1149" s="4" t="s">
        <v>225</v>
      </c>
      <c r="C1149" s="4" t="s">
        <v>230</v>
      </c>
      <c r="D1149" s="4" t="s">
        <v>693</v>
      </c>
      <c r="E1149" s="4" t="s">
        <v>192</v>
      </c>
      <c r="F1149" s="20">
        <v>2627500</v>
      </c>
      <c r="G1149" s="20">
        <v>3877500</v>
      </c>
      <c r="H1149" s="20">
        <f t="shared" si="227"/>
        <v>1250000</v>
      </c>
      <c r="I1149" s="20">
        <v>3877500</v>
      </c>
      <c r="J1149" s="20">
        <f t="shared" si="228"/>
        <v>0</v>
      </c>
      <c r="K1149" s="20">
        <v>2887800</v>
      </c>
      <c r="L1149" s="20">
        <f t="shared" si="229"/>
        <v>-989700</v>
      </c>
      <c r="M1149" s="27">
        <f t="shared" si="230"/>
        <v>109.90675547098002</v>
      </c>
      <c r="N1149" s="27">
        <f t="shared" si="231"/>
        <v>74.475822050290134</v>
      </c>
    </row>
    <row r="1150" spans="1:14" s="6" customFormat="1" ht="37.5" x14ac:dyDescent="0.2">
      <c r="A1150" s="22" t="s">
        <v>226</v>
      </c>
      <c r="B1150" s="4" t="s">
        <v>225</v>
      </c>
      <c r="C1150" s="4" t="s">
        <v>230</v>
      </c>
      <c r="D1150" s="4" t="s">
        <v>694</v>
      </c>
      <c r="E1150" s="4"/>
      <c r="F1150" s="20">
        <f>F1151</f>
        <v>2089049</v>
      </c>
      <c r="G1150" s="20">
        <f>G1151</f>
        <v>3189049</v>
      </c>
      <c r="H1150" s="20">
        <f t="shared" si="227"/>
        <v>1100000</v>
      </c>
      <c r="I1150" s="20">
        <f>I1151</f>
        <v>3189049</v>
      </c>
      <c r="J1150" s="20">
        <f t="shared" si="228"/>
        <v>0</v>
      </c>
      <c r="K1150" s="20">
        <f>K1151</f>
        <v>2666789</v>
      </c>
      <c r="L1150" s="20">
        <f t="shared" si="229"/>
        <v>-522260</v>
      </c>
      <c r="M1150" s="27">
        <f t="shared" si="230"/>
        <v>127.65564618158788</v>
      </c>
      <c r="N1150" s="27">
        <f t="shared" si="231"/>
        <v>83.62333096794687</v>
      </c>
    </row>
    <row r="1151" spans="1:14" s="6" customFormat="1" ht="37.5" x14ac:dyDescent="0.2">
      <c r="A1151" s="22" t="s">
        <v>233</v>
      </c>
      <c r="B1151" s="4" t="s">
        <v>225</v>
      </c>
      <c r="C1151" s="4" t="s">
        <v>230</v>
      </c>
      <c r="D1151" s="4" t="s">
        <v>695</v>
      </c>
      <c r="E1151" s="4"/>
      <c r="F1151" s="20">
        <f>F1152</f>
        <v>2089049</v>
      </c>
      <c r="G1151" s="20">
        <f>G1152+G1156</f>
        <v>3189049</v>
      </c>
      <c r="H1151" s="20">
        <f t="shared" si="227"/>
        <v>1100000</v>
      </c>
      <c r="I1151" s="20">
        <f>I1152+I1156</f>
        <v>3189049</v>
      </c>
      <c r="J1151" s="20">
        <f t="shared" si="228"/>
        <v>0</v>
      </c>
      <c r="K1151" s="20">
        <f>K1152+K1156</f>
        <v>2666789</v>
      </c>
      <c r="L1151" s="20">
        <f t="shared" si="229"/>
        <v>-522260</v>
      </c>
      <c r="M1151" s="27">
        <f t="shared" si="230"/>
        <v>127.65564618158788</v>
      </c>
      <c r="N1151" s="27">
        <f t="shared" si="231"/>
        <v>83.62333096794687</v>
      </c>
    </row>
    <row r="1152" spans="1:14" s="6" customFormat="1" ht="159.75" customHeight="1" x14ac:dyDescent="0.2">
      <c r="A1152" s="24" t="s">
        <v>368</v>
      </c>
      <c r="B1152" s="4" t="s">
        <v>225</v>
      </c>
      <c r="C1152" s="4" t="s">
        <v>230</v>
      </c>
      <c r="D1152" s="4" t="s">
        <v>696</v>
      </c>
      <c r="E1152" s="4"/>
      <c r="F1152" s="20">
        <f>F1153</f>
        <v>2089049</v>
      </c>
      <c r="G1152" s="20">
        <f>G1153</f>
        <v>2089049</v>
      </c>
      <c r="H1152" s="20">
        <f t="shared" si="227"/>
        <v>0</v>
      </c>
      <c r="I1152" s="20">
        <f>I1153</f>
        <v>2089049</v>
      </c>
      <c r="J1152" s="20">
        <f t="shared" si="228"/>
        <v>0</v>
      </c>
      <c r="K1152" s="20">
        <f>K1153</f>
        <v>1566789</v>
      </c>
      <c r="L1152" s="20">
        <f t="shared" si="229"/>
        <v>-522260</v>
      </c>
      <c r="M1152" s="27">
        <f t="shared" si="230"/>
        <v>75.000107704510526</v>
      </c>
      <c r="N1152" s="27">
        <f t="shared" si="231"/>
        <v>75.000107704510526</v>
      </c>
    </row>
    <row r="1153" spans="1:14" s="6" customFormat="1" ht="58.5" customHeight="1" x14ac:dyDescent="0.2">
      <c r="A1153" s="22" t="s">
        <v>89</v>
      </c>
      <c r="B1153" s="4" t="s">
        <v>225</v>
      </c>
      <c r="C1153" s="4" t="s">
        <v>230</v>
      </c>
      <c r="D1153" s="4" t="s">
        <v>696</v>
      </c>
      <c r="E1153" s="4" t="s">
        <v>90</v>
      </c>
      <c r="F1153" s="20">
        <f>F1154</f>
        <v>2089049</v>
      </c>
      <c r="G1153" s="20">
        <f>G1154</f>
        <v>2089049</v>
      </c>
      <c r="H1153" s="20">
        <f t="shared" si="227"/>
        <v>0</v>
      </c>
      <c r="I1153" s="20">
        <f>I1154</f>
        <v>2089049</v>
      </c>
      <c r="J1153" s="20">
        <f t="shared" si="228"/>
        <v>0</v>
      </c>
      <c r="K1153" s="20">
        <f>K1154</f>
        <v>1566789</v>
      </c>
      <c r="L1153" s="20">
        <f t="shared" si="229"/>
        <v>-522260</v>
      </c>
      <c r="M1153" s="27">
        <f t="shared" si="230"/>
        <v>75.000107704510526</v>
      </c>
      <c r="N1153" s="27">
        <f t="shared" si="231"/>
        <v>75.000107704510526</v>
      </c>
    </row>
    <row r="1154" spans="1:14" s="6" customFormat="1" ht="93.75" x14ac:dyDescent="0.2">
      <c r="A1154" s="22" t="s">
        <v>306</v>
      </c>
      <c r="B1154" s="4" t="s">
        <v>225</v>
      </c>
      <c r="C1154" s="4" t="s">
        <v>230</v>
      </c>
      <c r="D1154" s="4" t="s">
        <v>696</v>
      </c>
      <c r="E1154" s="4" t="s">
        <v>91</v>
      </c>
      <c r="F1154" s="20">
        <f>F1155</f>
        <v>2089049</v>
      </c>
      <c r="G1154" s="20">
        <f>G1155</f>
        <v>2089049</v>
      </c>
      <c r="H1154" s="20">
        <f t="shared" si="227"/>
        <v>0</v>
      </c>
      <c r="I1154" s="20">
        <f>I1155</f>
        <v>2089049</v>
      </c>
      <c r="J1154" s="20">
        <f t="shared" si="228"/>
        <v>0</v>
      </c>
      <c r="K1154" s="20">
        <f>K1155</f>
        <v>1566789</v>
      </c>
      <c r="L1154" s="20">
        <f t="shared" si="229"/>
        <v>-522260</v>
      </c>
      <c r="M1154" s="27">
        <f t="shared" si="230"/>
        <v>75.000107704510526</v>
      </c>
      <c r="N1154" s="27">
        <f t="shared" si="231"/>
        <v>75.000107704510526</v>
      </c>
    </row>
    <row r="1155" spans="1:14" s="6" customFormat="1" ht="48.75" customHeight="1" x14ac:dyDescent="0.2">
      <c r="A1155" s="22" t="s">
        <v>321</v>
      </c>
      <c r="B1155" s="4" t="s">
        <v>225</v>
      </c>
      <c r="C1155" s="4" t="s">
        <v>230</v>
      </c>
      <c r="D1155" s="4" t="s">
        <v>696</v>
      </c>
      <c r="E1155" s="4" t="s">
        <v>322</v>
      </c>
      <c r="F1155" s="20">
        <v>2089049</v>
      </c>
      <c r="G1155" s="20">
        <v>2089049</v>
      </c>
      <c r="H1155" s="20">
        <f t="shared" si="227"/>
        <v>0</v>
      </c>
      <c r="I1155" s="20">
        <v>2089049</v>
      </c>
      <c r="J1155" s="20">
        <f t="shared" si="228"/>
        <v>0</v>
      </c>
      <c r="K1155" s="20">
        <v>1566789</v>
      </c>
      <c r="L1155" s="20">
        <f t="shared" si="229"/>
        <v>-522260</v>
      </c>
      <c r="M1155" s="27">
        <f t="shared" si="230"/>
        <v>75.000107704510526</v>
      </c>
      <c r="N1155" s="27">
        <f t="shared" si="231"/>
        <v>75.000107704510526</v>
      </c>
    </row>
    <row r="1156" spans="1:14" s="6" customFormat="1" ht="130.5" customHeight="1" x14ac:dyDescent="0.2">
      <c r="A1156" s="23" t="s">
        <v>400</v>
      </c>
      <c r="B1156" s="7" t="s">
        <v>225</v>
      </c>
      <c r="C1156" s="7" t="s">
        <v>230</v>
      </c>
      <c r="D1156" s="8" t="s">
        <v>697</v>
      </c>
      <c r="E1156" s="7"/>
      <c r="F1156" s="20">
        <v>0</v>
      </c>
      <c r="G1156" s="12">
        <f>G1157</f>
        <v>1100000</v>
      </c>
      <c r="H1156" s="20">
        <f t="shared" si="227"/>
        <v>1100000</v>
      </c>
      <c r="I1156" s="12">
        <f>I1157</f>
        <v>1100000</v>
      </c>
      <c r="J1156" s="20">
        <f t="shared" si="228"/>
        <v>0</v>
      </c>
      <c r="K1156" s="12">
        <f>K1157</f>
        <v>1100000</v>
      </c>
      <c r="L1156" s="20">
        <f t="shared" si="229"/>
        <v>0</v>
      </c>
      <c r="M1156" s="27">
        <v>0</v>
      </c>
      <c r="N1156" s="27">
        <f t="shared" si="231"/>
        <v>100</v>
      </c>
    </row>
    <row r="1157" spans="1:14" s="6" customFormat="1" ht="62.25" customHeight="1" x14ac:dyDescent="0.2">
      <c r="A1157" s="23" t="s">
        <v>89</v>
      </c>
      <c r="B1157" s="7" t="s">
        <v>225</v>
      </c>
      <c r="C1157" s="7" t="s">
        <v>230</v>
      </c>
      <c r="D1157" s="8" t="s">
        <v>697</v>
      </c>
      <c r="E1157" s="7" t="s">
        <v>90</v>
      </c>
      <c r="F1157" s="20">
        <v>0</v>
      </c>
      <c r="G1157" s="12">
        <f>G1158</f>
        <v>1100000</v>
      </c>
      <c r="H1157" s="20">
        <f t="shared" si="227"/>
        <v>1100000</v>
      </c>
      <c r="I1157" s="12">
        <f>I1158</f>
        <v>1100000</v>
      </c>
      <c r="J1157" s="20">
        <f t="shared" si="228"/>
        <v>0</v>
      </c>
      <c r="K1157" s="12">
        <f>K1158</f>
        <v>1100000</v>
      </c>
      <c r="L1157" s="20">
        <f t="shared" si="229"/>
        <v>0</v>
      </c>
      <c r="M1157" s="27">
        <v>0</v>
      </c>
      <c r="N1157" s="27">
        <f t="shared" si="231"/>
        <v>100</v>
      </c>
    </row>
    <row r="1158" spans="1:14" s="6" customFormat="1" ht="93.75" x14ac:dyDescent="0.2">
      <c r="A1158" s="23" t="s">
        <v>306</v>
      </c>
      <c r="B1158" s="7" t="s">
        <v>225</v>
      </c>
      <c r="C1158" s="7" t="s">
        <v>230</v>
      </c>
      <c r="D1158" s="8" t="s">
        <v>697</v>
      </c>
      <c r="E1158" s="7" t="s">
        <v>91</v>
      </c>
      <c r="F1158" s="20">
        <v>0</v>
      </c>
      <c r="G1158" s="12">
        <f>G1159</f>
        <v>1100000</v>
      </c>
      <c r="H1158" s="20">
        <f t="shared" si="227"/>
        <v>1100000</v>
      </c>
      <c r="I1158" s="12">
        <f>I1159</f>
        <v>1100000</v>
      </c>
      <c r="J1158" s="20">
        <f t="shared" si="228"/>
        <v>0</v>
      </c>
      <c r="K1158" s="12">
        <f>K1159</f>
        <v>1100000</v>
      </c>
      <c r="L1158" s="20">
        <f t="shared" si="229"/>
        <v>0</v>
      </c>
      <c r="M1158" s="27">
        <v>0</v>
      </c>
      <c r="N1158" s="27">
        <f t="shared" si="231"/>
        <v>100</v>
      </c>
    </row>
    <row r="1159" spans="1:14" s="6" customFormat="1" ht="37.5" x14ac:dyDescent="0.2">
      <c r="A1159" s="23" t="s">
        <v>321</v>
      </c>
      <c r="B1159" s="7" t="s">
        <v>225</v>
      </c>
      <c r="C1159" s="7" t="s">
        <v>230</v>
      </c>
      <c r="D1159" s="8" t="s">
        <v>697</v>
      </c>
      <c r="E1159" s="7" t="s">
        <v>322</v>
      </c>
      <c r="F1159" s="20">
        <v>0</v>
      </c>
      <c r="G1159" s="12">
        <v>1100000</v>
      </c>
      <c r="H1159" s="20">
        <f t="shared" si="227"/>
        <v>1100000</v>
      </c>
      <c r="I1159" s="12">
        <v>1100000</v>
      </c>
      <c r="J1159" s="20">
        <f t="shared" si="228"/>
        <v>0</v>
      </c>
      <c r="K1159" s="12">
        <v>1100000</v>
      </c>
      <c r="L1159" s="20">
        <f t="shared" si="229"/>
        <v>0</v>
      </c>
      <c r="M1159" s="27">
        <v>0</v>
      </c>
      <c r="N1159" s="27">
        <f t="shared" si="231"/>
        <v>100</v>
      </c>
    </row>
    <row r="1160" spans="1:14" s="6" customFormat="1" ht="75" x14ac:dyDescent="0.2">
      <c r="A1160" s="22" t="s">
        <v>57</v>
      </c>
      <c r="B1160" s="4" t="s">
        <v>225</v>
      </c>
      <c r="C1160" s="4" t="s">
        <v>230</v>
      </c>
      <c r="D1160" s="4" t="s">
        <v>490</v>
      </c>
      <c r="E1160" s="4"/>
      <c r="F1160" s="20">
        <f t="shared" ref="F1160:F1165" si="238">F1161</f>
        <v>200000</v>
      </c>
      <c r="G1160" s="20">
        <f t="shared" ref="G1160:K1165" si="239">G1161</f>
        <v>200000</v>
      </c>
      <c r="H1160" s="20">
        <f t="shared" si="227"/>
        <v>0</v>
      </c>
      <c r="I1160" s="20">
        <f t="shared" si="239"/>
        <v>200000</v>
      </c>
      <c r="J1160" s="20">
        <f t="shared" si="228"/>
        <v>0</v>
      </c>
      <c r="K1160" s="20">
        <f t="shared" si="239"/>
        <v>200000</v>
      </c>
      <c r="L1160" s="20">
        <f t="shared" si="229"/>
        <v>0</v>
      </c>
      <c r="M1160" s="27">
        <f t="shared" si="230"/>
        <v>100</v>
      </c>
      <c r="N1160" s="27">
        <f t="shared" si="231"/>
        <v>100</v>
      </c>
    </row>
    <row r="1161" spans="1:14" s="6" customFormat="1" ht="37.5" x14ac:dyDescent="0.2">
      <c r="A1161" s="22" t="s">
        <v>58</v>
      </c>
      <c r="B1161" s="4" t="s">
        <v>225</v>
      </c>
      <c r="C1161" s="4" t="s">
        <v>230</v>
      </c>
      <c r="D1161" s="4" t="s">
        <v>491</v>
      </c>
      <c r="E1161" s="4"/>
      <c r="F1161" s="20">
        <f t="shared" si="238"/>
        <v>200000</v>
      </c>
      <c r="G1161" s="20">
        <f t="shared" si="239"/>
        <v>200000</v>
      </c>
      <c r="H1161" s="20">
        <f t="shared" si="227"/>
        <v>0</v>
      </c>
      <c r="I1161" s="20">
        <f t="shared" si="239"/>
        <v>200000</v>
      </c>
      <c r="J1161" s="20">
        <f t="shared" si="228"/>
        <v>0</v>
      </c>
      <c r="K1161" s="20">
        <f t="shared" si="239"/>
        <v>200000</v>
      </c>
      <c r="L1161" s="20">
        <f t="shared" si="229"/>
        <v>0</v>
      </c>
      <c r="M1161" s="27">
        <f t="shared" si="230"/>
        <v>100</v>
      </c>
      <c r="N1161" s="27">
        <f t="shared" si="231"/>
        <v>100</v>
      </c>
    </row>
    <row r="1162" spans="1:14" s="6" customFormat="1" ht="56.25" x14ac:dyDescent="0.2">
      <c r="A1162" s="22" t="s">
        <v>59</v>
      </c>
      <c r="B1162" s="4" t="s">
        <v>225</v>
      </c>
      <c r="C1162" s="4" t="s">
        <v>230</v>
      </c>
      <c r="D1162" s="4" t="s">
        <v>492</v>
      </c>
      <c r="E1162" s="4"/>
      <c r="F1162" s="20">
        <f t="shared" si="238"/>
        <v>200000</v>
      </c>
      <c r="G1162" s="20">
        <f t="shared" si="239"/>
        <v>200000</v>
      </c>
      <c r="H1162" s="20">
        <f t="shared" si="227"/>
        <v>0</v>
      </c>
      <c r="I1162" s="20">
        <f t="shared" si="239"/>
        <v>200000</v>
      </c>
      <c r="J1162" s="20">
        <f t="shared" si="228"/>
        <v>0</v>
      </c>
      <c r="K1162" s="20">
        <f t="shared" si="239"/>
        <v>200000</v>
      </c>
      <c r="L1162" s="20">
        <f t="shared" si="229"/>
        <v>0</v>
      </c>
      <c r="M1162" s="27">
        <f t="shared" si="230"/>
        <v>100</v>
      </c>
      <c r="N1162" s="27">
        <f t="shared" si="231"/>
        <v>100</v>
      </c>
    </row>
    <row r="1163" spans="1:14" s="6" customFormat="1" ht="66" customHeight="1" x14ac:dyDescent="0.2">
      <c r="A1163" s="22" t="s">
        <v>60</v>
      </c>
      <c r="B1163" s="4" t="s">
        <v>225</v>
      </c>
      <c r="C1163" s="4" t="s">
        <v>230</v>
      </c>
      <c r="D1163" s="4" t="s">
        <v>493</v>
      </c>
      <c r="E1163" s="4"/>
      <c r="F1163" s="20">
        <f t="shared" si="238"/>
        <v>200000</v>
      </c>
      <c r="G1163" s="20">
        <f t="shared" si="239"/>
        <v>200000</v>
      </c>
      <c r="H1163" s="20">
        <f t="shared" si="227"/>
        <v>0</v>
      </c>
      <c r="I1163" s="20">
        <f t="shared" si="239"/>
        <v>200000</v>
      </c>
      <c r="J1163" s="20">
        <f t="shared" si="228"/>
        <v>0</v>
      </c>
      <c r="K1163" s="20">
        <f t="shared" si="239"/>
        <v>200000</v>
      </c>
      <c r="L1163" s="20">
        <f t="shared" si="229"/>
        <v>0</v>
      </c>
      <c r="M1163" s="27">
        <f t="shared" si="230"/>
        <v>100</v>
      </c>
      <c r="N1163" s="27">
        <f t="shared" si="231"/>
        <v>100</v>
      </c>
    </row>
    <row r="1164" spans="1:14" s="6" customFormat="1" ht="67.5" customHeight="1" x14ac:dyDescent="0.2">
      <c r="A1164" s="22" t="s">
        <v>89</v>
      </c>
      <c r="B1164" s="4" t="s">
        <v>225</v>
      </c>
      <c r="C1164" s="4" t="s">
        <v>230</v>
      </c>
      <c r="D1164" s="4" t="s">
        <v>493</v>
      </c>
      <c r="E1164" s="4" t="s">
        <v>90</v>
      </c>
      <c r="F1164" s="20">
        <f t="shared" si="238"/>
        <v>200000</v>
      </c>
      <c r="G1164" s="20">
        <f t="shared" si="239"/>
        <v>200000</v>
      </c>
      <c r="H1164" s="20">
        <f t="shared" ref="H1164:H1227" si="240">G1164-F1164</f>
        <v>0</v>
      </c>
      <c r="I1164" s="20">
        <f t="shared" si="239"/>
        <v>200000</v>
      </c>
      <c r="J1164" s="20">
        <f t="shared" ref="J1164:J1227" si="241">I1164-G1164</f>
        <v>0</v>
      </c>
      <c r="K1164" s="20">
        <f t="shared" si="239"/>
        <v>200000</v>
      </c>
      <c r="L1164" s="20">
        <f t="shared" ref="L1164:L1227" si="242">K1164-I1164</f>
        <v>0</v>
      </c>
      <c r="M1164" s="27">
        <f t="shared" ref="M1164:M1227" si="243">K1164/F1164*100</f>
        <v>100</v>
      </c>
      <c r="N1164" s="27">
        <f t="shared" ref="N1164:N1227" si="244">K1164/I1164*100</f>
        <v>100</v>
      </c>
    </row>
    <row r="1165" spans="1:14" s="6" customFormat="1" x14ac:dyDescent="0.2">
      <c r="A1165" s="22" t="s">
        <v>180</v>
      </c>
      <c r="B1165" s="4" t="s">
        <v>225</v>
      </c>
      <c r="C1165" s="4" t="s">
        <v>230</v>
      </c>
      <c r="D1165" s="4" t="s">
        <v>493</v>
      </c>
      <c r="E1165" s="4" t="s">
        <v>181</v>
      </c>
      <c r="F1165" s="20">
        <f t="shared" si="238"/>
        <v>200000</v>
      </c>
      <c r="G1165" s="20">
        <f t="shared" si="239"/>
        <v>200000</v>
      </c>
      <c r="H1165" s="20">
        <f t="shared" si="240"/>
        <v>0</v>
      </c>
      <c r="I1165" s="20">
        <f t="shared" si="239"/>
        <v>200000</v>
      </c>
      <c r="J1165" s="20">
        <f t="shared" si="241"/>
        <v>0</v>
      </c>
      <c r="K1165" s="20">
        <f t="shared" si="239"/>
        <v>200000</v>
      </c>
      <c r="L1165" s="20">
        <f t="shared" si="242"/>
        <v>0</v>
      </c>
      <c r="M1165" s="27">
        <f t="shared" si="243"/>
        <v>100</v>
      </c>
      <c r="N1165" s="27">
        <f t="shared" si="244"/>
        <v>100</v>
      </c>
    </row>
    <row r="1166" spans="1:14" s="6" customFormat="1" ht="79.5" customHeight="1" x14ac:dyDescent="0.2">
      <c r="A1166" s="22" t="s">
        <v>191</v>
      </c>
      <c r="B1166" s="4" t="s">
        <v>225</v>
      </c>
      <c r="C1166" s="4" t="s">
        <v>230</v>
      </c>
      <c r="D1166" s="4" t="s">
        <v>493</v>
      </c>
      <c r="E1166" s="4" t="s">
        <v>192</v>
      </c>
      <c r="F1166" s="20">
        <v>200000</v>
      </c>
      <c r="G1166" s="20">
        <v>200000</v>
      </c>
      <c r="H1166" s="20">
        <f t="shared" si="240"/>
        <v>0</v>
      </c>
      <c r="I1166" s="20">
        <v>200000</v>
      </c>
      <c r="J1166" s="20">
        <f t="shared" si="241"/>
        <v>0</v>
      </c>
      <c r="K1166" s="20">
        <v>200000</v>
      </c>
      <c r="L1166" s="20">
        <f t="shared" si="242"/>
        <v>0</v>
      </c>
      <c r="M1166" s="27">
        <f t="shared" si="243"/>
        <v>100</v>
      </c>
      <c r="N1166" s="27">
        <f t="shared" si="244"/>
        <v>100</v>
      </c>
    </row>
    <row r="1167" spans="1:14" s="6" customFormat="1" ht="93.75" x14ac:dyDescent="0.2">
      <c r="A1167" s="22" t="s">
        <v>99</v>
      </c>
      <c r="B1167" s="4" t="s">
        <v>225</v>
      </c>
      <c r="C1167" s="4" t="s">
        <v>230</v>
      </c>
      <c r="D1167" s="4" t="s">
        <v>525</v>
      </c>
      <c r="E1167" s="4"/>
      <c r="F1167" s="20">
        <f t="shared" ref="F1167:F1172" si="245">F1168</f>
        <v>303643</v>
      </c>
      <c r="G1167" s="20">
        <f t="shared" ref="G1167:K1172" si="246">G1168</f>
        <v>303643</v>
      </c>
      <c r="H1167" s="20">
        <f t="shared" si="240"/>
        <v>0</v>
      </c>
      <c r="I1167" s="20">
        <f t="shared" si="246"/>
        <v>303643</v>
      </c>
      <c r="J1167" s="20">
        <f t="shared" si="241"/>
        <v>0</v>
      </c>
      <c r="K1167" s="20">
        <f t="shared" si="246"/>
        <v>303643</v>
      </c>
      <c r="L1167" s="20">
        <f t="shared" si="242"/>
        <v>0</v>
      </c>
      <c r="M1167" s="27">
        <f t="shared" si="243"/>
        <v>100</v>
      </c>
      <c r="N1167" s="27">
        <f t="shared" si="244"/>
        <v>100</v>
      </c>
    </row>
    <row r="1168" spans="1:14" s="6" customFormat="1" ht="56.25" x14ac:dyDescent="0.2">
      <c r="A1168" s="22" t="s">
        <v>324</v>
      </c>
      <c r="B1168" s="4" t="s">
        <v>225</v>
      </c>
      <c r="C1168" s="4" t="s">
        <v>230</v>
      </c>
      <c r="D1168" s="4" t="s">
        <v>698</v>
      </c>
      <c r="E1168" s="4"/>
      <c r="F1168" s="20">
        <f t="shared" si="245"/>
        <v>303643</v>
      </c>
      <c r="G1168" s="20">
        <f t="shared" si="246"/>
        <v>303643</v>
      </c>
      <c r="H1168" s="20">
        <f t="shared" si="240"/>
        <v>0</v>
      </c>
      <c r="I1168" s="20">
        <f t="shared" si="246"/>
        <v>303643</v>
      </c>
      <c r="J1168" s="20">
        <f t="shared" si="241"/>
        <v>0</v>
      </c>
      <c r="K1168" s="20">
        <f t="shared" si="246"/>
        <v>303643</v>
      </c>
      <c r="L1168" s="20">
        <f t="shared" si="242"/>
        <v>0</v>
      </c>
      <c r="M1168" s="27">
        <f t="shared" si="243"/>
        <v>100</v>
      </c>
      <c r="N1168" s="27">
        <f t="shared" si="244"/>
        <v>100</v>
      </c>
    </row>
    <row r="1169" spans="1:14" s="6" customFormat="1" ht="37.5" x14ac:dyDescent="0.2">
      <c r="A1169" s="22" t="s">
        <v>369</v>
      </c>
      <c r="B1169" s="4" t="s">
        <v>225</v>
      </c>
      <c r="C1169" s="4" t="s">
        <v>230</v>
      </c>
      <c r="D1169" s="4" t="s">
        <v>699</v>
      </c>
      <c r="E1169" s="4"/>
      <c r="F1169" s="20">
        <f t="shared" si="245"/>
        <v>303643</v>
      </c>
      <c r="G1169" s="20">
        <f t="shared" si="246"/>
        <v>303643</v>
      </c>
      <c r="H1169" s="20">
        <f t="shared" si="240"/>
        <v>0</v>
      </c>
      <c r="I1169" s="20">
        <f t="shared" si="246"/>
        <v>303643</v>
      </c>
      <c r="J1169" s="20">
        <f t="shared" si="241"/>
        <v>0</v>
      </c>
      <c r="K1169" s="20">
        <f t="shared" si="246"/>
        <v>303643</v>
      </c>
      <c r="L1169" s="20">
        <f t="shared" si="242"/>
        <v>0</v>
      </c>
      <c r="M1169" s="27">
        <f t="shared" si="243"/>
        <v>100</v>
      </c>
      <c r="N1169" s="27">
        <f t="shared" si="244"/>
        <v>100</v>
      </c>
    </row>
    <row r="1170" spans="1:14" s="6" customFormat="1" x14ac:dyDescent="0.2">
      <c r="A1170" s="22" t="s">
        <v>64</v>
      </c>
      <c r="B1170" s="4" t="s">
        <v>225</v>
      </c>
      <c r="C1170" s="4" t="s">
        <v>230</v>
      </c>
      <c r="D1170" s="4" t="s">
        <v>700</v>
      </c>
      <c r="E1170" s="4"/>
      <c r="F1170" s="20">
        <f t="shared" si="245"/>
        <v>303643</v>
      </c>
      <c r="G1170" s="20">
        <f t="shared" si="246"/>
        <v>303643</v>
      </c>
      <c r="H1170" s="20">
        <f t="shared" si="240"/>
        <v>0</v>
      </c>
      <c r="I1170" s="20">
        <f t="shared" si="246"/>
        <v>303643</v>
      </c>
      <c r="J1170" s="20">
        <f t="shared" si="241"/>
        <v>0</v>
      </c>
      <c r="K1170" s="20">
        <f t="shared" si="246"/>
        <v>303643</v>
      </c>
      <c r="L1170" s="20">
        <f t="shared" si="242"/>
        <v>0</v>
      </c>
      <c r="M1170" s="27">
        <f t="shared" si="243"/>
        <v>100</v>
      </c>
      <c r="N1170" s="27">
        <f t="shared" si="244"/>
        <v>100</v>
      </c>
    </row>
    <row r="1171" spans="1:14" s="6" customFormat="1" ht="68.25" customHeight="1" x14ac:dyDescent="0.2">
      <c r="A1171" s="22" t="s">
        <v>89</v>
      </c>
      <c r="B1171" s="4" t="s">
        <v>225</v>
      </c>
      <c r="C1171" s="4" t="s">
        <v>230</v>
      </c>
      <c r="D1171" s="4" t="s">
        <v>700</v>
      </c>
      <c r="E1171" s="4" t="s">
        <v>90</v>
      </c>
      <c r="F1171" s="20">
        <f t="shared" si="245"/>
        <v>303643</v>
      </c>
      <c r="G1171" s="20">
        <f t="shared" si="246"/>
        <v>303643</v>
      </c>
      <c r="H1171" s="20">
        <f t="shared" si="240"/>
        <v>0</v>
      </c>
      <c r="I1171" s="20">
        <f t="shared" si="246"/>
        <v>303643</v>
      </c>
      <c r="J1171" s="20">
        <f t="shared" si="241"/>
        <v>0</v>
      </c>
      <c r="K1171" s="20">
        <f t="shared" si="246"/>
        <v>303643</v>
      </c>
      <c r="L1171" s="20">
        <f t="shared" si="242"/>
        <v>0</v>
      </c>
      <c r="M1171" s="27">
        <f t="shared" si="243"/>
        <v>100</v>
      </c>
      <c r="N1171" s="27">
        <f t="shared" si="244"/>
        <v>100</v>
      </c>
    </row>
    <row r="1172" spans="1:14" s="6" customFormat="1" x14ac:dyDescent="0.2">
      <c r="A1172" s="22" t="s">
        <v>180</v>
      </c>
      <c r="B1172" s="4" t="s">
        <v>225</v>
      </c>
      <c r="C1172" s="4" t="s">
        <v>230</v>
      </c>
      <c r="D1172" s="4" t="s">
        <v>700</v>
      </c>
      <c r="E1172" s="4" t="s">
        <v>181</v>
      </c>
      <c r="F1172" s="20">
        <f t="shared" si="245"/>
        <v>303643</v>
      </c>
      <c r="G1172" s="20">
        <f t="shared" si="246"/>
        <v>303643</v>
      </c>
      <c r="H1172" s="20">
        <f t="shared" si="240"/>
        <v>0</v>
      </c>
      <c r="I1172" s="20">
        <f t="shared" si="246"/>
        <v>303643</v>
      </c>
      <c r="J1172" s="20">
        <f t="shared" si="241"/>
        <v>0</v>
      </c>
      <c r="K1172" s="20">
        <f t="shared" si="246"/>
        <v>303643</v>
      </c>
      <c r="L1172" s="20">
        <f t="shared" si="242"/>
        <v>0</v>
      </c>
      <c r="M1172" s="27">
        <f t="shared" si="243"/>
        <v>100</v>
      </c>
      <c r="N1172" s="27">
        <f t="shared" si="244"/>
        <v>100</v>
      </c>
    </row>
    <row r="1173" spans="1:14" s="6" customFormat="1" ht="81" customHeight="1" x14ac:dyDescent="0.2">
      <c r="A1173" s="22" t="s">
        <v>191</v>
      </c>
      <c r="B1173" s="4" t="s">
        <v>225</v>
      </c>
      <c r="C1173" s="4" t="s">
        <v>230</v>
      </c>
      <c r="D1173" s="4" t="s">
        <v>700</v>
      </c>
      <c r="E1173" s="4" t="s">
        <v>192</v>
      </c>
      <c r="F1173" s="20">
        <v>303643</v>
      </c>
      <c r="G1173" s="20">
        <v>303643</v>
      </c>
      <c r="H1173" s="20">
        <f t="shared" si="240"/>
        <v>0</v>
      </c>
      <c r="I1173" s="20">
        <v>303643</v>
      </c>
      <c r="J1173" s="20">
        <f t="shared" si="241"/>
        <v>0</v>
      </c>
      <c r="K1173" s="20">
        <v>303643</v>
      </c>
      <c r="L1173" s="20">
        <f t="shared" si="242"/>
        <v>0</v>
      </c>
      <c r="M1173" s="27">
        <f t="shared" si="243"/>
        <v>100</v>
      </c>
      <c r="N1173" s="27">
        <f t="shared" si="244"/>
        <v>100</v>
      </c>
    </row>
    <row r="1174" spans="1:14" s="6" customFormat="1" ht="75" x14ac:dyDescent="0.2">
      <c r="A1174" s="22" t="s">
        <v>61</v>
      </c>
      <c r="B1174" s="4" t="s">
        <v>225</v>
      </c>
      <c r="C1174" s="4" t="s">
        <v>230</v>
      </c>
      <c r="D1174" s="4" t="s">
        <v>494</v>
      </c>
      <c r="E1174" s="4"/>
      <c r="F1174" s="20">
        <f t="shared" ref="F1174:K1177" si="247">F1175</f>
        <v>895660</v>
      </c>
      <c r="G1174" s="20">
        <f t="shared" si="247"/>
        <v>4870583</v>
      </c>
      <c r="H1174" s="20">
        <f t="shared" si="240"/>
        <v>3974923</v>
      </c>
      <c r="I1174" s="20">
        <f t="shared" si="247"/>
        <v>4870583</v>
      </c>
      <c r="J1174" s="20">
        <f t="shared" si="241"/>
        <v>0</v>
      </c>
      <c r="K1174" s="20">
        <f t="shared" si="247"/>
        <v>931771</v>
      </c>
      <c r="L1174" s="20">
        <f t="shared" si="242"/>
        <v>-3938812</v>
      </c>
      <c r="M1174" s="27">
        <f t="shared" si="243"/>
        <v>104.03177545050578</v>
      </c>
      <c r="N1174" s="27">
        <f t="shared" si="244"/>
        <v>19.130584572729795</v>
      </c>
    </row>
    <row r="1175" spans="1:14" s="6" customFormat="1" ht="56.25" x14ac:dyDescent="0.2">
      <c r="A1175" s="22" t="s">
        <v>62</v>
      </c>
      <c r="B1175" s="4" t="s">
        <v>225</v>
      </c>
      <c r="C1175" s="4" t="s">
        <v>230</v>
      </c>
      <c r="D1175" s="4" t="s">
        <v>495</v>
      </c>
      <c r="E1175" s="4"/>
      <c r="F1175" s="20">
        <f t="shared" si="247"/>
        <v>895660</v>
      </c>
      <c r="G1175" s="20">
        <f t="shared" si="247"/>
        <v>4870583</v>
      </c>
      <c r="H1175" s="20">
        <f t="shared" si="240"/>
        <v>3974923</v>
      </c>
      <c r="I1175" s="20">
        <f t="shared" si="247"/>
        <v>4870583</v>
      </c>
      <c r="J1175" s="20">
        <f t="shared" si="241"/>
        <v>0</v>
      </c>
      <c r="K1175" s="20">
        <f t="shared" si="247"/>
        <v>931771</v>
      </c>
      <c r="L1175" s="20">
        <f t="shared" si="242"/>
        <v>-3938812</v>
      </c>
      <c r="M1175" s="27">
        <f t="shared" si="243"/>
        <v>104.03177545050578</v>
      </c>
      <c r="N1175" s="27">
        <f t="shared" si="244"/>
        <v>19.130584572729795</v>
      </c>
    </row>
    <row r="1176" spans="1:14" s="6" customFormat="1" ht="56.25" x14ac:dyDescent="0.2">
      <c r="A1176" s="22" t="s">
        <v>63</v>
      </c>
      <c r="B1176" s="4" t="s">
        <v>225</v>
      </c>
      <c r="C1176" s="4" t="s">
        <v>230</v>
      </c>
      <c r="D1176" s="4" t="s">
        <v>496</v>
      </c>
      <c r="E1176" s="4"/>
      <c r="F1176" s="20">
        <f t="shared" si="247"/>
        <v>895660</v>
      </c>
      <c r="G1176" s="20">
        <f t="shared" si="247"/>
        <v>4870583</v>
      </c>
      <c r="H1176" s="20">
        <f t="shared" si="240"/>
        <v>3974923</v>
      </c>
      <c r="I1176" s="20">
        <f t="shared" si="247"/>
        <v>4870583</v>
      </c>
      <c r="J1176" s="20">
        <f t="shared" si="241"/>
        <v>0</v>
      </c>
      <c r="K1176" s="20">
        <f t="shared" si="247"/>
        <v>931771</v>
      </c>
      <c r="L1176" s="20">
        <f t="shared" si="242"/>
        <v>-3938812</v>
      </c>
      <c r="M1176" s="27">
        <f t="shared" si="243"/>
        <v>104.03177545050578</v>
      </c>
      <c r="N1176" s="27">
        <f t="shared" si="244"/>
        <v>19.130584572729795</v>
      </c>
    </row>
    <row r="1177" spans="1:14" s="6" customFormat="1" x14ac:dyDescent="0.2">
      <c r="A1177" s="22" t="s">
        <v>64</v>
      </c>
      <c r="B1177" s="4" t="s">
        <v>225</v>
      </c>
      <c r="C1177" s="4" t="s">
        <v>230</v>
      </c>
      <c r="D1177" s="4" t="s">
        <v>497</v>
      </c>
      <c r="E1177" s="4"/>
      <c r="F1177" s="20">
        <f t="shared" si="247"/>
        <v>895660</v>
      </c>
      <c r="G1177" s="20">
        <f t="shared" si="247"/>
        <v>4870583</v>
      </c>
      <c r="H1177" s="20">
        <f t="shared" si="240"/>
        <v>3974923</v>
      </c>
      <c r="I1177" s="20">
        <f t="shared" si="247"/>
        <v>4870583</v>
      </c>
      <c r="J1177" s="20">
        <f t="shared" si="241"/>
        <v>0</v>
      </c>
      <c r="K1177" s="20">
        <f t="shared" si="247"/>
        <v>931771</v>
      </c>
      <c r="L1177" s="20">
        <f t="shared" si="242"/>
        <v>-3938812</v>
      </c>
      <c r="M1177" s="27">
        <f t="shared" si="243"/>
        <v>104.03177545050578</v>
      </c>
      <c r="N1177" s="27">
        <f t="shared" si="244"/>
        <v>19.130584572729795</v>
      </c>
    </row>
    <row r="1178" spans="1:14" s="6" customFormat="1" ht="63.75" customHeight="1" x14ac:dyDescent="0.2">
      <c r="A1178" s="22" t="s">
        <v>89</v>
      </c>
      <c r="B1178" s="4" t="s">
        <v>225</v>
      </c>
      <c r="C1178" s="4" t="s">
        <v>230</v>
      </c>
      <c r="D1178" s="4" t="s">
        <v>497</v>
      </c>
      <c r="E1178" s="4" t="s">
        <v>90</v>
      </c>
      <c r="F1178" s="20">
        <f>F1179+F1181</f>
        <v>895660</v>
      </c>
      <c r="G1178" s="20">
        <f>G1179+G1181</f>
        <v>4870583</v>
      </c>
      <c r="H1178" s="20">
        <f t="shared" si="240"/>
        <v>3974923</v>
      </c>
      <c r="I1178" s="20">
        <f>I1179+I1181</f>
        <v>4870583</v>
      </c>
      <c r="J1178" s="20">
        <f t="shared" si="241"/>
        <v>0</v>
      </c>
      <c r="K1178" s="20">
        <f>K1179+K1181</f>
        <v>931771</v>
      </c>
      <c r="L1178" s="20">
        <f t="shared" si="242"/>
        <v>-3938812</v>
      </c>
      <c r="M1178" s="27">
        <f t="shared" si="243"/>
        <v>104.03177545050578</v>
      </c>
      <c r="N1178" s="27">
        <f t="shared" si="244"/>
        <v>19.130584572729795</v>
      </c>
    </row>
    <row r="1179" spans="1:14" s="6" customFormat="1" x14ac:dyDescent="0.2">
      <c r="A1179" s="22" t="s">
        <v>180</v>
      </c>
      <c r="B1179" s="4" t="s">
        <v>225</v>
      </c>
      <c r="C1179" s="4" t="s">
        <v>230</v>
      </c>
      <c r="D1179" s="4" t="s">
        <v>497</v>
      </c>
      <c r="E1179" s="4" t="s">
        <v>181</v>
      </c>
      <c r="F1179" s="20">
        <f>F1180</f>
        <v>721660</v>
      </c>
      <c r="G1179" s="20">
        <f>G1180</f>
        <v>4696583</v>
      </c>
      <c r="H1179" s="20">
        <f t="shared" si="240"/>
        <v>3974923</v>
      </c>
      <c r="I1179" s="20">
        <f>I1180</f>
        <v>4696583</v>
      </c>
      <c r="J1179" s="20">
        <f t="shared" si="241"/>
        <v>0</v>
      </c>
      <c r="K1179" s="20">
        <f>K1180</f>
        <v>837939</v>
      </c>
      <c r="L1179" s="20">
        <f t="shared" si="242"/>
        <v>-3858644</v>
      </c>
      <c r="M1179" s="27">
        <f t="shared" si="243"/>
        <v>116.11271235761993</v>
      </c>
      <c r="N1179" s="27">
        <f t="shared" si="244"/>
        <v>17.841460483078869</v>
      </c>
    </row>
    <row r="1180" spans="1:14" s="6" customFormat="1" ht="75.75" customHeight="1" x14ac:dyDescent="0.2">
      <c r="A1180" s="22" t="s">
        <v>191</v>
      </c>
      <c r="B1180" s="4" t="s">
        <v>225</v>
      </c>
      <c r="C1180" s="4" t="s">
        <v>230</v>
      </c>
      <c r="D1180" s="4" t="s">
        <v>497</v>
      </c>
      <c r="E1180" s="4" t="s">
        <v>192</v>
      </c>
      <c r="F1180" s="20">
        <v>721660</v>
      </c>
      <c r="G1180" s="20">
        <v>4696583</v>
      </c>
      <c r="H1180" s="20">
        <f t="shared" si="240"/>
        <v>3974923</v>
      </c>
      <c r="I1180" s="20">
        <v>4696583</v>
      </c>
      <c r="J1180" s="20">
        <f t="shared" si="241"/>
        <v>0</v>
      </c>
      <c r="K1180" s="20">
        <v>837939</v>
      </c>
      <c r="L1180" s="20">
        <f t="shared" si="242"/>
        <v>-3858644</v>
      </c>
      <c r="M1180" s="27">
        <f t="shared" si="243"/>
        <v>116.11271235761993</v>
      </c>
      <c r="N1180" s="27">
        <f t="shared" si="244"/>
        <v>17.841460483078869</v>
      </c>
    </row>
    <row r="1181" spans="1:14" s="6" customFormat="1" x14ac:dyDescent="0.2">
      <c r="A1181" s="22" t="s">
        <v>137</v>
      </c>
      <c r="B1181" s="4" t="s">
        <v>225</v>
      </c>
      <c r="C1181" s="4" t="s">
        <v>230</v>
      </c>
      <c r="D1181" s="4" t="s">
        <v>497</v>
      </c>
      <c r="E1181" s="4" t="s">
        <v>138</v>
      </c>
      <c r="F1181" s="20">
        <f>F1182</f>
        <v>174000</v>
      </c>
      <c r="G1181" s="20">
        <f>G1182</f>
        <v>174000</v>
      </c>
      <c r="H1181" s="20">
        <f t="shared" si="240"/>
        <v>0</v>
      </c>
      <c r="I1181" s="20">
        <f>I1182</f>
        <v>174000</v>
      </c>
      <c r="J1181" s="20">
        <f t="shared" si="241"/>
        <v>0</v>
      </c>
      <c r="K1181" s="20">
        <f>K1182</f>
        <v>93832</v>
      </c>
      <c r="L1181" s="20">
        <f t="shared" si="242"/>
        <v>-80168</v>
      </c>
      <c r="M1181" s="27">
        <f t="shared" si="243"/>
        <v>53.926436781609198</v>
      </c>
      <c r="N1181" s="27">
        <f t="shared" si="244"/>
        <v>53.926436781609198</v>
      </c>
    </row>
    <row r="1182" spans="1:14" s="6" customFormat="1" ht="108.75" customHeight="1" x14ac:dyDescent="0.2">
      <c r="A1182" s="22" t="s">
        <v>139</v>
      </c>
      <c r="B1182" s="4" t="s">
        <v>225</v>
      </c>
      <c r="C1182" s="4" t="s">
        <v>230</v>
      </c>
      <c r="D1182" s="4" t="s">
        <v>497</v>
      </c>
      <c r="E1182" s="4" t="s">
        <v>140</v>
      </c>
      <c r="F1182" s="20">
        <v>174000</v>
      </c>
      <c r="G1182" s="20">
        <v>174000</v>
      </c>
      <c r="H1182" s="20">
        <f t="shared" si="240"/>
        <v>0</v>
      </c>
      <c r="I1182" s="20">
        <v>174000</v>
      </c>
      <c r="J1182" s="20">
        <f t="shared" si="241"/>
        <v>0</v>
      </c>
      <c r="K1182" s="20">
        <v>93832</v>
      </c>
      <c r="L1182" s="20">
        <f t="shared" si="242"/>
        <v>-80168</v>
      </c>
      <c r="M1182" s="27">
        <f t="shared" si="243"/>
        <v>53.926436781609198</v>
      </c>
      <c r="N1182" s="27">
        <f t="shared" si="244"/>
        <v>53.926436781609198</v>
      </c>
    </row>
    <row r="1183" spans="1:14" s="6" customFormat="1" ht="88.5" customHeight="1" x14ac:dyDescent="0.2">
      <c r="A1183" s="22" t="s">
        <v>103</v>
      </c>
      <c r="B1183" s="4" t="s">
        <v>225</v>
      </c>
      <c r="C1183" s="4" t="s">
        <v>230</v>
      </c>
      <c r="D1183" s="4" t="s">
        <v>647</v>
      </c>
      <c r="E1183" s="4"/>
      <c r="F1183" s="20">
        <f>F1184</f>
        <v>87000</v>
      </c>
      <c r="G1183" s="20">
        <f>G1184</f>
        <v>87000</v>
      </c>
      <c r="H1183" s="20">
        <f t="shared" si="240"/>
        <v>0</v>
      </c>
      <c r="I1183" s="20">
        <f>I1184</f>
        <v>87000</v>
      </c>
      <c r="J1183" s="20">
        <f t="shared" si="241"/>
        <v>0</v>
      </c>
      <c r="K1183" s="20">
        <f>K1184</f>
        <v>43155</v>
      </c>
      <c r="L1183" s="20">
        <f t="shared" si="242"/>
        <v>-43845</v>
      </c>
      <c r="M1183" s="27">
        <f t="shared" si="243"/>
        <v>49.603448275862064</v>
      </c>
      <c r="N1183" s="27">
        <f t="shared" si="244"/>
        <v>49.603448275862064</v>
      </c>
    </row>
    <row r="1184" spans="1:14" s="6" customFormat="1" ht="151.5" customHeight="1" x14ac:dyDescent="0.2">
      <c r="A1184" s="24" t="s">
        <v>309</v>
      </c>
      <c r="B1184" s="4" t="s">
        <v>225</v>
      </c>
      <c r="C1184" s="4" t="s">
        <v>230</v>
      </c>
      <c r="D1184" s="4" t="s">
        <v>646</v>
      </c>
      <c r="E1184" s="4"/>
      <c r="F1184" s="20">
        <f>F1185</f>
        <v>87000</v>
      </c>
      <c r="G1184" s="20">
        <f>G1185</f>
        <v>87000</v>
      </c>
      <c r="H1184" s="20">
        <f t="shared" si="240"/>
        <v>0</v>
      </c>
      <c r="I1184" s="20">
        <f>I1185</f>
        <v>87000</v>
      </c>
      <c r="J1184" s="20">
        <f t="shared" si="241"/>
        <v>0</v>
      </c>
      <c r="K1184" s="20">
        <f>K1185</f>
        <v>43155</v>
      </c>
      <c r="L1184" s="20">
        <f t="shared" si="242"/>
        <v>-43845</v>
      </c>
      <c r="M1184" s="27">
        <f t="shared" si="243"/>
        <v>49.603448275862064</v>
      </c>
      <c r="N1184" s="27">
        <f t="shared" si="244"/>
        <v>49.603448275862064</v>
      </c>
    </row>
    <row r="1185" spans="1:14" s="6" customFormat="1" ht="56.25" x14ac:dyDescent="0.2">
      <c r="A1185" s="22" t="s">
        <v>313</v>
      </c>
      <c r="B1185" s="4" t="s">
        <v>225</v>
      </c>
      <c r="C1185" s="4" t="s">
        <v>230</v>
      </c>
      <c r="D1185" s="4" t="s">
        <v>701</v>
      </c>
      <c r="E1185" s="4"/>
      <c r="F1185" s="20">
        <f>F1186+F1190</f>
        <v>87000</v>
      </c>
      <c r="G1185" s="20">
        <f>G1186+G1190</f>
        <v>87000</v>
      </c>
      <c r="H1185" s="20">
        <f t="shared" si="240"/>
        <v>0</v>
      </c>
      <c r="I1185" s="20">
        <f>I1186+I1190</f>
        <v>87000</v>
      </c>
      <c r="J1185" s="20">
        <f t="shared" si="241"/>
        <v>0</v>
      </c>
      <c r="K1185" s="20">
        <f>K1186+K1190</f>
        <v>43155</v>
      </c>
      <c r="L1185" s="20">
        <f t="shared" si="242"/>
        <v>-43845</v>
      </c>
      <c r="M1185" s="27">
        <f t="shared" si="243"/>
        <v>49.603448275862064</v>
      </c>
      <c r="N1185" s="27">
        <f t="shared" si="244"/>
        <v>49.603448275862064</v>
      </c>
    </row>
    <row r="1186" spans="1:14" s="6" customFormat="1" ht="131.25" x14ac:dyDescent="0.2">
      <c r="A1186" s="22" t="s">
        <v>426</v>
      </c>
      <c r="B1186" s="4" t="s">
        <v>225</v>
      </c>
      <c r="C1186" s="4" t="s">
        <v>230</v>
      </c>
      <c r="D1186" s="4" t="s">
        <v>702</v>
      </c>
      <c r="E1186" s="4"/>
      <c r="F1186" s="20">
        <f t="shared" ref="F1186:K1188" si="248">F1187</f>
        <v>26100</v>
      </c>
      <c r="G1186" s="20">
        <f t="shared" si="248"/>
        <v>26100</v>
      </c>
      <c r="H1186" s="20">
        <f t="shared" si="240"/>
        <v>0</v>
      </c>
      <c r="I1186" s="20">
        <f t="shared" si="248"/>
        <v>26100</v>
      </c>
      <c r="J1186" s="20">
        <f t="shared" si="241"/>
        <v>0</v>
      </c>
      <c r="K1186" s="20">
        <f t="shared" si="248"/>
        <v>0</v>
      </c>
      <c r="L1186" s="20">
        <f t="shared" si="242"/>
        <v>-26100</v>
      </c>
      <c r="M1186" s="27">
        <f t="shared" si="243"/>
        <v>0</v>
      </c>
      <c r="N1186" s="27">
        <f t="shared" si="244"/>
        <v>0</v>
      </c>
    </row>
    <row r="1187" spans="1:14" s="6" customFormat="1" ht="60.75" customHeight="1" x14ac:dyDescent="0.2">
      <c r="A1187" s="22" t="s">
        <v>89</v>
      </c>
      <c r="B1187" s="4" t="s">
        <v>225</v>
      </c>
      <c r="C1187" s="4" t="s">
        <v>230</v>
      </c>
      <c r="D1187" s="4" t="s">
        <v>702</v>
      </c>
      <c r="E1187" s="4" t="s">
        <v>90</v>
      </c>
      <c r="F1187" s="20">
        <f t="shared" si="248"/>
        <v>26100</v>
      </c>
      <c r="G1187" s="20">
        <f t="shared" si="248"/>
        <v>26100</v>
      </c>
      <c r="H1187" s="20">
        <f t="shared" si="240"/>
        <v>0</v>
      </c>
      <c r="I1187" s="20">
        <f t="shared" si="248"/>
        <v>26100</v>
      </c>
      <c r="J1187" s="20">
        <f t="shared" si="241"/>
        <v>0</v>
      </c>
      <c r="K1187" s="20">
        <f t="shared" si="248"/>
        <v>0</v>
      </c>
      <c r="L1187" s="20">
        <f t="shared" si="242"/>
        <v>-26100</v>
      </c>
      <c r="M1187" s="27">
        <f t="shared" si="243"/>
        <v>0</v>
      </c>
      <c r="N1187" s="27">
        <f t="shared" si="244"/>
        <v>0</v>
      </c>
    </row>
    <row r="1188" spans="1:14" s="6" customFormat="1" x14ac:dyDescent="0.2">
      <c r="A1188" s="22" t="s">
        <v>180</v>
      </c>
      <c r="B1188" s="4" t="s">
        <v>225</v>
      </c>
      <c r="C1188" s="4" t="s">
        <v>230</v>
      </c>
      <c r="D1188" s="4" t="s">
        <v>702</v>
      </c>
      <c r="E1188" s="4" t="s">
        <v>181</v>
      </c>
      <c r="F1188" s="20">
        <f t="shared" si="248"/>
        <v>26100</v>
      </c>
      <c r="G1188" s="20">
        <f t="shared" si="248"/>
        <v>26100</v>
      </c>
      <c r="H1188" s="20">
        <f t="shared" si="240"/>
        <v>0</v>
      </c>
      <c r="I1188" s="20">
        <f t="shared" si="248"/>
        <v>26100</v>
      </c>
      <c r="J1188" s="20">
        <f t="shared" si="241"/>
        <v>0</v>
      </c>
      <c r="K1188" s="20">
        <f t="shared" si="248"/>
        <v>0</v>
      </c>
      <c r="L1188" s="20">
        <f t="shared" si="242"/>
        <v>-26100</v>
      </c>
      <c r="M1188" s="27">
        <f t="shared" si="243"/>
        <v>0</v>
      </c>
      <c r="N1188" s="27">
        <f t="shared" si="244"/>
        <v>0</v>
      </c>
    </row>
    <row r="1189" spans="1:14" s="6" customFormat="1" ht="79.5" customHeight="1" x14ac:dyDescent="0.2">
      <c r="A1189" s="22" t="s">
        <v>191</v>
      </c>
      <c r="B1189" s="4" t="s">
        <v>225</v>
      </c>
      <c r="C1189" s="4" t="s">
        <v>230</v>
      </c>
      <c r="D1189" s="4" t="s">
        <v>703</v>
      </c>
      <c r="E1189" s="4" t="s">
        <v>192</v>
      </c>
      <c r="F1189" s="20">
        <v>26100</v>
      </c>
      <c r="G1189" s="20">
        <v>26100</v>
      </c>
      <c r="H1189" s="20">
        <f t="shared" si="240"/>
        <v>0</v>
      </c>
      <c r="I1189" s="20">
        <v>26100</v>
      </c>
      <c r="J1189" s="20">
        <f t="shared" si="241"/>
        <v>0</v>
      </c>
      <c r="K1189" s="20">
        <v>0</v>
      </c>
      <c r="L1189" s="20">
        <f t="shared" si="242"/>
        <v>-26100</v>
      </c>
      <c r="M1189" s="27">
        <f t="shared" si="243"/>
        <v>0</v>
      </c>
      <c r="N1189" s="27">
        <f t="shared" si="244"/>
        <v>0</v>
      </c>
    </row>
    <row r="1190" spans="1:14" s="6" customFormat="1" ht="112.5" x14ac:dyDescent="0.2">
      <c r="A1190" s="22" t="s">
        <v>311</v>
      </c>
      <c r="B1190" s="4" t="s">
        <v>225</v>
      </c>
      <c r="C1190" s="4" t="s">
        <v>230</v>
      </c>
      <c r="D1190" s="4" t="s">
        <v>704</v>
      </c>
      <c r="E1190" s="4"/>
      <c r="F1190" s="20">
        <f t="shared" ref="F1190:K1192" si="249">F1191</f>
        <v>60900</v>
      </c>
      <c r="G1190" s="20">
        <f t="shared" si="249"/>
        <v>60900</v>
      </c>
      <c r="H1190" s="20">
        <f t="shared" si="240"/>
        <v>0</v>
      </c>
      <c r="I1190" s="20">
        <f t="shared" si="249"/>
        <v>60900</v>
      </c>
      <c r="J1190" s="20">
        <f t="shared" si="241"/>
        <v>0</v>
      </c>
      <c r="K1190" s="20">
        <f t="shared" si="249"/>
        <v>43155</v>
      </c>
      <c r="L1190" s="20">
        <f t="shared" si="242"/>
        <v>-17745</v>
      </c>
      <c r="M1190" s="27">
        <f t="shared" si="243"/>
        <v>70.862068965517238</v>
      </c>
      <c r="N1190" s="27">
        <f t="shared" si="244"/>
        <v>70.862068965517238</v>
      </c>
    </row>
    <row r="1191" spans="1:14" s="6" customFormat="1" ht="63" customHeight="1" x14ac:dyDescent="0.2">
      <c r="A1191" s="22" t="s">
        <v>89</v>
      </c>
      <c r="B1191" s="4" t="s">
        <v>225</v>
      </c>
      <c r="C1191" s="4" t="s">
        <v>230</v>
      </c>
      <c r="D1191" s="4" t="s">
        <v>704</v>
      </c>
      <c r="E1191" s="4" t="s">
        <v>90</v>
      </c>
      <c r="F1191" s="20">
        <f t="shared" si="249"/>
        <v>60900</v>
      </c>
      <c r="G1191" s="20">
        <f t="shared" si="249"/>
        <v>60900</v>
      </c>
      <c r="H1191" s="20">
        <f t="shared" si="240"/>
        <v>0</v>
      </c>
      <c r="I1191" s="20">
        <f t="shared" si="249"/>
        <v>60900</v>
      </c>
      <c r="J1191" s="20">
        <f t="shared" si="241"/>
        <v>0</v>
      </c>
      <c r="K1191" s="20">
        <f t="shared" si="249"/>
        <v>43155</v>
      </c>
      <c r="L1191" s="20">
        <f t="shared" si="242"/>
        <v>-17745</v>
      </c>
      <c r="M1191" s="27">
        <f t="shared" si="243"/>
        <v>70.862068965517238</v>
      </c>
      <c r="N1191" s="27">
        <f t="shared" si="244"/>
        <v>70.862068965517238</v>
      </c>
    </row>
    <row r="1192" spans="1:14" s="6" customFormat="1" x14ac:dyDescent="0.2">
      <c r="A1192" s="22" t="s">
        <v>180</v>
      </c>
      <c r="B1192" s="4" t="s">
        <v>225</v>
      </c>
      <c r="C1192" s="4" t="s">
        <v>230</v>
      </c>
      <c r="D1192" s="4" t="s">
        <v>704</v>
      </c>
      <c r="E1192" s="4" t="s">
        <v>181</v>
      </c>
      <c r="F1192" s="20">
        <f t="shared" si="249"/>
        <v>60900</v>
      </c>
      <c r="G1192" s="20">
        <f t="shared" si="249"/>
        <v>60900</v>
      </c>
      <c r="H1192" s="20">
        <f t="shared" si="240"/>
        <v>0</v>
      </c>
      <c r="I1192" s="20">
        <f t="shared" si="249"/>
        <v>60900</v>
      </c>
      <c r="J1192" s="20">
        <f t="shared" si="241"/>
        <v>0</v>
      </c>
      <c r="K1192" s="20">
        <f t="shared" si="249"/>
        <v>43155</v>
      </c>
      <c r="L1192" s="20">
        <f t="shared" si="242"/>
        <v>-17745</v>
      </c>
      <c r="M1192" s="27">
        <f t="shared" si="243"/>
        <v>70.862068965517238</v>
      </c>
      <c r="N1192" s="27">
        <f t="shared" si="244"/>
        <v>70.862068965517238</v>
      </c>
    </row>
    <row r="1193" spans="1:14" s="6" customFormat="1" ht="74.25" customHeight="1" x14ac:dyDescent="0.2">
      <c r="A1193" s="22" t="s">
        <v>191</v>
      </c>
      <c r="B1193" s="4" t="s">
        <v>225</v>
      </c>
      <c r="C1193" s="4" t="s">
        <v>230</v>
      </c>
      <c r="D1193" s="4" t="s">
        <v>704</v>
      </c>
      <c r="E1193" s="4" t="s">
        <v>192</v>
      </c>
      <c r="F1193" s="20">
        <v>60900</v>
      </c>
      <c r="G1193" s="20">
        <v>60900</v>
      </c>
      <c r="H1193" s="20">
        <f t="shared" si="240"/>
        <v>0</v>
      </c>
      <c r="I1193" s="20">
        <v>60900</v>
      </c>
      <c r="J1193" s="20">
        <f t="shared" si="241"/>
        <v>0</v>
      </c>
      <c r="K1193" s="20">
        <v>43155</v>
      </c>
      <c r="L1193" s="20">
        <f t="shared" si="242"/>
        <v>-17745</v>
      </c>
      <c r="M1193" s="27">
        <f t="shared" si="243"/>
        <v>70.862068965517238</v>
      </c>
      <c r="N1193" s="27">
        <f t="shared" si="244"/>
        <v>70.862068965517238</v>
      </c>
    </row>
    <row r="1194" spans="1:14" s="6" customFormat="1" ht="37.5" x14ac:dyDescent="0.2">
      <c r="A1194" s="22" t="s">
        <v>198</v>
      </c>
      <c r="B1194" s="4" t="s">
        <v>225</v>
      </c>
      <c r="C1194" s="4" t="s">
        <v>230</v>
      </c>
      <c r="D1194" s="4" t="s">
        <v>616</v>
      </c>
      <c r="E1194" s="4"/>
      <c r="F1194" s="20">
        <f>F1195+F1202</f>
        <v>949900</v>
      </c>
      <c r="G1194" s="20">
        <f>G1195+G1202</f>
        <v>2839891</v>
      </c>
      <c r="H1194" s="20">
        <f t="shared" si="240"/>
        <v>1889991</v>
      </c>
      <c r="I1194" s="20">
        <f>I1195+I1202</f>
        <v>2839891</v>
      </c>
      <c r="J1194" s="20">
        <f t="shared" si="241"/>
        <v>0</v>
      </c>
      <c r="K1194" s="20">
        <f>K1195+K1202</f>
        <v>842730</v>
      </c>
      <c r="L1194" s="20">
        <f t="shared" si="242"/>
        <v>-1997161</v>
      </c>
      <c r="M1194" s="27">
        <f t="shared" si="243"/>
        <v>88.717759764185701</v>
      </c>
      <c r="N1194" s="27">
        <f t="shared" si="244"/>
        <v>29.674730473810442</v>
      </c>
    </row>
    <row r="1195" spans="1:14" s="6" customFormat="1" ht="75" x14ac:dyDescent="0.2">
      <c r="A1195" s="22" t="s">
        <v>365</v>
      </c>
      <c r="B1195" s="4" t="s">
        <v>225</v>
      </c>
      <c r="C1195" s="4" t="s">
        <v>230</v>
      </c>
      <c r="D1195" s="4" t="s">
        <v>615</v>
      </c>
      <c r="E1195" s="4"/>
      <c r="F1195" s="20">
        <f>F1196</f>
        <v>70700</v>
      </c>
      <c r="G1195" s="20">
        <f>G1196</f>
        <v>70700</v>
      </c>
      <c r="H1195" s="20">
        <f t="shared" si="240"/>
        <v>0</v>
      </c>
      <c r="I1195" s="20">
        <f>I1196</f>
        <v>70700</v>
      </c>
      <c r="J1195" s="20">
        <f t="shared" si="241"/>
        <v>0</v>
      </c>
      <c r="K1195" s="20">
        <f>K1196</f>
        <v>24330</v>
      </c>
      <c r="L1195" s="20">
        <f t="shared" si="242"/>
        <v>-46370</v>
      </c>
      <c r="M1195" s="27">
        <f t="shared" si="243"/>
        <v>34.413012729844411</v>
      </c>
      <c r="N1195" s="27">
        <f t="shared" si="244"/>
        <v>34.413012729844411</v>
      </c>
    </row>
    <row r="1196" spans="1:14" s="6" customFormat="1" x14ac:dyDescent="0.2">
      <c r="A1196" s="22" t="s">
        <v>64</v>
      </c>
      <c r="B1196" s="4" t="s">
        <v>225</v>
      </c>
      <c r="C1196" s="4" t="s">
        <v>230</v>
      </c>
      <c r="D1196" s="4" t="s">
        <v>705</v>
      </c>
      <c r="E1196" s="4"/>
      <c r="F1196" s="20">
        <f>F1197</f>
        <v>70700</v>
      </c>
      <c r="G1196" s="20">
        <f>G1197</f>
        <v>70700</v>
      </c>
      <c r="H1196" s="20">
        <f t="shared" si="240"/>
        <v>0</v>
      </c>
      <c r="I1196" s="20">
        <f>I1197</f>
        <v>70700</v>
      </c>
      <c r="J1196" s="20">
        <f t="shared" si="241"/>
        <v>0</v>
      </c>
      <c r="K1196" s="20">
        <f>K1197</f>
        <v>24330</v>
      </c>
      <c r="L1196" s="20">
        <f t="shared" si="242"/>
        <v>-46370</v>
      </c>
      <c r="M1196" s="27">
        <f t="shared" si="243"/>
        <v>34.413012729844411</v>
      </c>
      <c r="N1196" s="27">
        <f t="shared" si="244"/>
        <v>34.413012729844411</v>
      </c>
    </row>
    <row r="1197" spans="1:14" s="6" customFormat="1" ht="64.5" customHeight="1" x14ac:dyDescent="0.2">
      <c r="A1197" s="22" t="s">
        <v>89</v>
      </c>
      <c r="B1197" s="4" t="s">
        <v>225</v>
      </c>
      <c r="C1197" s="4" t="s">
        <v>230</v>
      </c>
      <c r="D1197" s="4" t="s">
        <v>614</v>
      </c>
      <c r="E1197" s="4" t="s">
        <v>90</v>
      </c>
      <c r="F1197" s="20">
        <f>F1198+F1200</f>
        <v>70700</v>
      </c>
      <c r="G1197" s="20">
        <f>G1198+G1200</f>
        <v>70700</v>
      </c>
      <c r="H1197" s="20">
        <f t="shared" si="240"/>
        <v>0</v>
      </c>
      <c r="I1197" s="20">
        <f>I1198+I1200</f>
        <v>70700</v>
      </c>
      <c r="J1197" s="20">
        <f t="shared" si="241"/>
        <v>0</v>
      </c>
      <c r="K1197" s="20">
        <f>K1198+K1200</f>
        <v>24330</v>
      </c>
      <c r="L1197" s="20">
        <f t="shared" si="242"/>
        <v>-46370</v>
      </c>
      <c r="M1197" s="27">
        <f t="shared" si="243"/>
        <v>34.413012729844411</v>
      </c>
      <c r="N1197" s="27">
        <f t="shared" si="244"/>
        <v>34.413012729844411</v>
      </c>
    </row>
    <row r="1198" spans="1:14" s="6" customFormat="1" x14ac:dyDescent="0.2">
      <c r="A1198" s="22" t="s">
        <v>180</v>
      </c>
      <c r="B1198" s="4" t="s">
        <v>225</v>
      </c>
      <c r="C1198" s="4" t="s">
        <v>230</v>
      </c>
      <c r="D1198" s="4" t="s">
        <v>614</v>
      </c>
      <c r="E1198" s="4" t="s">
        <v>181</v>
      </c>
      <c r="F1198" s="20">
        <f>F1199</f>
        <v>54700</v>
      </c>
      <c r="G1198" s="20">
        <f>G1199</f>
        <v>54700</v>
      </c>
      <c r="H1198" s="20">
        <f t="shared" si="240"/>
        <v>0</v>
      </c>
      <c r="I1198" s="20">
        <f>I1199</f>
        <v>54700</v>
      </c>
      <c r="J1198" s="20">
        <f t="shared" si="241"/>
        <v>0</v>
      </c>
      <c r="K1198" s="20">
        <f>K1199</f>
        <v>8330</v>
      </c>
      <c r="L1198" s="20">
        <f t="shared" si="242"/>
        <v>-46370</v>
      </c>
      <c r="M1198" s="27">
        <f t="shared" si="243"/>
        <v>15.22851919561243</v>
      </c>
      <c r="N1198" s="27">
        <f t="shared" si="244"/>
        <v>15.22851919561243</v>
      </c>
    </row>
    <row r="1199" spans="1:14" s="6" customFormat="1" ht="75.75" customHeight="1" x14ac:dyDescent="0.2">
      <c r="A1199" s="22" t="s">
        <v>191</v>
      </c>
      <c r="B1199" s="4" t="s">
        <v>225</v>
      </c>
      <c r="C1199" s="4" t="s">
        <v>230</v>
      </c>
      <c r="D1199" s="4" t="s">
        <v>614</v>
      </c>
      <c r="E1199" s="4" t="s">
        <v>192</v>
      </c>
      <c r="F1199" s="20">
        <v>54700</v>
      </c>
      <c r="G1199" s="20">
        <v>54700</v>
      </c>
      <c r="H1199" s="20">
        <f t="shared" si="240"/>
        <v>0</v>
      </c>
      <c r="I1199" s="20">
        <v>54700</v>
      </c>
      <c r="J1199" s="20">
        <f t="shared" si="241"/>
        <v>0</v>
      </c>
      <c r="K1199" s="20">
        <v>8330</v>
      </c>
      <c r="L1199" s="20">
        <f t="shared" si="242"/>
        <v>-46370</v>
      </c>
      <c r="M1199" s="27">
        <f t="shared" si="243"/>
        <v>15.22851919561243</v>
      </c>
      <c r="N1199" s="27">
        <f t="shared" si="244"/>
        <v>15.22851919561243</v>
      </c>
    </row>
    <row r="1200" spans="1:14" s="6" customFormat="1" x14ac:dyDescent="0.2">
      <c r="A1200" s="22" t="s">
        <v>137</v>
      </c>
      <c r="B1200" s="4" t="s">
        <v>225</v>
      </c>
      <c r="C1200" s="4" t="s">
        <v>230</v>
      </c>
      <c r="D1200" s="4" t="s">
        <v>614</v>
      </c>
      <c r="E1200" s="4" t="s">
        <v>138</v>
      </c>
      <c r="F1200" s="20">
        <f>F1201</f>
        <v>16000</v>
      </c>
      <c r="G1200" s="20">
        <f>G1201</f>
        <v>16000</v>
      </c>
      <c r="H1200" s="20">
        <f t="shared" si="240"/>
        <v>0</v>
      </c>
      <c r="I1200" s="20">
        <f>I1201</f>
        <v>16000</v>
      </c>
      <c r="J1200" s="20">
        <f t="shared" si="241"/>
        <v>0</v>
      </c>
      <c r="K1200" s="20">
        <f>K1201</f>
        <v>16000</v>
      </c>
      <c r="L1200" s="20">
        <f t="shared" si="242"/>
        <v>0</v>
      </c>
      <c r="M1200" s="27">
        <f t="shared" si="243"/>
        <v>100</v>
      </c>
      <c r="N1200" s="27">
        <f t="shared" si="244"/>
        <v>100</v>
      </c>
    </row>
    <row r="1201" spans="1:14" s="6" customFormat="1" ht="109.5" customHeight="1" x14ac:dyDescent="0.2">
      <c r="A1201" s="22" t="s">
        <v>139</v>
      </c>
      <c r="B1201" s="4" t="s">
        <v>225</v>
      </c>
      <c r="C1201" s="4" t="s">
        <v>230</v>
      </c>
      <c r="D1201" s="4" t="s">
        <v>614</v>
      </c>
      <c r="E1201" s="4" t="s">
        <v>140</v>
      </c>
      <c r="F1201" s="20">
        <v>16000</v>
      </c>
      <c r="G1201" s="20">
        <v>16000</v>
      </c>
      <c r="H1201" s="20">
        <f t="shared" si="240"/>
        <v>0</v>
      </c>
      <c r="I1201" s="20">
        <v>16000</v>
      </c>
      <c r="J1201" s="20">
        <f t="shared" si="241"/>
        <v>0</v>
      </c>
      <c r="K1201" s="20">
        <v>16000</v>
      </c>
      <c r="L1201" s="20">
        <f t="shared" si="242"/>
        <v>0</v>
      </c>
      <c r="M1201" s="27">
        <f t="shared" si="243"/>
        <v>100</v>
      </c>
      <c r="N1201" s="27">
        <f t="shared" si="244"/>
        <v>100</v>
      </c>
    </row>
    <row r="1202" spans="1:14" s="6" customFormat="1" ht="56.25" x14ac:dyDescent="0.2">
      <c r="A1202" s="22" t="s">
        <v>199</v>
      </c>
      <c r="B1202" s="4" t="s">
        <v>225</v>
      </c>
      <c r="C1202" s="4" t="s">
        <v>230</v>
      </c>
      <c r="D1202" s="4" t="s">
        <v>636</v>
      </c>
      <c r="E1202" s="4"/>
      <c r="F1202" s="20">
        <f t="shared" ref="F1202:K1205" si="250">F1203</f>
        <v>879200</v>
      </c>
      <c r="G1202" s="20">
        <f t="shared" si="250"/>
        <v>2769191</v>
      </c>
      <c r="H1202" s="20">
        <f t="shared" si="240"/>
        <v>1889991</v>
      </c>
      <c r="I1202" s="20">
        <f t="shared" si="250"/>
        <v>2769191</v>
      </c>
      <c r="J1202" s="20">
        <f t="shared" si="241"/>
        <v>0</v>
      </c>
      <c r="K1202" s="20">
        <f t="shared" si="250"/>
        <v>818400</v>
      </c>
      <c r="L1202" s="20">
        <f t="shared" si="242"/>
        <v>-1950791</v>
      </c>
      <c r="M1202" s="27">
        <f t="shared" si="243"/>
        <v>93.084622383985433</v>
      </c>
      <c r="N1202" s="27">
        <f t="shared" si="244"/>
        <v>29.553757758132249</v>
      </c>
    </row>
    <row r="1203" spans="1:14" s="6" customFormat="1" x14ac:dyDescent="0.2">
      <c r="A1203" s="22" t="s">
        <v>64</v>
      </c>
      <c r="B1203" s="4" t="s">
        <v>225</v>
      </c>
      <c r="C1203" s="4" t="s">
        <v>230</v>
      </c>
      <c r="D1203" s="4" t="s">
        <v>635</v>
      </c>
      <c r="E1203" s="4"/>
      <c r="F1203" s="20">
        <f t="shared" si="250"/>
        <v>879200</v>
      </c>
      <c r="G1203" s="20">
        <f t="shared" si="250"/>
        <v>2769191</v>
      </c>
      <c r="H1203" s="20">
        <f t="shared" si="240"/>
        <v>1889991</v>
      </c>
      <c r="I1203" s="20">
        <f t="shared" si="250"/>
        <v>2769191</v>
      </c>
      <c r="J1203" s="20">
        <f t="shared" si="241"/>
        <v>0</v>
      </c>
      <c r="K1203" s="20">
        <f t="shared" si="250"/>
        <v>818400</v>
      </c>
      <c r="L1203" s="20">
        <f t="shared" si="242"/>
        <v>-1950791</v>
      </c>
      <c r="M1203" s="27">
        <f t="shared" si="243"/>
        <v>93.084622383985433</v>
      </c>
      <c r="N1203" s="27">
        <f t="shared" si="244"/>
        <v>29.553757758132249</v>
      </c>
    </row>
    <row r="1204" spans="1:14" s="6" customFormat="1" ht="62.25" customHeight="1" x14ac:dyDescent="0.2">
      <c r="A1204" s="22" t="s">
        <v>89</v>
      </c>
      <c r="B1204" s="4" t="s">
        <v>225</v>
      </c>
      <c r="C1204" s="4" t="s">
        <v>230</v>
      </c>
      <c r="D1204" s="4" t="s">
        <v>635</v>
      </c>
      <c r="E1204" s="4" t="s">
        <v>90</v>
      </c>
      <c r="F1204" s="20">
        <f t="shared" si="250"/>
        <v>879200</v>
      </c>
      <c r="G1204" s="20">
        <f t="shared" si="250"/>
        <v>2769191</v>
      </c>
      <c r="H1204" s="20">
        <f t="shared" si="240"/>
        <v>1889991</v>
      </c>
      <c r="I1204" s="20">
        <f t="shared" si="250"/>
        <v>2769191</v>
      </c>
      <c r="J1204" s="20">
        <f t="shared" si="241"/>
        <v>0</v>
      </c>
      <c r="K1204" s="20">
        <f t="shared" si="250"/>
        <v>818400</v>
      </c>
      <c r="L1204" s="20">
        <f t="shared" si="242"/>
        <v>-1950791</v>
      </c>
      <c r="M1204" s="27">
        <f t="shared" si="243"/>
        <v>93.084622383985433</v>
      </c>
      <c r="N1204" s="27">
        <f t="shared" si="244"/>
        <v>29.553757758132249</v>
      </c>
    </row>
    <row r="1205" spans="1:14" s="6" customFormat="1" x14ac:dyDescent="0.2">
      <c r="A1205" s="22" t="s">
        <v>180</v>
      </c>
      <c r="B1205" s="4" t="s">
        <v>225</v>
      </c>
      <c r="C1205" s="4" t="s">
        <v>230</v>
      </c>
      <c r="D1205" s="4" t="s">
        <v>635</v>
      </c>
      <c r="E1205" s="4" t="s">
        <v>181</v>
      </c>
      <c r="F1205" s="20">
        <f t="shared" si="250"/>
        <v>879200</v>
      </c>
      <c r="G1205" s="20">
        <f t="shared" si="250"/>
        <v>2769191</v>
      </c>
      <c r="H1205" s="20">
        <f t="shared" si="240"/>
        <v>1889991</v>
      </c>
      <c r="I1205" s="20">
        <f t="shared" si="250"/>
        <v>2769191</v>
      </c>
      <c r="J1205" s="20">
        <f t="shared" si="241"/>
        <v>0</v>
      </c>
      <c r="K1205" s="20">
        <f t="shared" si="250"/>
        <v>818400</v>
      </c>
      <c r="L1205" s="20">
        <f t="shared" si="242"/>
        <v>-1950791</v>
      </c>
      <c r="M1205" s="27">
        <f t="shared" si="243"/>
        <v>93.084622383985433</v>
      </c>
      <c r="N1205" s="27">
        <f t="shared" si="244"/>
        <v>29.553757758132249</v>
      </c>
    </row>
    <row r="1206" spans="1:14" s="6" customFormat="1" ht="82.5" customHeight="1" x14ac:dyDescent="0.2">
      <c r="A1206" s="22" t="s">
        <v>191</v>
      </c>
      <c r="B1206" s="4" t="s">
        <v>225</v>
      </c>
      <c r="C1206" s="4" t="s">
        <v>230</v>
      </c>
      <c r="D1206" s="4" t="s">
        <v>635</v>
      </c>
      <c r="E1206" s="4" t="s">
        <v>192</v>
      </c>
      <c r="F1206" s="20">
        <v>879200</v>
      </c>
      <c r="G1206" s="20">
        <v>2769191</v>
      </c>
      <c r="H1206" s="20">
        <f t="shared" si="240"/>
        <v>1889991</v>
      </c>
      <c r="I1206" s="20">
        <v>2769191</v>
      </c>
      <c r="J1206" s="20">
        <f t="shared" si="241"/>
        <v>0</v>
      </c>
      <c r="K1206" s="20">
        <v>818400</v>
      </c>
      <c r="L1206" s="20">
        <f t="shared" si="242"/>
        <v>-1950791</v>
      </c>
      <c r="M1206" s="27">
        <f t="shared" si="243"/>
        <v>93.084622383985433</v>
      </c>
      <c r="N1206" s="27">
        <f t="shared" si="244"/>
        <v>29.553757758132249</v>
      </c>
    </row>
    <row r="1207" spans="1:14" s="6" customFormat="1" ht="39.75" customHeight="1" x14ac:dyDescent="0.2">
      <c r="A1207" s="22" t="s">
        <v>115</v>
      </c>
      <c r="B1207" s="4" t="s">
        <v>225</v>
      </c>
      <c r="C1207" s="4" t="s">
        <v>116</v>
      </c>
      <c r="D1207" s="4"/>
      <c r="E1207" s="4"/>
      <c r="F1207" s="20">
        <f>F1208+F1227+F1234</f>
        <v>27451600</v>
      </c>
      <c r="G1207" s="20">
        <f>G1208+G1227+G1234</f>
        <v>34233416</v>
      </c>
      <c r="H1207" s="20">
        <f t="shared" si="240"/>
        <v>6781816</v>
      </c>
      <c r="I1207" s="20">
        <f>I1208+I1227+I1234</f>
        <v>34233416</v>
      </c>
      <c r="J1207" s="20">
        <f t="shared" si="241"/>
        <v>0</v>
      </c>
      <c r="K1207" s="20">
        <f>K1208+K1227+K1234</f>
        <v>22561520.129999999</v>
      </c>
      <c r="L1207" s="20">
        <f t="shared" si="242"/>
        <v>-11671895.870000001</v>
      </c>
      <c r="M1207" s="27">
        <f t="shared" si="243"/>
        <v>82.186539691675534</v>
      </c>
      <c r="N1207" s="27">
        <f t="shared" si="244"/>
        <v>65.904962946145957</v>
      </c>
    </row>
    <row r="1208" spans="1:14" s="6" customFormat="1" ht="37.5" x14ac:dyDescent="0.2">
      <c r="A1208" s="22" t="s">
        <v>117</v>
      </c>
      <c r="B1208" s="4" t="s">
        <v>225</v>
      </c>
      <c r="C1208" s="4" t="s">
        <v>116</v>
      </c>
      <c r="D1208" s="4" t="s">
        <v>677</v>
      </c>
      <c r="E1208" s="4"/>
      <c r="F1208" s="20">
        <f t="shared" ref="F1208:K1210" si="251">F1209</f>
        <v>27362100</v>
      </c>
      <c r="G1208" s="20">
        <f t="shared" si="251"/>
        <v>33984616</v>
      </c>
      <c r="H1208" s="20">
        <f t="shared" si="240"/>
        <v>6622516</v>
      </c>
      <c r="I1208" s="20">
        <f t="shared" si="251"/>
        <v>33984616</v>
      </c>
      <c r="J1208" s="20">
        <f t="shared" si="241"/>
        <v>0</v>
      </c>
      <c r="K1208" s="20">
        <f t="shared" si="251"/>
        <v>22365395.129999999</v>
      </c>
      <c r="L1208" s="20">
        <f t="shared" si="242"/>
        <v>-11619220.870000001</v>
      </c>
      <c r="M1208" s="27">
        <f t="shared" si="243"/>
        <v>81.738591445832014</v>
      </c>
      <c r="N1208" s="27">
        <f t="shared" si="244"/>
        <v>65.810351160066077</v>
      </c>
    </row>
    <row r="1209" spans="1:14" s="6" customFormat="1" ht="37.5" x14ac:dyDescent="0.2">
      <c r="A1209" s="22" t="s">
        <v>226</v>
      </c>
      <c r="B1209" s="4" t="s">
        <v>225</v>
      </c>
      <c r="C1209" s="4" t="s">
        <v>116</v>
      </c>
      <c r="D1209" s="4" t="s">
        <v>694</v>
      </c>
      <c r="E1209" s="4"/>
      <c r="F1209" s="20">
        <f t="shared" si="251"/>
        <v>27362100</v>
      </c>
      <c r="G1209" s="20">
        <f t="shared" si="251"/>
        <v>33984616</v>
      </c>
      <c r="H1209" s="20">
        <f t="shared" si="240"/>
        <v>6622516</v>
      </c>
      <c r="I1209" s="20">
        <f t="shared" si="251"/>
        <v>33984616</v>
      </c>
      <c r="J1209" s="20">
        <f t="shared" si="241"/>
        <v>0</v>
      </c>
      <c r="K1209" s="20">
        <f t="shared" si="251"/>
        <v>22365395.129999999</v>
      </c>
      <c r="L1209" s="20">
        <f t="shared" si="242"/>
        <v>-11619220.870000001</v>
      </c>
      <c r="M1209" s="27">
        <f t="shared" si="243"/>
        <v>81.738591445832014</v>
      </c>
      <c r="N1209" s="27">
        <f t="shared" si="244"/>
        <v>65.810351160066077</v>
      </c>
    </row>
    <row r="1210" spans="1:14" s="6" customFormat="1" ht="37.5" x14ac:dyDescent="0.2">
      <c r="A1210" s="22" t="s">
        <v>227</v>
      </c>
      <c r="B1210" s="4" t="s">
        <v>225</v>
      </c>
      <c r="C1210" s="4" t="s">
        <v>116</v>
      </c>
      <c r="D1210" s="4" t="s">
        <v>706</v>
      </c>
      <c r="E1210" s="4"/>
      <c r="F1210" s="20">
        <f t="shared" si="251"/>
        <v>27362100</v>
      </c>
      <c r="G1210" s="20">
        <f t="shared" si="251"/>
        <v>33984616</v>
      </c>
      <c r="H1210" s="20">
        <f t="shared" si="240"/>
        <v>6622516</v>
      </c>
      <c r="I1210" s="20">
        <f t="shared" si="251"/>
        <v>33984616</v>
      </c>
      <c r="J1210" s="20">
        <f t="shared" si="241"/>
        <v>0</v>
      </c>
      <c r="K1210" s="20">
        <f t="shared" si="251"/>
        <v>22365395.129999999</v>
      </c>
      <c r="L1210" s="20">
        <f t="shared" si="242"/>
        <v>-11619220.870000001</v>
      </c>
      <c r="M1210" s="27">
        <f t="shared" si="243"/>
        <v>81.738591445832014</v>
      </c>
      <c r="N1210" s="27">
        <f t="shared" si="244"/>
        <v>65.810351160066077</v>
      </c>
    </row>
    <row r="1211" spans="1:14" s="6" customFormat="1" ht="37.5" x14ac:dyDescent="0.2">
      <c r="A1211" s="22" t="s">
        <v>12</v>
      </c>
      <c r="B1211" s="4" t="s">
        <v>225</v>
      </c>
      <c r="C1211" s="4" t="s">
        <v>116</v>
      </c>
      <c r="D1211" s="4" t="s">
        <v>707</v>
      </c>
      <c r="E1211" s="4"/>
      <c r="F1211" s="20">
        <f>F1212+F1217+F1224</f>
        <v>27362100</v>
      </c>
      <c r="G1211" s="20">
        <f>G1212+G1217+G1224+G1221</f>
        <v>33984616</v>
      </c>
      <c r="H1211" s="20">
        <f t="shared" si="240"/>
        <v>6622516</v>
      </c>
      <c r="I1211" s="20">
        <f>I1212+I1217+I1224+I1221</f>
        <v>33984616</v>
      </c>
      <c r="J1211" s="20">
        <f t="shared" si="241"/>
        <v>0</v>
      </c>
      <c r="K1211" s="20">
        <f>K1212+K1217+K1224+K1221</f>
        <v>22365395.129999999</v>
      </c>
      <c r="L1211" s="20">
        <f t="shared" si="242"/>
        <v>-11619220.870000001</v>
      </c>
      <c r="M1211" s="27">
        <f t="shared" si="243"/>
        <v>81.738591445832014</v>
      </c>
      <c r="N1211" s="27">
        <f t="shared" si="244"/>
        <v>65.810351160066077</v>
      </c>
    </row>
    <row r="1212" spans="1:14" s="6" customFormat="1" ht="93.75" x14ac:dyDescent="0.2">
      <c r="A1212" s="22" t="s">
        <v>13</v>
      </c>
      <c r="B1212" s="4" t="s">
        <v>225</v>
      </c>
      <c r="C1212" s="4" t="s">
        <v>116</v>
      </c>
      <c r="D1212" s="4" t="s">
        <v>707</v>
      </c>
      <c r="E1212" s="4" t="s">
        <v>14</v>
      </c>
      <c r="F1212" s="20">
        <f>F1213</f>
        <v>24605700</v>
      </c>
      <c r="G1212" s="20">
        <f>G1213</f>
        <v>29938777</v>
      </c>
      <c r="H1212" s="20">
        <f t="shared" si="240"/>
        <v>5333077</v>
      </c>
      <c r="I1212" s="20">
        <f>I1213</f>
        <v>29938777</v>
      </c>
      <c r="J1212" s="20">
        <f t="shared" si="241"/>
        <v>0</v>
      </c>
      <c r="K1212" s="20">
        <f>K1213</f>
        <v>19185749.439999998</v>
      </c>
      <c r="L1212" s="20">
        <f t="shared" si="242"/>
        <v>-10753027.560000002</v>
      </c>
      <c r="M1212" s="27">
        <f t="shared" si="243"/>
        <v>77.972784517408556</v>
      </c>
      <c r="N1212" s="27">
        <f t="shared" si="244"/>
        <v>64.083277149230227</v>
      </c>
    </row>
    <row r="1213" spans="1:14" s="6" customFormat="1" ht="37.5" x14ac:dyDescent="0.2">
      <c r="A1213" s="22" t="s">
        <v>15</v>
      </c>
      <c r="B1213" s="4" t="s">
        <v>225</v>
      </c>
      <c r="C1213" s="4" t="s">
        <v>116</v>
      </c>
      <c r="D1213" s="4" t="s">
        <v>707</v>
      </c>
      <c r="E1213" s="4" t="s">
        <v>16</v>
      </c>
      <c r="F1213" s="20">
        <f>F1214+F1215+F1216</f>
        <v>24605700</v>
      </c>
      <c r="G1213" s="20">
        <f>G1214+G1215+G1216</f>
        <v>29938777</v>
      </c>
      <c r="H1213" s="20">
        <f t="shared" si="240"/>
        <v>5333077</v>
      </c>
      <c r="I1213" s="20">
        <f>I1214+I1215+I1216</f>
        <v>29938777</v>
      </c>
      <c r="J1213" s="20">
        <f t="shared" si="241"/>
        <v>0</v>
      </c>
      <c r="K1213" s="20">
        <f>K1214+K1215+K1216</f>
        <v>19185749.439999998</v>
      </c>
      <c r="L1213" s="20">
        <f t="shared" si="242"/>
        <v>-10753027.560000002</v>
      </c>
      <c r="M1213" s="27">
        <f t="shared" si="243"/>
        <v>77.972784517408556</v>
      </c>
      <c r="N1213" s="27">
        <f t="shared" si="244"/>
        <v>64.083277149230227</v>
      </c>
    </row>
    <row r="1214" spans="1:14" s="6" customFormat="1" ht="37.5" x14ac:dyDescent="0.2">
      <c r="A1214" s="22" t="s">
        <v>17</v>
      </c>
      <c r="B1214" s="4" t="s">
        <v>225</v>
      </c>
      <c r="C1214" s="4" t="s">
        <v>116</v>
      </c>
      <c r="D1214" s="4" t="s">
        <v>707</v>
      </c>
      <c r="E1214" s="4" t="s">
        <v>18</v>
      </c>
      <c r="F1214" s="20">
        <v>18212300</v>
      </c>
      <c r="G1214" s="20">
        <v>22299571</v>
      </c>
      <c r="H1214" s="20">
        <f t="shared" si="240"/>
        <v>4087271</v>
      </c>
      <c r="I1214" s="20">
        <v>22299571</v>
      </c>
      <c r="J1214" s="20">
        <f t="shared" si="241"/>
        <v>0</v>
      </c>
      <c r="K1214" s="20">
        <v>14433092.449999999</v>
      </c>
      <c r="L1214" s="20">
        <f t="shared" si="242"/>
        <v>-7866478.5500000007</v>
      </c>
      <c r="M1214" s="27">
        <f t="shared" si="243"/>
        <v>79.24914727958577</v>
      </c>
      <c r="N1214" s="27">
        <f t="shared" si="244"/>
        <v>64.723632799931437</v>
      </c>
    </row>
    <row r="1215" spans="1:14" s="6" customFormat="1" ht="56.25" x14ac:dyDescent="0.2">
      <c r="A1215" s="22" t="s">
        <v>19</v>
      </c>
      <c r="B1215" s="4" t="s">
        <v>225</v>
      </c>
      <c r="C1215" s="4" t="s">
        <v>116</v>
      </c>
      <c r="D1215" s="4" t="s">
        <v>707</v>
      </c>
      <c r="E1215" s="4" t="s">
        <v>20</v>
      </c>
      <c r="F1215" s="20">
        <v>817500</v>
      </c>
      <c r="G1215" s="20">
        <v>850315</v>
      </c>
      <c r="H1215" s="20">
        <f t="shared" si="240"/>
        <v>32815</v>
      </c>
      <c r="I1215" s="20">
        <v>850315</v>
      </c>
      <c r="J1215" s="20">
        <f t="shared" si="241"/>
        <v>0</v>
      </c>
      <c r="K1215" s="20">
        <v>555069.26</v>
      </c>
      <c r="L1215" s="20">
        <f t="shared" si="242"/>
        <v>-295245.74</v>
      </c>
      <c r="M1215" s="27">
        <f t="shared" si="243"/>
        <v>67.898380428134558</v>
      </c>
      <c r="N1215" s="27">
        <f t="shared" si="244"/>
        <v>65.278074595885059</v>
      </c>
    </row>
    <row r="1216" spans="1:14" s="6" customFormat="1" ht="75" x14ac:dyDescent="0.2">
      <c r="A1216" s="22" t="s">
        <v>22</v>
      </c>
      <c r="B1216" s="4" t="s">
        <v>225</v>
      </c>
      <c r="C1216" s="4" t="s">
        <v>116</v>
      </c>
      <c r="D1216" s="4" t="s">
        <v>707</v>
      </c>
      <c r="E1216" s="4" t="s">
        <v>23</v>
      </c>
      <c r="F1216" s="20">
        <v>5575900</v>
      </c>
      <c r="G1216" s="20">
        <v>6788891</v>
      </c>
      <c r="H1216" s="20">
        <f t="shared" si="240"/>
        <v>1212991</v>
      </c>
      <c r="I1216" s="20">
        <v>6788891</v>
      </c>
      <c r="J1216" s="20">
        <f t="shared" si="241"/>
        <v>0</v>
      </c>
      <c r="K1216" s="20">
        <v>4197587.7300000004</v>
      </c>
      <c r="L1216" s="20">
        <f t="shared" si="242"/>
        <v>-2591303.2699999996</v>
      </c>
      <c r="M1216" s="27">
        <f t="shared" si="243"/>
        <v>75.280900482433339</v>
      </c>
      <c r="N1216" s="27">
        <f t="shared" si="244"/>
        <v>61.830241934949328</v>
      </c>
    </row>
    <row r="1217" spans="1:14" s="6" customFormat="1" ht="37.5" x14ac:dyDescent="0.2">
      <c r="A1217" s="22" t="s">
        <v>24</v>
      </c>
      <c r="B1217" s="4" t="s">
        <v>225</v>
      </c>
      <c r="C1217" s="4" t="s">
        <v>116</v>
      </c>
      <c r="D1217" s="4" t="s">
        <v>707</v>
      </c>
      <c r="E1217" s="4" t="s">
        <v>25</v>
      </c>
      <c r="F1217" s="20">
        <f>F1218</f>
        <v>2520800</v>
      </c>
      <c r="G1217" s="20">
        <f>G1218</f>
        <v>3813166</v>
      </c>
      <c r="H1217" s="20">
        <f t="shared" si="240"/>
        <v>1292366</v>
      </c>
      <c r="I1217" s="20">
        <f>I1218</f>
        <v>3813166</v>
      </c>
      <c r="J1217" s="20">
        <f t="shared" si="241"/>
        <v>0</v>
      </c>
      <c r="K1217" s="20">
        <f>K1218</f>
        <v>3002726.12</v>
      </c>
      <c r="L1217" s="20">
        <f t="shared" si="242"/>
        <v>-810439.87999999989</v>
      </c>
      <c r="M1217" s="27">
        <f t="shared" si="243"/>
        <v>119.11798317994288</v>
      </c>
      <c r="N1217" s="27">
        <f t="shared" si="244"/>
        <v>78.74627330674825</v>
      </c>
    </row>
    <row r="1218" spans="1:14" s="6" customFormat="1" ht="58.5" customHeight="1" x14ac:dyDescent="0.2">
      <c r="A1218" s="22" t="s">
        <v>26</v>
      </c>
      <c r="B1218" s="4" t="s">
        <v>225</v>
      </c>
      <c r="C1218" s="4" t="s">
        <v>116</v>
      </c>
      <c r="D1218" s="4" t="s">
        <v>707</v>
      </c>
      <c r="E1218" s="4" t="s">
        <v>27</v>
      </c>
      <c r="F1218" s="20">
        <f>F1219+F1220</f>
        <v>2520800</v>
      </c>
      <c r="G1218" s="20">
        <f>G1219+G1220</f>
        <v>3813166</v>
      </c>
      <c r="H1218" s="20">
        <f t="shared" si="240"/>
        <v>1292366</v>
      </c>
      <c r="I1218" s="20">
        <f>I1219+I1220</f>
        <v>3813166</v>
      </c>
      <c r="J1218" s="20">
        <f t="shared" si="241"/>
        <v>0</v>
      </c>
      <c r="K1218" s="20">
        <f>K1219+K1220</f>
        <v>3002726.12</v>
      </c>
      <c r="L1218" s="20">
        <f t="shared" si="242"/>
        <v>-810439.87999999989</v>
      </c>
      <c r="M1218" s="27">
        <f t="shared" si="243"/>
        <v>119.11798317994288</v>
      </c>
      <c r="N1218" s="27">
        <f t="shared" si="244"/>
        <v>78.74627330674825</v>
      </c>
    </row>
    <row r="1219" spans="1:14" s="6" customFormat="1" x14ac:dyDescent="0.2">
      <c r="A1219" s="22" t="s">
        <v>28</v>
      </c>
      <c r="B1219" s="4" t="s">
        <v>225</v>
      </c>
      <c r="C1219" s="4" t="s">
        <v>116</v>
      </c>
      <c r="D1219" s="4" t="s">
        <v>707</v>
      </c>
      <c r="E1219" s="4" t="s">
        <v>29</v>
      </c>
      <c r="F1219" s="20">
        <v>1855500</v>
      </c>
      <c r="G1219" s="20">
        <v>3037876</v>
      </c>
      <c r="H1219" s="20">
        <f t="shared" si="240"/>
        <v>1182376</v>
      </c>
      <c r="I1219" s="20">
        <v>3037876</v>
      </c>
      <c r="J1219" s="20">
        <f t="shared" si="241"/>
        <v>0</v>
      </c>
      <c r="K1219" s="20">
        <v>2441163.21</v>
      </c>
      <c r="L1219" s="20">
        <f t="shared" si="242"/>
        <v>-596712.79</v>
      </c>
      <c r="M1219" s="27">
        <f t="shared" si="243"/>
        <v>131.56363298302344</v>
      </c>
      <c r="N1219" s="27">
        <f t="shared" si="244"/>
        <v>80.357565944100415</v>
      </c>
    </row>
    <row r="1220" spans="1:14" s="6" customFormat="1" x14ac:dyDescent="0.2">
      <c r="A1220" s="22" t="s">
        <v>303</v>
      </c>
      <c r="B1220" s="4" t="s">
        <v>225</v>
      </c>
      <c r="C1220" s="4" t="s">
        <v>116</v>
      </c>
      <c r="D1220" s="4" t="s">
        <v>707</v>
      </c>
      <c r="E1220" s="4" t="s">
        <v>304</v>
      </c>
      <c r="F1220" s="20">
        <v>665300</v>
      </c>
      <c r="G1220" s="20">
        <v>775290</v>
      </c>
      <c r="H1220" s="20">
        <f t="shared" si="240"/>
        <v>109990</v>
      </c>
      <c r="I1220" s="20">
        <v>775290</v>
      </c>
      <c r="J1220" s="20">
        <f t="shared" si="241"/>
        <v>0</v>
      </c>
      <c r="K1220" s="20">
        <v>561562.91</v>
      </c>
      <c r="L1220" s="20">
        <f t="shared" si="242"/>
        <v>-213727.08999999997</v>
      </c>
      <c r="M1220" s="27">
        <f t="shared" si="243"/>
        <v>84.407471817225314</v>
      </c>
      <c r="N1220" s="27">
        <f t="shared" si="244"/>
        <v>72.432626501051217</v>
      </c>
    </row>
    <row r="1221" spans="1:14" s="6" customFormat="1" ht="22.5" customHeight="1" x14ac:dyDescent="0.2">
      <c r="A1221" s="42" t="s">
        <v>44</v>
      </c>
      <c r="B1221" s="30" t="s">
        <v>225</v>
      </c>
      <c r="C1221" s="30" t="s">
        <v>116</v>
      </c>
      <c r="D1221" s="30" t="s">
        <v>707</v>
      </c>
      <c r="E1221" s="30" t="s">
        <v>45</v>
      </c>
      <c r="F1221" s="37">
        <v>0</v>
      </c>
      <c r="G1221" s="37">
        <f>G1222</f>
        <v>4927</v>
      </c>
      <c r="H1221" s="20">
        <f t="shared" si="240"/>
        <v>4927</v>
      </c>
      <c r="I1221" s="37">
        <f>I1222</f>
        <v>4927</v>
      </c>
      <c r="J1221" s="20">
        <f t="shared" si="241"/>
        <v>0</v>
      </c>
      <c r="K1221" s="50">
        <f>K1222</f>
        <v>4926.57</v>
      </c>
      <c r="L1221" s="20">
        <f t="shared" si="242"/>
        <v>-0.43000000000029104</v>
      </c>
      <c r="M1221" s="27">
        <v>0</v>
      </c>
      <c r="N1221" s="27">
        <f t="shared" si="244"/>
        <v>99.991272579663075</v>
      </c>
    </row>
    <row r="1222" spans="1:14" s="6" customFormat="1" ht="37.5" x14ac:dyDescent="0.2">
      <c r="A1222" s="42" t="s">
        <v>128</v>
      </c>
      <c r="B1222" s="30" t="s">
        <v>225</v>
      </c>
      <c r="C1222" s="30" t="s">
        <v>116</v>
      </c>
      <c r="D1222" s="30" t="s">
        <v>707</v>
      </c>
      <c r="E1222" s="30" t="s">
        <v>129</v>
      </c>
      <c r="F1222" s="37">
        <v>0</v>
      </c>
      <c r="G1222" s="37">
        <f>G1223</f>
        <v>4927</v>
      </c>
      <c r="H1222" s="20">
        <f t="shared" si="240"/>
        <v>4927</v>
      </c>
      <c r="I1222" s="37">
        <f>I1223</f>
        <v>4927</v>
      </c>
      <c r="J1222" s="20">
        <f t="shared" si="241"/>
        <v>0</v>
      </c>
      <c r="K1222" s="50">
        <f>K1223</f>
        <v>4926.57</v>
      </c>
      <c r="L1222" s="20">
        <f t="shared" si="242"/>
        <v>-0.43000000000029104</v>
      </c>
      <c r="M1222" s="27">
        <v>0</v>
      </c>
      <c r="N1222" s="27">
        <f t="shared" si="244"/>
        <v>99.991272579663075</v>
      </c>
    </row>
    <row r="1223" spans="1:14" s="6" customFormat="1" ht="56.25" x14ac:dyDescent="0.2">
      <c r="A1223" s="42" t="s">
        <v>385</v>
      </c>
      <c r="B1223" s="30" t="s">
        <v>225</v>
      </c>
      <c r="C1223" s="30" t="s">
        <v>116</v>
      </c>
      <c r="D1223" s="30" t="s">
        <v>707</v>
      </c>
      <c r="E1223" s="30" t="s">
        <v>386</v>
      </c>
      <c r="F1223" s="37">
        <v>0</v>
      </c>
      <c r="G1223" s="37">
        <v>4927</v>
      </c>
      <c r="H1223" s="20">
        <f t="shared" si="240"/>
        <v>4927</v>
      </c>
      <c r="I1223" s="37">
        <v>4927</v>
      </c>
      <c r="J1223" s="20">
        <f t="shared" si="241"/>
        <v>0</v>
      </c>
      <c r="K1223" s="50">
        <v>4926.57</v>
      </c>
      <c r="L1223" s="20">
        <f t="shared" si="242"/>
        <v>-0.43000000000029104</v>
      </c>
      <c r="M1223" s="27">
        <v>0</v>
      </c>
      <c r="N1223" s="27">
        <f t="shared" si="244"/>
        <v>99.991272579663075</v>
      </c>
    </row>
    <row r="1224" spans="1:14" s="6" customFormat="1" x14ac:dyDescent="0.2">
      <c r="A1224" s="22" t="s">
        <v>33</v>
      </c>
      <c r="B1224" s="4" t="s">
        <v>225</v>
      </c>
      <c r="C1224" s="4" t="s">
        <v>116</v>
      </c>
      <c r="D1224" s="4" t="s">
        <v>707</v>
      </c>
      <c r="E1224" s="4" t="s">
        <v>34</v>
      </c>
      <c r="F1224" s="20">
        <f>F1225</f>
        <v>235600</v>
      </c>
      <c r="G1224" s="20">
        <f>G1225</f>
        <v>227746</v>
      </c>
      <c r="H1224" s="20">
        <f t="shared" si="240"/>
        <v>-7854</v>
      </c>
      <c r="I1224" s="20">
        <f>I1225</f>
        <v>227746</v>
      </c>
      <c r="J1224" s="20">
        <f t="shared" si="241"/>
        <v>0</v>
      </c>
      <c r="K1224" s="20">
        <f>K1225</f>
        <v>171993</v>
      </c>
      <c r="L1224" s="20">
        <f t="shared" si="242"/>
        <v>-55753</v>
      </c>
      <c r="M1224" s="27">
        <f t="shared" si="243"/>
        <v>73.002122241086582</v>
      </c>
      <c r="N1224" s="27">
        <f t="shared" si="244"/>
        <v>75.519657864463042</v>
      </c>
    </row>
    <row r="1225" spans="1:14" s="6" customFormat="1" x14ac:dyDescent="0.2">
      <c r="A1225" s="22" t="s">
        <v>35</v>
      </c>
      <c r="B1225" s="4" t="s">
        <v>225</v>
      </c>
      <c r="C1225" s="4" t="s">
        <v>116</v>
      </c>
      <c r="D1225" s="4" t="s">
        <v>707</v>
      </c>
      <c r="E1225" s="4" t="s">
        <v>36</v>
      </c>
      <c r="F1225" s="20">
        <f>F1226</f>
        <v>235600</v>
      </c>
      <c r="G1225" s="20">
        <f>G1226</f>
        <v>227746</v>
      </c>
      <c r="H1225" s="20">
        <f t="shared" si="240"/>
        <v>-7854</v>
      </c>
      <c r="I1225" s="20">
        <f>I1226</f>
        <v>227746</v>
      </c>
      <c r="J1225" s="20">
        <f t="shared" si="241"/>
        <v>0</v>
      </c>
      <c r="K1225" s="20">
        <f>K1226</f>
        <v>171993</v>
      </c>
      <c r="L1225" s="20">
        <f t="shared" si="242"/>
        <v>-55753</v>
      </c>
      <c r="M1225" s="27">
        <f t="shared" si="243"/>
        <v>73.002122241086582</v>
      </c>
      <c r="N1225" s="27">
        <f t="shared" si="244"/>
        <v>75.519657864463042</v>
      </c>
    </row>
    <row r="1226" spans="1:14" s="6" customFormat="1" ht="37.5" x14ac:dyDescent="0.2">
      <c r="A1226" s="22" t="s">
        <v>68</v>
      </c>
      <c r="B1226" s="4" t="s">
        <v>225</v>
      </c>
      <c r="C1226" s="4" t="s">
        <v>116</v>
      </c>
      <c r="D1226" s="4" t="s">
        <v>707</v>
      </c>
      <c r="E1226" s="4" t="s">
        <v>69</v>
      </c>
      <c r="F1226" s="20">
        <v>235600</v>
      </c>
      <c r="G1226" s="20">
        <v>227746</v>
      </c>
      <c r="H1226" s="20">
        <f t="shared" si="240"/>
        <v>-7854</v>
      </c>
      <c r="I1226" s="20">
        <v>227746</v>
      </c>
      <c r="J1226" s="20">
        <f t="shared" si="241"/>
        <v>0</v>
      </c>
      <c r="K1226" s="20">
        <v>171993</v>
      </c>
      <c r="L1226" s="20">
        <f t="shared" si="242"/>
        <v>-55753</v>
      </c>
      <c r="M1226" s="27">
        <f t="shared" si="243"/>
        <v>73.002122241086582</v>
      </c>
      <c r="N1226" s="27">
        <f t="shared" si="244"/>
        <v>75.519657864463042</v>
      </c>
    </row>
    <row r="1227" spans="1:14" s="6" customFormat="1" ht="75" x14ac:dyDescent="0.2">
      <c r="A1227" s="22" t="s">
        <v>61</v>
      </c>
      <c r="B1227" s="4" t="s">
        <v>225</v>
      </c>
      <c r="C1227" s="4" t="s">
        <v>116</v>
      </c>
      <c r="D1227" s="4" t="s">
        <v>494</v>
      </c>
      <c r="E1227" s="4"/>
      <c r="F1227" s="20">
        <f t="shared" ref="F1227:F1232" si="252">F1228</f>
        <v>84500</v>
      </c>
      <c r="G1227" s="20">
        <f t="shared" ref="G1227:K1232" si="253">G1228</f>
        <v>243800</v>
      </c>
      <c r="H1227" s="20">
        <f t="shared" si="240"/>
        <v>159300</v>
      </c>
      <c r="I1227" s="20">
        <f t="shared" si="253"/>
        <v>243800</v>
      </c>
      <c r="J1227" s="20">
        <f t="shared" si="241"/>
        <v>0</v>
      </c>
      <c r="K1227" s="20">
        <f t="shared" si="253"/>
        <v>194000</v>
      </c>
      <c r="L1227" s="20">
        <f t="shared" si="242"/>
        <v>-49800</v>
      </c>
      <c r="M1227" s="27">
        <f t="shared" si="243"/>
        <v>229.58579881656806</v>
      </c>
      <c r="N1227" s="27">
        <f t="shared" si="244"/>
        <v>79.573420836751438</v>
      </c>
    </row>
    <row r="1228" spans="1:14" s="6" customFormat="1" ht="56.25" x14ac:dyDescent="0.2">
      <c r="A1228" s="22" t="s">
        <v>62</v>
      </c>
      <c r="B1228" s="4" t="s">
        <v>225</v>
      </c>
      <c r="C1228" s="4" t="s">
        <v>116</v>
      </c>
      <c r="D1228" s="4" t="s">
        <v>495</v>
      </c>
      <c r="E1228" s="4"/>
      <c r="F1228" s="20">
        <f t="shared" si="252"/>
        <v>84500</v>
      </c>
      <c r="G1228" s="20">
        <f t="shared" si="253"/>
        <v>243800</v>
      </c>
      <c r="H1228" s="20">
        <f t="shared" ref="H1228:H1291" si="254">G1228-F1228</f>
        <v>159300</v>
      </c>
      <c r="I1228" s="20">
        <f t="shared" si="253"/>
        <v>243800</v>
      </c>
      <c r="J1228" s="20">
        <f t="shared" ref="J1228:J1291" si="255">I1228-G1228</f>
        <v>0</v>
      </c>
      <c r="K1228" s="20">
        <f t="shared" si="253"/>
        <v>194000</v>
      </c>
      <c r="L1228" s="20">
        <f t="shared" ref="L1228:L1291" si="256">K1228-I1228</f>
        <v>-49800</v>
      </c>
      <c r="M1228" s="27">
        <f t="shared" ref="M1228:M1291" si="257">K1228/F1228*100</f>
        <v>229.58579881656806</v>
      </c>
      <c r="N1228" s="27">
        <f t="shared" ref="N1228:N1285" si="258">K1228/I1228*100</f>
        <v>79.573420836751438</v>
      </c>
    </row>
    <row r="1229" spans="1:14" s="6" customFormat="1" ht="56.25" x14ac:dyDescent="0.2">
      <c r="A1229" s="22" t="s">
        <v>63</v>
      </c>
      <c r="B1229" s="4" t="s">
        <v>225</v>
      </c>
      <c r="C1229" s="4" t="s">
        <v>116</v>
      </c>
      <c r="D1229" s="4" t="s">
        <v>496</v>
      </c>
      <c r="E1229" s="4"/>
      <c r="F1229" s="20">
        <f t="shared" si="252"/>
        <v>84500</v>
      </c>
      <c r="G1229" s="20">
        <f t="shared" si="253"/>
        <v>243800</v>
      </c>
      <c r="H1229" s="20">
        <f t="shared" si="254"/>
        <v>159300</v>
      </c>
      <c r="I1229" s="20">
        <f t="shared" si="253"/>
        <v>243800</v>
      </c>
      <c r="J1229" s="20">
        <f t="shared" si="255"/>
        <v>0</v>
      </c>
      <c r="K1229" s="20">
        <f t="shared" si="253"/>
        <v>194000</v>
      </c>
      <c r="L1229" s="20">
        <f t="shared" si="256"/>
        <v>-49800</v>
      </c>
      <c r="M1229" s="27">
        <f t="shared" si="257"/>
        <v>229.58579881656806</v>
      </c>
      <c r="N1229" s="27">
        <f t="shared" si="258"/>
        <v>79.573420836751438</v>
      </c>
    </row>
    <row r="1230" spans="1:14" s="6" customFormat="1" x14ac:dyDescent="0.2">
      <c r="A1230" s="22" t="s">
        <v>64</v>
      </c>
      <c r="B1230" s="4" t="s">
        <v>225</v>
      </c>
      <c r="C1230" s="4" t="s">
        <v>116</v>
      </c>
      <c r="D1230" s="4" t="s">
        <v>497</v>
      </c>
      <c r="E1230" s="4"/>
      <c r="F1230" s="20">
        <f t="shared" si="252"/>
        <v>84500</v>
      </c>
      <c r="G1230" s="20">
        <f t="shared" si="253"/>
        <v>243800</v>
      </c>
      <c r="H1230" s="20">
        <f t="shared" si="254"/>
        <v>159300</v>
      </c>
      <c r="I1230" s="20">
        <f t="shared" si="253"/>
        <v>243800</v>
      </c>
      <c r="J1230" s="20">
        <f t="shared" si="255"/>
        <v>0</v>
      </c>
      <c r="K1230" s="20">
        <f t="shared" si="253"/>
        <v>194000</v>
      </c>
      <c r="L1230" s="20">
        <f t="shared" si="256"/>
        <v>-49800</v>
      </c>
      <c r="M1230" s="27">
        <f t="shared" si="257"/>
        <v>229.58579881656806</v>
      </c>
      <c r="N1230" s="27">
        <f t="shared" si="258"/>
        <v>79.573420836751438</v>
      </c>
    </row>
    <row r="1231" spans="1:14" s="6" customFormat="1" ht="37.5" x14ac:dyDescent="0.2">
      <c r="A1231" s="22" t="s">
        <v>24</v>
      </c>
      <c r="B1231" s="4" t="s">
        <v>225</v>
      </c>
      <c r="C1231" s="4" t="s">
        <v>116</v>
      </c>
      <c r="D1231" s="4" t="s">
        <v>497</v>
      </c>
      <c r="E1231" s="4" t="s">
        <v>25</v>
      </c>
      <c r="F1231" s="20">
        <f t="shared" si="252"/>
        <v>84500</v>
      </c>
      <c r="G1231" s="20">
        <f t="shared" si="253"/>
        <v>243800</v>
      </c>
      <c r="H1231" s="20">
        <f t="shared" si="254"/>
        <v>159300</v>
      </c>
      <c r="I1231" s="20">
        <f t="shared" si="253"/>
        <v>243800</v>
      </c>
      <c r="J1231" s="20">
        <f t="shared" si="255"/>
        <v>0</v>
      </c>
      <c r="K1231" s="20">
        <f t="shared" si="253"/>
        <v>194000</v>
      </c>
      <c r="L1231" s="20">
        <f t="shared" si="256"/>
        <v>-49800</v>
      </c>
      <c r="M1231" s="27">
        <f t="shared" si="257"/>
        <v>229.58579881656806</v>
      </c>
      <c r="N1231" s="27">
        <f t="shared" si="258"/>
        <v>79.573420836751438</v>
      </c>
    </row>
    <row r="1232" spans="1:14" s="6" customFormat="1" ht="64.5" customHeight="1" x14ac:dyDescent="0.2">
      <c r="A1232" s="22" t="s">
        <v>26</v>
      </c>
      <c r="B1232" s="4" t="s">
        <v>225</v>
      </c>
      <c r="C1232" s="4" t="s">
        <v>116</v>
      </c>
      <c r="D1232" s="4" t="s">
        <v>497</v>
      </c>
      <c r="E1232" s="4" t="s">
        <v>27</v>
      </c>
      <c r="F1232" s="20">
        <f t="shared" si="252"/>
        <v>84500</v>
      </c>
      <c r="G1232" s="20">
        <f t="shared" si="253"/>
        <v>243800</v>
      </c>
      <c r="H1232" s="20">
        <f t="shared" si="254"/>
        <v>159300</v>
      </c>
      <c r="I1232" s="20">
        <f t="shared" si="253"/>
        <v>243800</v>
      </c>
      <c r="J1232" s="20">
        <f t="shared" si="255"/>
        <v>0</v>
      </c>
      <c r="K1232" s="20">
        <f t="shared" si="253"/>
        <v>194000</v>
      </c>
      <c r="L1232" s="20">
        <f t="shared" si="256"/>
        <v>-49800</v>
      </c>
      <c r="M1232" s="27">
        <f t="shared" si="257"/>
        <v>229.58579881656806</v>
      </c>
      <c r="N1232" s="27">
        <f t="shared" si="258"/>
        <v>79.573420836751438</v>
      </c>
    </row>
    <row r="1233" spans="1:14" s="6" customFormat="1" x14ac:dyDescent="0.2">
      <c r="A1233" s="22" t="s">
        <v>28</v>
      </c>
      <c r="B1233" s="4" t="s">
        <v>225</v>
      </c>
      <c r="C1233" s="4" t="s">
        <v>116</v>
      </c>
      <c r="D1233" s="4" t="s">
        <v>497</v>
      </c>
      <c r="E1233" s="4" t="s">
        <v>29</v>
      </c>
      <c r="F1233" s="20">
        <v>84500</v>
      </c>
      <c r="G1233" s="20">
        <v>243800</v>
      </c>
      <c r="H1233" s="20">
        <f t="shared" si="254"/>
        <v>159300</v>
      </c>
      <c r="I1233" s="20">
        <v>243800</v>
      </c>
      <c r="J1233" s="20">
        <f t="shared" si="255"/>
        <v>0</v>
      </c>
      <c r="K1233" s="20">
        <v>194000</v>
      </c>
      <c r="L1233" s="20">
        <f t="shared" si="256"/>
        <v>-49800</v>
      </c>
      <c r="M1233" s="27">
        <f t="shared" si="257"/>
        <v>229.58579881656806</v>
      </c>
      <c r="N1233" s="27">
        <f t="shared" si="258"/>
        <v>79.573420836751438</v>
      </c>
    </row>
    <row r="1234" spans="1:14" s="6" customFormat="1" ht="37.5" x14ac:dyDescent="0.2">
      <c r="A1234" s="22" t="s">
        <v>198</v>
      </c>
      <c r="B1234" s="4" t="s">
        <v>225</v>
      </c>
      <c r="C1234" s="4" t="s">
        <v>116</v>
      </c>
      <c r="D1234" s="4" t="s">
        <v>616</v>
      </c>
      <c r="E1234" s="4"/>
      <c r="F1234" s="20">
        <f t="shared" ref="F1234:K1238" si="259">F1235</f>
        <v>5000</v>
      </c>
      <c r="G1234" s="20">
        <f t="shared" si="259"/>
        <v>5000</v>
      </c>
      <c r="H1234" s="20">
        <f t="shared" si="254"/>
        <v>0</v>
      </c>
      <c r="I1234" s="20">
        <f t="shared" si="259"/>
        <v>5000</v>
      </c>
      <c r="J1234" s="20">
        <f t="shared" si="255"/>
        <v>0</v>
      </c>
      <c r="K1234" s="20">
        <f t="shared" si="259"/>
        <v>2125</v>
      </c>
      <c r="L1234" s="20">
        <f t="shared" si="256"/>
        <v>-2875</v>
      </c>
      <c r="M1234" s="27">
        <f t="shared" si="257"/>
        <v>42.5</v>
      </c>
      <c r="N1234" s="27">
        <f t="shared" si="258"/>
        <v>42.5</v>
      </c>
    </row>
    <row r="1235" spans="1:14" s="6" customFormat="1" ht="75" x14ac:dyDescent="0.2">
      <c r="A1235" s="22" t="s">
        <v>365</v>
      </c>
      <c r="B1235" s="4" t="s">
        <v>225</v>
      </c>
      <c r="C1235" s="4" t="s">
        <v>116</v>
      </c>
      <c r="D1235" s="4" t="s">
        <v>615</v>
      </c>
      <c r="E1235" s="4"/>
      <c r="F1235" s="20">
        <f t="shared" si="259"/>
        <v>5000</v>
      </c>
      <c r="G1235" s="20">
        <f t="shared" si="259"/>
        <v>5000</v>
      </c>
      <c r="H1235" s="20">
        <f t="shared" si="254"/>
        <v>0</v>
      </c>
      <c r="I1235" s="20">
        <f t="shared" si="259"/>
        <v>5000</v>
      </c>
      <c r="J1235" s="20">
        <f t="shared" si="255"/>
        <v>0</v>
      </c>
      <c r="K1235" s="20">
        <f t="shared" si="259"/>
        <v>2125</v>
      </c>
      <c r="L1235" s="20">
        <f t="shared" si="256"/>
        <v>-2875</v>
      </c>
      <c r="M1235" s="27">
        <f t="shared" si="257"/>
        <v>42.5</v>
      </c>
      <c r="N1235" s="27">
        <f t="shared" si="258"/>
        <v>42.5</v>
      </c>
    </row>
    <row r="1236" spans="1:14" s="6" customFormat="1" x14ac:dyDescent="0.2">
      <c r="A1236" s="22" t="s">
        <v>64</v>
      </c>
      <c r="B1236" s="4" t="s">
        <v>225</v>
      </c>
      <c r="C1236" s="4" t="s">
        <v>116</v>
      </c>
      <c r="D1236" s="4" t="s">
        <v>614</v>
      </c>
      <c r="E1236" s="4"/>
      <c r="F1236" s="20">
        <f t="shared" si="259"/>
        <v>5000</v>
      </c>
      <c r="G1236" s="20">
        <f t="shared" si="259"/>
        <v>5000</v>
      </c>
      <c r="H1236" s="20">
        <f t="shared" si="254"/>
        <v>0</v>
      </c>
      <c r="I1236" s="20">
        <f t="shared" si="259"/>
        <v>5000</v>
      </c>
      <c r="J1236" s="20">
        <f t="shared" si="255"/>
        <v>0</v>
      </c>
      <c r="K1236" s="20">
        <f t="shared" si="259"/>
        <v>2125</v>
      </c>
      <c r="L1236" s="20">
        <f t="shared" si="256"/>
        <v>-2875</v>
      </c>
      <c r="M1236" s="27">
        <f t="shared" si="257"/>
        <v>42.5</v>
      </c>
      <c r="N1236" s="27">
        <f t="shared" si="258"/>
        <v>42.5</v>
      </c>
    </row>
    <row r="1237" spans="1:14" s="6" customFormat="1" ht="37.5" x14ac:dyDescent="0.2">
      <c r="A1237" s="22" t="s">
        <v>24</v>
      </c>
      <c r="B1237" s="4" t="s">
        <v>225</v>
      </c>
      <c r="C1237" s="4" t="s">
        <v>116</v>
      </c>
      <c r="D1237" s="4" t="s">
        <v>614</v>
      </c>
      <c r="E1237" s="4" t="s">
        <v>25</v>
      </c>
      <c r="F1237" s="20">
        <f t="shared" si="259"/>
        <v>5000</v>
      </c>
      <c r="G1237" s="20">
        <f t="shared" si="259"/>
        <v>5000</v>
      </c>
      <c r="H1237" s="20">
        <f t="shared" si="254"/>
        <v>0</v>
      </c>
      <c r="I1237" s="20">
        <f t="shared" si="259"/>
        <v>5000</v>
      </c>
      <c r="J1237" s="20">
        <f t="shared" si="255"/>
        <v>0</v>
      </c>
      <c r="K1237" s="20">
        <f t="shared" si="259"/>
        <v>2125</v>
      </c>
      <c r="L1237" s="20">
        <f t="shared" si="256"/>
        <v>-2875</v>
      </c>
      <c r="M1237" s="27">
        <f t="shared" si="257"/>
        <v>42.5</v>
      </c>
      <c r="N1237" s="27">
        <f t="shared" si="258"/>
        <v>42.5</v>
      </c>
    </row>
    <row r="1238" spans="1:14" s="6" customFormat="1" ht="63" customHeight="1" x14ac:dyDescent="0.2">
      <c r="A1238" s="22" t="s">
        <v>26</v>
      </c>
      <c r="B1238" s="4" t="s">
        <v>225</v>
      </c>
      <c r="C1238" s="4" t="s">
        <v>116</v>
      </c>
      <c r="D1238" s="4" t="s">
        <v>614</v>
      </c>
      <c r="E1238" s="4" t="s">
        <v>27</v>
      </c>
      <c r="F1238" s="20">
        <f t="shared" si="259"/>
        <v>5000</v>
      </c>
      <c r="G1238" s="20">
        <f t="shared" si="259"/>
        <v>5000</v>
      </c>
      <c r="H1238" s="20">
        <f t="shared" si="254"/>
        <v>0</v>
      </c>
      <c r="I1238" s="20">
        <f t="shared" si="259"/>
        <v>5000</v>
      </c>
      <c r="J1238" s="20">
        <f t="shared" si="255"/>
        <v>0</v>
      </c>
      <c r="K1238" s="20">
        <f t="shared" si="259"/>
        <v>2125</v>
      </c>
      <c r="L1238" s="20">
        <f t="shared" si="256"/>
        <v>-2875</v>
      </c>
      <c r="M1238" s="27">
        <f t="shared" si="257"/>
        <v>42.5</v>
      </c>
      <c r="N1238" s="27">
        <f t="shared" si="258"/>
        <v>42.5</v>
      </c>
    </row>
    <row r="1239" spans="1:14" s="6" customFormat="1" x14ac:dyDescent="0.2">
      <c r="A1239" s="22" t="s">
        <v>28</v>
      </c>
      <c r="B1239" s="4" t="s">
        <v>225</v>
      </c>
      <c r="C1239" s="4" t="s">
        <v>116</v>
      </c>
      <c r="D1239" s="4" t="s">
        <v>614</v>
      </c>
      <c r="E1239" s="4" t="s">
        <v>29</v>
      </c>
      <c r="F1239" s="20">
        <v>5000</v>
      </c>
      <c r="G1239" s="20">
        <v>5000</v>
      </c>
      <c r="H1239" s="20">
        <f t="shared" si="254"/>
        <v>0</v>
      </c>
      <c r="I1239" s="20">
        <v>5000</v>
      </c>
      <c r="J1239" s="20">
        <f t="shared" si="255"/>
        <v>0</v>
      </c>
      <c r="K1239" s="20">
        <v>2125</v>
      </c>
      <c r="L1239" s="20">
        <f t="shared" si="256"/>
        <v>-2875</v>
      </c>
      <c r="M1239" s="27">
        <f t="shared" si="257"/>
        <v>42.5</v>
      </c>
      <c r="N1239" s="27">
        <f t="shared" si="258"/>
        <v>42.5</v>
      </c>
    </row>
    <row r="1240" spans="1:14" s="1" customFormat="1" ht="37.5" x14ac:dyDescent="0.2">
      <c r="A1240" s="21" t="s">
        <v>234</v>
      </c>
      <c r="B1240" s="3" t="s">
        <v>235</v>
      </c>
      <c r="C1240" s="3"/>
      <c r="D1240" s="3"/>
      <c r="E1240" s="3"/>
      <c r="F1240" s="19">
        <f>F1241+F1258</f>
        <v>711884680</v>
      </c>
      <c r="G1240" s="19">
        <f>G1241+G1258</f>
        <v>716367222</v>
      </c>
      <c r="H1240" s="19">
        <f t="shared" si="254"/>
        <v>4482542</v>
      </c>
      <c r="I1240" s="49">
        <f>I1241+I1258</f>
        <v>716367222</v>
      </c>
      <c r="J1240" s="19">
        <f t="shared" si="255"/>
        <v>0</v>
      </c>
      <c r="K1240" s="19">
        <f>K1241+K1258</f>
        <v>497558243.13</v>
      </c>
      <c r="L1240" s="19">
        <f t="shared" si="256"/>
        <v>-218808978.87</v>
      </c>
      <c r="M1240" s="26">
        <f t="shared" si="257"/>
        <v>69.893096046118032</v>
      </c>
      <c r="N1240" s="26">
        <f t="shared" si="258"/>
        <v>69.455752280357686</v>
      </c>
    </row>
    <row r="1241" spans="1:14" s="6" customFormat="1" x14ac:dyDescent="0.2">
      <c r="A1241" s="22" t="s">
        <v>346</v>
      </c>
      <c r="B1241" s="4" t="s">
        <v>235</v>
      </c>
      <c r="C1241" s="4" t="s">
        <v>188</v>
      </c>
      <c r="D1241" s="4"/>
      <c r="E1241" s="4"/>
      <c r="F1241" s="20">
        <f t="shared" ref="F1241:K1244" si="260">F1242</f>
        <v>3921014</v>
      </c>
      <c r="G1241" s="20">
        <f t="shared" si="260"/>
        <v>3921014</v>
      </c>
      <c r="H1241" s="20">
        <f t="shared" si="254"/>
        <v>0</v>
      </c>
      <c r="I1241" s="20">
        <f t="shared" si="260"/>
        <v>3921014</v>
      </c>
      <c r="J1241" s="20">
        <f t="shared" si="255"/>
        <v>0</v>
      </c>
      <c r="K1241" s="20">
        <f t="shared" si="260"/>
        <v>3265446.2399999998</v>
      </c>
      <c r="L1241" s="20">
        <f t="shared" si="256"/>
        <v>-655567.76000000024</v>
      </c>
      <c r="M1241" s="27">
        <f t="shared" si="257"/>
        <v>83.2806575033907</v>
      </c>
      <c r="N1241" s="27">
        <f t="shared" si="258"/>
        <v>83.2806575033907</v>
      </c>
    </row>
    <row r="1242" spans="1:14" s="6" customFormat="1" x14ac:dyDescent="0.2">
      <c r="A1242" s="22" t="s">
        <v>215</v>
      </c>
      <c r="B1242" s="4" t="s">
        <v>235</v>
      </c>
      <c r="C1242" s="4" t="s">
        <v>216</v>
      </c>
      <c r="D1242" s="4"/>
      <c r="E1242" s="4"/>
      <c r="F1242" s="20">
        <f t="shared" si="260"/>
        <v>3921014</v>
      </c>
      <c r="G1242" s="20">
        <f t="shared" si="260"/>
        <v>3921014</v>
      </c>
      <c r="H1242" s="20">
        <f t="shared" si="254"/>
        <v>0</v>
      </c>
      <c r="I1242" s="20">
        <f t="shared" si="260"/>
        <v>3921014</v>
      </c>
      <c r="J1242" s="20">
        <f t="shared" si="255"/>
        <v>0</v>
      </c>
      <c r="K1242" s="20">
        <f t="shared" si="260"/>
        <v>3265446.2399999998</v>
      </c>
      <c r="L1242" s="20">
        <f t="shared" si="256"/>
        <v>-655567.76000000024</v>
      </c>
      <c r="M1242" s="27">
        <f t="shared" si="257"/>
        <v>83.2806575033907</v>
      </c>
      <c r="N1242" s="27">
        <f t="shared" si="258"/>
        <v>83.2806575033907</v>
      </c>
    </row>
    <row r="1243" spans="1:14" s="6" customFormat="1" ht="56.25" x14ac:dyDescent="0.2">
      <c r="A1243" s="22" t="s">
        <v>205</v>
      </c>
      <c r="B1243" s="4" t="s">
        <v>235</v>
      </c>
      <c r="C1243" s="4" t="s">
        <v>216</v>
      </c>
      <c r="D1243" s="4" t="s">
        <v>676</v>
      </c>
      <c r="E1243" s="4"/>
      <c r="F1243" s="20">
        <f t="shared" si="260"/>
        <v>3921014</v>
      </c>
      <c r="G1243" s="20">
        <f t="shared" si="260"/>
        <v>3921014</v>
      </c>
      <c r="H1243" s="20">
        <f t="shared" si="254"/>
        <v>0</v>
      </c>
      <c r="I1243" s="20">
        <f t="shared" si="260"/>
        <v>3921014</v>
      </c>
      <c r="J1243" s="20">
        <f t="shared" si="255"/>
        <v>0</v>
      </c>
      <c r="K1243" s="20">
        <f t="shared" si="260"/>
        <v>3265446.2399999998</v>
      </c>
      <c r="L1243" s="20">
        <f t="shared" si="256"/>
        <v>-655567.76000000024</v>
      </c>
      <c r="M1243" s="27">
        <f t="shared" si="257"/>
        <v>83.2806575033907</v>
      </c>
      <c r="N1243" s="27">
        <f t="shared" si="258"/>
        <v>83.2806575033907</v>
      </c>
    </row>
    <row r="1244" spans="1:14" s="6" customFormat="1" ht="56.25" x14ac:dyDescent="0.2">
      <c r="A1244" s="22" t="s">
        <v>206</v>
      </c>
      <c r="B1244" s="4" t="s">
        <v>235</v>
      </c>
      <c r="C1244" s="4" t="s">
        <v>216</v>
      </c>
      <c r="D1244" s="4" t="s">
        <v>655</v>
      </c>
      <c r="E1244" s="4"/>
      <c r="F1244" s="20">
        <f t="shared" si="260"/>
        <v>3921014</v>
      </c>
      <c r="G1244" s="20">
        <f t="shared" si="260"/>
        <v>3921014</v>
      </c>
      <c r="H1244" s="20">
        <f t="shared" si="254"/>
        <v>0</v>
      </c>
      <c r="I1244" s="20">
        <f t="shared" si="260"/>
        <v>3921014</v>
      </c>
      <c r="J1244" s="20">
        <f t="shared" si="255"/>
        <v>0</v>
      </c>
      <c r="K1244" s="20">
        <f t="shared" si="260"/>
        <v>3265446.2399999998</v>
      </c>
      <c r="L1244" s="20">
        <f t="shared" si="256"/>
        <v>-655567.76000000024</v>
      </c>
      <c r="M1244" s="27">
        <f t="shared" si="257"/>
        <v>83.2806575033907</v>
      </c>
      <c r="N1244" s="27">
        <f t="shared" si="258"/>
        <v>83.2806575033907</v>
      </c>
    </row>
    <row r="1245" spans="1:14" s="6" customFormat="1" ht="37.5" x14ac:dyDescent="0.2">
      <c r="A1245" s="22" t="s">
        <v>238</v>
      </c>
      <c r="B1245" s="4" t="s">
        <v>235</v>
      </c>
      <c r="C1245" s="4" t="s">
        <v>216</v>
      </c>
      <c r="D1245" s="4" t="s">
        <v>708</v>
      </c>
      <c r="E1245" s="4"/>
      <c r="F1245" s="20">
        <f>F1246+F1250+F1254</f>
        <v>3921014</v>
      </c>
      <c r="G1245" s="20">
        <f>G1246+G1250+G1254</f>
        <v>3921014</v>
      </c>
      <c r="H1245" s="20">
        <f t="shared" si="254"/>
        <v>0</v>
      </c>
      <c r="I1245" s="20">
        <f>I1246+I1250+I1254</f>
        <v>3921014</v>
      </c>
      <c r="J1245" s="20">
        <f t="shared" si="255"/>
        <v>0</v>
      </c>
      <c r="K1245" s="20">
        <f>K1246+K1250+K1254</f>
        <v>3265446.2399999998</v>
      </c>
      <c r="L1245" s="20">
        <f t="shared" si="256"/>
        <v>-655567.76000000024</v>
      </c>
      <c r="M1245" s="27">
        <f t="shared" si="257"/>
        <v>83.2806575033907</v>
      </c>
      <c r="N1245" s="27">
        <f t="shared" si="258"/>
        <v>83.2806575033907</v>
      </c>
    </row>
    <row r="1246" spans="1:14" s="6" customFormat="1" ht="37.5" x14ac:dyDescent="0.2">
      <c r="A1246" s="22" t="s">
        <v>210</v>
      </c>
      <c r="B1246" s="4" t="s">
        <v>235</v>
      </c>
      <c r="C1246" s="4" t="s">
        <v>216</v>
      </c>
      <c r="D1246" s="4" t="s">
        <v>709</v>
      </c>
      <c r="E1246" s="4"/>
      <c r="F1246" s="20">
        <f t="shared" ref="F1246:K1248" si="261">F1247</f>
        <v>745600</v>
      </c>
      <c r="G1246" s="20">
        <f t="shared" si="261"/>
        <v>745600</v>
      </c>
      <c r="H1246" s="20">
        <f t="shared" si="254"/>
        <v>0</v>
      </c>
      <c r="I1246" s="20">
        <f t="shared" si="261"/>
        <v>745600</v>
      </c>
      <c r="J1246" s="20">
        <f t="shared" si="255"/>
        <v>0</v>
      </c>
      <c r="K1246" s="20">
        <f t="shared" si="261"/>
        <v>697200</v>
      </c>
      <c r="L1246" s="20">
        <f t="shared" si="256"/>
        <v>-48400</v>
      </c>
      <c r="M1246" s="27">
        <f t="shared" si="257"/>
        <v>93.508583690987123</v>
      </c>
      <c r="N1246" s="27">
        <f t="shared" si="258"/>
        <v>93.508583690987123</v>
      </c>
    </row>
    <row r="1247" spans="1:14" s="6" customFormat="1" ht="37.5" x14ac:dyDescent="0.2">
      <c r="A1247" s="22" t="s">
        <v>24</v>
      </c>
      <c r="B1247" s="4" t="s">
        <v>235</v>
      </c>
      <c r="C1247" s="4" t="s">
        <v>216</v>
      </c>
      <c r="D1247" s="4" t="s">
        <v>709</v>
      </c>
      <c r="E1247" s="4" t="s">
        <v>25</v>
      </c>
      <c r="F1247" s="20">
        <f t="shared" si="261"/>
        <v>745600</v>
      </c>
      <c r="G1247" s="20">
        <f t="shared" si="261"/>
        <v>745600</v>
      </c>
      <c r="H1247" s="20">
        <f t="shared" si="254"/>
        <v>0</v>
      </c>
      <c r="I1247" s="20">
        <f t="shared" si="261"/>
        <v>745600</v>
      </c>
      <c r="J1247" s="20">
        <f t="shared" si="255"/>
        <v>0</v>
      </c>
      <c r="K1247" s="20">
        <f t="shared" si="261"/>
        <v>697200</v>
      </c>
      <c r="L1247" s="20">
        <f t="shared" si="256"/>
        <v>-48400</v>
      </c>
      <c r="M1247" s="27">
        <f t="shared" si="257"/>
        <v>93.508583690987123</v>
      </c>
      <c r="N1247" s="27">
        <f t="shared" si="258"/>
        <v>93.508583690987123</v>
      </c>
    </row>
    <row r="1248" spans="1:14" s="6" customFormat="1" ht="56.25" customHeight="1" x14ac:dyDescent="0.2">
      <c r="A1248" s="22" t="s">
        <v>26</v>
      </c>
      <c r="B1248" s="4" t="s">
        <v>235</v>
      </c>
      <c r="C1248" s="4" t="s">
        <v>216</v>
      </c>
      <c r="D1248" s="4" t="s">
        <v>709</v>
      </c>
      <c r="E1248" s="4" t="s">
        <v>27</v>
      </c>
      <c r="F1248" s="20">
        <f t="shared" si="261"/>
        <v>745600</v>
      </c>
      <c r="G1248" s="20">
        <f t="shared" si="261"/>
        <v>745600</v>
      </c>
      <c r="H1248" s="20">
        <f t="shared" si="254"/>
        <v>0</v>
      </c>
      <c r="I1248" s="20">
        <f t="shared" si="261"/>
        <v>745600</v>
      </c>
      <c r="J1248" s="20">
        <f t="shared" si="255"/>
        <v>0</v>
      </c>
      <c r="K1248" s="20">
        <f t="shared" si="261"/>
        <v>697200</v>
      </c>
      <c r="L1248" s="20">
        <f t="shared" si="256"/>
        <v>-48400</v>
      </c>
      <c r="M1248" s="27">
        <f t="shared" si="257"/>
        <v>93.508583690987123</v>
      </c>
      <c r="N1248" s="27">
        <f t="shared" si="258"/>
        <v>93.508583690987123</v>
      </c>
    </row>
    <row r="1249" spans="1:14" s="6" customFormat="1" x14ac:dyDescent="0.2">
      <c r="A1249" s="22" t="s">
        <v>28</v>
      </c>
      <c r="B1249" s="4" t="s">
        <v>235</v>
      </c>
      <c r="C1249" s="4" t="s">
        <v>216</v>
      </c>
      <c r="D1249" s="4" t="s">
        <v>709</v>
      </c>
      <c r="E1249" s="4" t="s">
        <v>29</v>
      </c>
      <c r="F1249" s="20">
        <v>745600</v>
      </c>
      <c r="G1249" s="20">
        <v>745600</v>
      </c>
      <c r="H1249" s="20">
        <f t="shared" si="254"/>
        <v>0</v>
      </c>
      <c r="I1249" s="20">
        <v>745600</v>
      </c>
      <c r="J1249" s="20">
        <f t="shared" si="255"/>
        <v>0</v>
      </c>
      <c r="K1249" s="20">
        <v>697200</v>
      </c>
      <c r="L1249" s="20">
        <f t="shared" si="256"/>
        <v>-48400</v>
      </c>
      <c r="M1249" s="27">
        <f t="shared" si="257"/>
        <v>93.508583690987123</v>
      </c>
      <c r="N1249" s="27">
        <f t="shared" si="258"/>
        <v>93.508583690987123</v>
      </c>
    </row>
    <row r="1250" spans="1:14" s="6" customFormat="1" ht="140.25" customHeight="1" x14ac:dyDescent="0.2">
      <c r="A1250" s="24" t="s">
        <v>434</v>
      </c>
      <c r="B1250" s="4" t="s">
        <v>235</v>
      </c>
      <c r="C1250" s="4" t="s">
        <v>216</v>
      </c>
      <c r="D1250" s="4" t="s">
        <v>710</v>
      </c>
      <c r="E1250" s="4"/>
      <c r="F1250" s="20">
        <f t="shared" ref="F1250:K1252" si="262">F1251</f>
        <v>2381560</v>
      </c>
      <c r="G1250" s="20">
        <f t="shared" si="262"/>
        <v>2381560</v>
      </c>
      <c r="H1250" s="20">
        <f t="shared" si="254"/>
        <v>0</v>
      </c>
      <c r="I1250" s="20">
        <f t="shared" si="262"/>
        <v>2381560</v>
      </c>
      <c r="J1250" s="20">
        <f t="shared" si="255"/>
        <v>0</v>
      </c>
      <c r="K1250" s="20">
        <f t="shared" si="262"/>
        <v>1926184.68</v>
      </c>
      <c r="L1250" s="20">
        <f t="shared" si="256"/>
        <v>-455375.32000000007</v>
      </c>
      <c r="M1250" s="27">
        <f t="shared" si="257"/>
        <v>80.879116209543326</v>
      </c>
      <c r="N1250" s="27">
        <f t="shared" si="258"/>
        <v>80.879116209543326</v>
      </c>
    </row>
    <row r="1251" spans="1:14" s="6" customFormat="1" ht="37.5" x14ac:dyDescent="0.2">
      <c r="A1251" s="22" t="s">
        <v>24</v>
      </c>
      <c r="B1251" s="4" t="s">
        <v>235</v>
      </c>
      <c r="C1251" s="4" t="s">
        <v>216</v>
      </c>
      <c r="D1251" s="4" t="s">
        <v>710</v>
      </c>
      <c r="E1251" s="4" t="s">
        <v>25</v>
      </c>
      <c r="F1251" s="20">
        <f t="shared" si="262"/>
        <v>2381560</v>
      </c>
      <c r="G1251" s="20">
        <f t="shared" si="262"/>
        <v>2381560</v>
      </c>
      <c r="H1251" s="20">
        <f t="shared" si="254"/>
        <v>0</v>
      </c>
      <c r="I1251" s="20">
        <f t="shared" si="262"/>
        <v>2381560</v>
      </c>
      <c r="J1251" s="20">
        <f t="shared" si="255"/>
        <v>0</v>
      </c>
      <c r="K1251" s="20">
        <f t="shared" si="262"/>
        <v>1926184.68</v>
      </c>
      <c r="L1251" s="20">
        <f t="shared" si="256"/>
        <v>-455375.32000000007</v>
      </c>
      <c r="M1251" s="27">
        <f t="shared" si="257"/>
        <v>80.879116209543326</v>
      </c>
      <c r="N1251" s="27">
        <f t="shared" si="258"/>
        <v>80.879116209543326</v>
      </c>
    </row>
    <row r="1252" spans="1:14" s="6" customFormat="1" ht="58.5" customHeight="1" x14ac:dyDescent="0.2">
      <c r="A1252" s="22" t="s">
        <v>26</v>
      </c>
      <c r="B1252" s="4" t="s">
        <v>235</v>
      </c>
      <c r="C1252" s="4" t="s">
        <v>216</v>
      </c>
      <c r="D1252" s="4" t="s">
        <v>710</v>
      </c>
      <c r="E1252" s="4" t="s">
        <v>27</v>
      </c>
      <c r="F1252" s="20">
        <f t="shared" si="262"/>
        <v>2381560</v>
      </c>
      <c r="G1252" s="20">
        <f t="shared" si="262"/>
        <v>2381560</v>
      </c>
      <c r="H1252" s="20">
        <f t="shared" si="254"/>
        <v>0</v>
      </c>
      <c r="I1252" s="20">
        <f t="shared" si="262"/>
        <v>2381560</v>
      </c>
      <c r="J1252" s="20">
        <f t="shared" si="255"/>
        <v>0</v>
      </c>
      <c r="K1252" s="20">
        <f t="shared" si="262"/>
        <v>1926184.68</v>
      </c>
      <c r="L1252" s="20">
        <f t="shared" si="256"/>
        <v>-455375.32000000007</v>
      </c>
      <c r="M1252" s="27">
        <f t="shared" si="257"/>
        <v>80.879116209543326</v>
      </c>
      <c r="N1252" s="27">
        <f t="shared" si="258"/>
        <v>80.879116209543326</v>
      </c>
    </row>
    <row r="1253" spans="1:14" s="6" customFormat="1" x14ac:dyDescent="0.2">
      <c r="A1253" s="22" t="s">
        <v>28</v>
      </c>
      <c r="B1253" s="4" t="s">
        <v>235</v>
      </c>
      <c r="C1253" s="4" t="s">
        <v>216</v>
      </c>
      <c r="D1253" s="4" t="s">
        <v>710</v>
      </c>
      <c r="E1253" s="4" t="s">
        <v>29</v>
      </c>
      <c r="F1253" s="20">
        <v>2381560</v>
      </c>
      <c r="G1253" s="20">
        <v>2381560</v>
      </c>
      <c r="H1253" s="20">
        <f t="shared" si="254"/>
        <v>0</v>
      </c>
      <c r="I1253" s="20">
        <v>2381560</v>
      </c>
      <c r="J1253" s="20">
        <f t="shared" si="255"/>
        <v>0</v>
      </c>
      <c r="K1253" s="20">
        <v>1926184.68</v>
      </c>
      <c r="L1253" s="20">
        <f t="shared" si="256"/>
        <v>-455375.32000000007</v>
      </c>
      <c r="M1253" s="27">
        <f t="shared" si="257"/>
        <v>80.879116209543326</v>
      </c>
      <c r="N1253" s="27">
        <f t="shared" si="258"/>
        <v>80.879116209543326</v>
      </c>
    </row>
    <row r="1254" spans="1:14" s="6" customFormat="1" ht="117" customHeight="1" x14ac:dyDescent="0.2">
      <c r="A1254" s="24" t="s">
        <v>239</v>
      </c>
      <c r="B1254" s="4" t="s">
        <v>235</v>
      </c>
      <c r="C1254" s="4" t="s">
        <v>216</v>
      </c>
      <c r="D1254" s="4" t="s">
        <v>711</v>
      </c>
      <c r="E1254" s="4"/>
      <c r="F1254" s="20">
        <f t="shared" ref="F1254:K1256" si="263">F1255</f>
        <v>793854</v>
      </c>
      <c r="G1254" s="20">
        <f t="shared" si="263"/>
        <v>793854</v>
      </c>
      <c r="H1254" s="20">
        <f t="shared" si="254"/>
        <v>0</v>
      </c>
      <c r="I1254" s="20">
        <f t="shared" si="263"/>
        <v>793854</v>
      </c>
      <c r="J1254" s="20">
        <f t="shared" si="255"/>
        <v>0</v>
      </c>
      <c r="K1254" s="20">
        <f t="shared" si="263"/>
        <v>642061.56000000006</v>
      </c>
      <c r="L1254" s="20">
        <f t="shared" si="256"/>
        <v>-151792.43999999994</v>
      </c>
      <c r="M1254" s="27">
        <f t="shared" si="257"/>
        <v>80.879048288476227</v>
      </c>
      <c r="N1254" s="27">
        <f t="shared" si="258"/>
        <v>80.879048288476227</v>
      </c>
    </row>
    <row r="1255" spans="1:14" s="6" customFormat="1" ht="37.5" x14ac:dyDescent="0.2">
      <c r="A1255" s="22" t="s">
        <v>24</v>
      </c>
      <c r="B1255" s="4" t="s">
        <v>235</v>
      </c>
      <c r="C1255" s="4" t="s">
        <v>216</v>
      </c>
      <c r="D1255" s="4" t="s">
        <v>711</v>
      </c>
      <c r="E1255" s="4" t="s">
        <v>25</v>
      </c>
      <c r="F1255" s="20">
        <f t="shared" si="263"/>
        <v>793854</v>
      </c>
      <c r="G1255" s="20">
        <f t="shared" si="263"/>
        <v>793854</v>
      </c>
      <c r="H1255" s="20">
        <f t="shared" si="254"/>
        <v>0</v>
      </c>
      <c r="I1255" s="20">
        <f t="shared" si="263"/>
        <v>793854</v>
      </c>
      <c r="J1255" s="20">
        <f t="shared" si="255"/>
        <v>0</v>
      </c>
      <c r="K1255" s="20">
        <f t="shared" si="263"/>
        <v>642061.56000000006</v>
      </c>
      <c r="L1255" s="20">
        <f t="shared" si="256"/>
        <v>-151792.43999999994</v>
      </c>
      <c r="M1255" s="27">
        <f t="shared" si="257"/>
        <v>80.879048288476227</v>
      </c>
      <c r="N1255" s="27">
        <f t="shared" si="258"/>
        <v>80.879048288476227</v>
      </c>
    </row>
    <row r="1256" spans="1:14" s="6" customFormat="1" ht="67.5" customHeight="1" x14ac:dyDescent="0.2">
      <c r="A1256" s="22" t="s">
        <v>26</v>
      </c>
      <c r="B1256" s="4" t="s">
        <v>235</v>
      </c>
      <c r="C1256" s="4" t="s">
        <v>216</v>
      </c>
      <c r="D1256" s="4" t="s">
        <v>711</v>
      </c>
      <c r="E1256" s="4" t="s">
        <v>27</v>
      </c>
      <c r="F1256" s="20">
        <f t="shared" si="263"/>
        <v>793854</v>
      </c>
      <c r="G1256" s="20">
        <f t="shared" si="263"/>
        <v>793854</v>
      </c>
      <c r="H1256" s="20">
        <f t="shared" si="254"/>
        <v>0</v>
      </c>
      <c r="I1256" s="20">
        <f t="shared" si="263"/>
        <v>793854</v>
      </c>
      <c r="J1256" s="20">
        <f t="shared" si="255"/>
        <v>0</v>
      </c>
      <c r="K1256" s="20">
        <f t="shared" si="263"/>
        <v>642061.56000000006</v>
      </c>
      <c r="L1256" s="20">
        <f t="shared" si="256"/>
        <v>-151792.43999999994</v>
      </c>
      <c r="M1256" s="27">
        <f t="shared" si="257"/>
        <v>80.879048288476227</v>
      </c>
      <c r="N1256" s="27">
        <f t="shared" si="258"/>
        <v>80.879048288476227</v>
      </c>
    </row>
    <row r="1257" spans="1:14" s="6" customFormat="1" x14ac:dyDescent="0.2">
      <c r="A1257" s="22" t="s">
        <v>28</v>
      </c>
      <c r="B1257" s="4" t="s">
        <v>235</v>
      </c>
      <c r="C1257" s="4" t="s">
        <v>216</v>
      </c>
      <c r="D1257" s="4" t="s">
        <v>711</v>
      </c>
      <c r="E1257" s="4" t="s">
        <v>29</v>
      </c>
      <c r="F1257" s="20">
        <v>793854</v>
      </c>
      <c r="G1257" s="20">
        <v>793854</v>
      </c>
      <c r="H1257" s="20">
        <f t="shared" si="254"/>
        <v>0</v>
      </c>
      <c r="I1257" s="20">
        <v>793854</v>
      </c>
      <c r="J1257" s="20">
        <f t="shared" si="255"/>
        <v>0</v>
      </c>
      <c r="K1257" s="20">
        <v>642061.56000000006</v>
      </c>
      <c r="L1257" s="20">
        <f t="shared" si="256"/>
        <v>-151792.43999999994</v>
      </c>
      <c r="M1257" s="27">
        <f t="shared" si="257"/>
        <v>80.879048288476227</v>
      </c>
      <c r="N1257" s="27">
        <f t="shared" si="258"/>
        <v>80.879048288476227</v>
      </c>
    </row>
    <row r="1258" spans="1:14" s="6" customFormat="1" x14ac:dyDescent="0.2">
      <c r="A1258" s="22" t="s">
        <v>382</v>
      </c>
      <c r="B1258" s="4" t="s">
        <v>235</v>
      </c>
      <c r="C1258" s="4" t="s">
        <v>240</v>
      </c>
      <c r="D1258" s="4"/>
      <c r="E1258" s="4"/>
      <c r="F1258" s="20">
        <f>F1259+F1339+F1364+F1385</f>
        <v>707963666</v>
      </c>
      <c r="G1258" s="20">
        <f>G1259+G1339+G1364+G1385</f>
        <v>712446208</v>
      </c>
      <c r="H1258" s="20">
        <f t="shared" si="254"/>
        <v>4482542</v>
      </c>
      <c r="I1258" s="20">
        <f>I1259+I1339+I1364+I1385</f>
        <v>712446208</v>
      </c>
      <c r="J1258" s="20">
        <f t="shared" si="255"/>
        <v>0</v>
      </c>
      <c r="K1258" s="20">
        <f>K1259+K1339+K1364+K1385</f>
        <v>494292796.88999999</v>
      </c>
      <c r="L1258" s="20">
        <f t="shared" si="256"/>
        <v>-218153411.11000001</v>
      </c>
      <c r="M1258" s="27">
        <f t="shared" si="257"/>
        <v>69.818949845654927</v>
      </c>
      <c r="N1258" s="27">
        <f t="shared" si="258"/>
        <v>69.379665628032924</v>
      </c>
    </row>
    <row r="1259" spans="1:14" s="6" customFormat="1" ht="19.5" customHeight="1" x14ac:dyDescent="0.2">
      <c r="A1259" s="22" t="s">
        <v>241</v>
      </c>
      <c r="B1259" s="4" t="s">
        <v>235</v>
      </c>
      <c r="C1259" s="4" t="s">
        <v>242</v>
      </c>
      <c r="D1259" s="4"/>
      <c r="E1259" s="4"/>
      <c r="F1259" s="20">
        <f>F1267+F1302+F1309+F1318+F1333+F1260</f>
        <v>677752771</v>
      </c>
      <c r="G1259" s="20">
        <f>G1267+G1302+G1309+G1318+G1333+G1260</f>
        <v>656405567</v>
      </c>
      <c r="H1259" s="20">
        <f t="shared" si="254"/>
        <v>-21347204</v>
      </c>
      <c r="I1259" s="20">
        <f>I1267+I1302+I1309+I1318+I1333+I1260</f>
        <v>656405567</v>
      </c>
      <c r="J1259" s="20">
        <f t="shared" si="255"/>
        <v>0</v>
      </c>
      <c r="K1259" s="20">
        <f>K1267+K1302+K1309+K1318+K1333+K1260</f>
        <v>462109403.71999997</v>
      </c>
      <c r="L1259" s="20">
        <f t="shared" si="256"/>
        <v>-194296163.28000003</v>
      </c>
      <c r="M1259" s="27">
        <f t="shared" si="257"/>
        <v>68.182591572170779</v>
      </c>
      <c r="N1259" s="27">
        <f t="shared" si="258"/>
        <v>70.399982412093095</v>
      </c>
    </row>
    <row r="1260" spans="1:14" s="6" customFormat="1" ht="37.5" customHeight="1" x14ac:dyDescent="0.2">
      <c r="A1260" s="47" t="s">
        <v>177</v>
      </c>
      <c r="B1260" s="48" t="s">
        <v>235</v>
      </c>
      <c r="C1260" s="48" t="s">
        <v>242</v>
      </c>
      <c r="D1260" s="48" t="s">
        <v>596</v>
      </c>
      <c r="E1260" s="48"/>
      <c r="F1260" s="20">
        <f t="shared" ref="F1260:G1265" si="264">F1261</f>
        <v>0</v>
      </c>
      <c r="G1260" s="20">
        <f t="shared" si="264"/>
        <v>313306</v>
      </c>
      <c r="H1260" s="20">
        <f t="shared" si="254"/>
        <v>313306</v>
      </c>
      <c r="I1260" s="20">
        <f t="shared" ref="I1260:I1265" si="265">I1261</f>
        <v>313306</v>
      </c>
      <c r="J1260" s="20">
        <f t="shared" si="255"/>
        <v>0</v>
      </c>
      <c r="K1260" s="20">
        <f t="shared" ref="K1260:K1265" si="266">K1261</f>
        <v>0</v>
      </c>
      <c r="L1260" s="20">
        <f t="shared" si="256"/>
        <v>-313306</v>
      </c>
      <c r="M1260" s="27">
        <v>0</v>
      </c>
      <c r="N1260" s="27">
        <f t="shared" si="258"/>
        <v>0</v>
      </c>
    </row>
    <row r="1261" spans="1:14" s="6" customFormat="1" ht="37.5" customHeight="1" x14ac:dyDescent="0.2">
      <c r="A1261" s="47" t="s">
        <v>178</v>
      </c>
      <c r="B1261" s="48" t="s">
        <v>235</v>
      </c>
      <c r="C1261" s="48" t="s">
        <v>242</v>
      </c>
      <c r="D1261" s="48" t="s">
        <v>600</v>
      </c>
      <c r="E1261" s="48"/>
      <c r="F1261" s="20">
        <f t="shared" si="264"/>
        <v>0</v>
      </c>
      <c r="G1261" s="20">
        <f t="shared" si="264"/>
        <v>313306</v>
      </c>
      <c r="H1261" s="20">
        <f t="shared" si="254"/>
        <v>313306</v>
      </c>
      <c r="I1261" s="20">
        <f t="shared" si="265"/>
        <v>313306</v>
      </c>
      <c r="J1261" s="20">
        <f t="shared" si="255"/>
        <v>0</v>
      </c>
      <c r="K1261" s="20">
        <f t="shared" si="266"/>
        <v>0</v>
      </c>
      <c r="L1261" s="20">
        <f t="shared" si="256"/>
        <v>-313306</v>
      </c>
      <c r="M1261" s="27">
        <v>0</v>
      </c>
      <c r="N1261" s="27">
        <f t="shared" si="258"/>
        <v>0</v>
      </c>
    </row>
    <row r="1262" spans="1:14" s="6" customFormat="1" ht="63" customHeight="1" x14ac:dyDescent="0.2">
      <c r="A1262" s="47" t="s">
        <v>202</v>
      </c>
      <c r="B1262" s="48" t="s">
        <v>235</v>
      </c>
      <c r="C1262" s="48" t="s">
        <v>242</v>
      </c>
      <c r="D1262" s="48" t="s">
        <v>674</v>
      </c>
      <c r="E1262" s="48"/>
      <c r="F1262" s="20">
        <f t="shared" si="264"/>
        <v>0</v>
      </c>
      <c r="G1262" s="20">
        <f t="shared" si="264"/>
        <v>313306</v>
      </c>
      <c r="H1262" s="20">
        <f t="shared" si="254"/>
        <v>313306</v>
      </c>
      <c r="I1262" s="20">
        <f t="shared" si="265"/>
        <v>313306</v>
      </c>
      <c r="J1262" s="20">
        <f t="shared" si="255"/>
        <v>0</v>
      </c>
      <c r="K1262" s="20">
        <f t="shared" si="266"/>
        <v>0</v>
      </c>
      <c r="L1262" s="20">
        <f t="shared" si="256"/>
        <v>-313306</v>
      </c>
      <c r="M1262" s="27">
        <v>0</v>
      </c>
      <c r="N1262" s="27">
        <f t="shared" si="258"/>
        <v>0</v>
      </c>
    </row>
    <row r="1263" spans="1:14" s="6" customFormat="1" ht="21.75" customHeight="1" x14ac:dyDescent="0.2">
      <c r="A1263" s="47" t="s">
        <v>64</v>
      </c>
      <c r="B1263" s="48" t="s">
        <v>235</v>
      </c>
      <c r="C1263" s="48" t="s">
        <v>242</v>
      </c>
      <c r="D1263" s="48" t="s">
        <v>675</v>
      </c>
      <c r="E1263" s="48"/>
      <c r="F1263" s="20">
        <f t="shared" si="264"/>
        <v>0</v>
      </c>
      <c r="G1263" s="20">
        <f t="shared" si="264"/>
        <v>313306</v>
      </c>
      <c r="H1263" s="20">
        <f t="shared" si="254"/>
        <v>313306</v>
      </c>
      <c r="I1263" s="20">
        <f t="shared" si="265"/>
        <v>313306</v>
      </c>
      <c r="J1263" s="20">
        <f t="shared" si="255"/>
        <v>0</v>
      </c>
      <c r="K1263" s="20">
        <f t="shared" si="266"/>
        <v>0</v>
      </c>
      <c r="L1263" s="20">
        <f t="shared" si="256"/>
        <v>-313306</v>
      </c>
      <c r="M1263" s="27">
        <v>0</v>
      </c>
      <c r="N1263" s="27">
        <f t="shared" si="258"/>
        <v>0</v>
      </c>
    </row>
    <row r="1264" spans="1:14" s="6" customFormat="1" ht="64.5" customHeight="1" x14ac:dyDescent="0.2">
      <c r="A1264" s="47" t="s">
        <v>89</v>
      </c>
      <c r="B1264" s="48" t="s">
        <v>235</v>
      </c>
      <c r="C1264" s="48" t="s">
        <v>242</v>
      </c>
      <c r="D1264" s="48" t="s">
        <v>675</v>
      </c>
      <c r="E1264" s="48" t="s">
        <v>90</v>
      </c>
      <c r="F1264" s="20">
        <f t="shared" si="264"/>
        <v>0</v>
      </c>
      <c r="G1264" s="20">
        <f t="shared" si="264"/>
        <v>313306</v>
      </c>
      <c r="H1264" s="20">
        <f t="shared" si="254"/>
        <v>313306</v>
      </c>
      <c r="I1264" s="20">
        <f t="shared" si="265"/>
        <v>313306</v>
      </c>
      <c r="J1264" s="20">
        <f t="shared" si="255"/>
        <v>0</v>
      </c>
      <c r="K1264" s="20">
        <f t="shared" si="266"/>
        <v>0</v>
      </c>
      <c r="L1264" s="20">
        <f t="shared" si="256"/>
        <v>-313306</v>
      </c>
      <c r="M1264" s="27">
        <v>0</v>
      </c>
      <c r="N1264" s="27">
        <f t="shared" si="258"/>
        <v>0</v>
      </c>
    </row>
    <row r="1265" spans="1:14" s="6" customFormat="1" ht="24" customHeight="1" x14ac:dyDescent="0.2">
      <c r="A1265" s="47" t="s">
        <v>180</v>
      </c>
      <c r="B1265" s="48" t="s">
        <v>235</v>
      </c>
      <c r="C1265" s="48" t="s">
        <v>242</v>
      </c>
      <c r="D1265" s="48" t="s">
        <v>675</v>
      </c>
      <c r="E1265" s="48" t="s">
        <v>181</v>
      </c>
      <c r="F1265" s="20">
        <f t="shared" si="264"/>
        <v>0</v>
      </c>
      <c r="G1265" s="20">
        <f t="shared" si="264"/>
        <v>313306</v>
      </c>
      <c r="H1265" s="20">
        <f t="shared" si="254"/>
        <v>313306</v>
      </c>
      <c r="I1265" s="20">
        <f t="shared" si="265"/>
        <v>313306</v>
      </c>
      <c r="J1265" s="20">
        <f t="shared" si="255"/>
        <v>0</v>
      </c>
      <c r="K1265" s="20">
        <f t="shared" si="266"/>
        <v>0</v>
      </c>
      <c r="L1265" s="20">
        <f t="shared" si="256"/>
        <v>-313306</v>
      </c>
      <c r="M1265" s="27">
        <v>0</v>
      </c>
      <c r="N1265" s="27">
        <f t="shared" si="258"/>
        <v>0</v>
      </c>
    </row>
    <row r="1266" spans="1:14" s="6" customFormat="1" ht="111" customHeight="1" x14ac:dyDescent="0.2">
      <c r="A1266" s="47" t="s">
        <v>885</v>
      </c>
      <c r="B1266" s="48" t="s">
        <v>235</v>
      </c>
      <c r="C1266" s="48" t="s">
        <v>242</v>
      </c>
      <c r="D1266" s="48" t="s">
        <v>675</v>
      </c>
      <c r="E1266" s="48" t="s">
        <v>886</v>
      </c>
      <c r="F1266" s="20">
        <v>0</v>
      </c>
      <c r="G1266" s="20">
        <v>313306</v>
      </c>
      <c r="H1266" s="20">
        <f t="shared" si="254"/>
        <v>313306</v>
      </c>
      <c r="I1266" s="20">
        <v>313306</v>
      </c>
      <c r="J1266" s="20">
        <f t="shared" si="255"/>
        <v>0</v>
      </c>
      <c r="K1266" s="20">
        <v>0</v>
      </c>
      <c r="L1266" s="20">
        <f t="shared" si="256"/>
        <v>-313306</v>
      </c>
      <c r="M1266" s="27">
        <v>0</v>
      </c>
      <c r="N1266" s="27">
        <f t="shared" si="258"/>
        <v>0</v>
      </c>
    </row>
    <row r="1267" spans="1:14" s="6" customFormat="1" ht="56.25" x14ac:dyDescent="0.2">
      <c r="A1267" s="22" t="s">
        <v>205</v>
      </c>
      <c r="B1267" s="4" t="s">
        <v>235</v>
      </c>
      <c r="C1267" s="4" t="s">
        <v>242</v>
      </c>
      <c r="D1267" s="4" t="s">
        <v>676</v>
      </c>
      <c r="E1267" s="4"/>
      <c r="F1267" s="20">
        <f>F1268+F1296</f>
        <v>674955571</v>
      </c>
      <c r="G1267" s="20">
        <f>G1268+G1296</f>
        <v>636521731</v>
      </c>
      <c r="H1267" s="20">
        <f t="shared" si="254"/>
        <v>-38433840</v>
      </c>
      <c r="I1267" s="20">
        <f>I1268+I1296</f>
        <v>636521731</v>
      </c>
      <c r="J1267" s="20">
        <f t="shared" si="255"/>
        <v>0</v>
      </c>
      <c r="K1267" s="20">
        <f>K1268+K1296</f>
        <v>459280776.26999998</v>
      </c>
      <c r="L1267" s="20">
        <f t="shared" si="256"/>
        <v>-177240954.73000002</v>
      </c>
      <c r="M1267" s="27">
        <f t="shared" si="257"/>
        <v>68.046075327527006</v>
      </c>
      <c r="N1267" s="27">
        <f t="shared" si="258"/>
        <v>72.154767685378516</v>
      </c>
    </row>
    <row r="1268" spans="1:14" s="6" customFormat="1" ht="56.25" x14ac:dyDescent="0.2">
      <c r="A1268" s="22" t="s">
        <v>206</v>
      </c>
      <c r="B1268" s="4" t="s">
        <v>235</v>
      </c>
      <c r="C1268" s="4" t="s">
        <v>242</v>
      </c>
      <c r="D1268" s="4" t="s">
        <v>655</v>
      </c>
      <c r="E1268" s="4"/>
      <c r="F1268" s="20">
        <f>F1269</f>
        <v>674955571</v>
      </c>
      <c r="G1268" s="20">
        <f>G1269</f>
        <v>636061731</v>
      </c>
      <c r="H1268" s="20">
        <f t="shared" si="254"/>
        <v>-38893840</v>
      </c>
      <c r="I1268" s="20">
        <f>I1269</f>
        <v>636061731</v>
      </c>
      <c r="J1268" s="20">
        <f t="shared" si="255"/>
        <v>0</v>
      </c>
      <c r="K1268" s="20">
        <f>K1269</f>
        <v>458970776.26999998</v>
      </c>
      <c r="L1268" s="20">
        <f t="shared" si="256"/>
        <v>-177090954.73000002</v>
      </c>
      <c r="M1268" s="27">
        <f t="shared" si="257"/>
        <v>68.000146378523624</v>
      </c>
      <c r="N1268" s="27">
        <f t="shared" si="258"/>
        <v>72.158212623233581</v>
      </c>
    </row>
    <row r="1269" spans="1:14" s="6" customFormat="1" ht="56.25" x14ac:dyDescent="0.2">
      <c r="A1269" s="22" t="s">
        <v>243</v>
      </c>
      <c r="B1269" s="4" t="s">
        <v>235</v>
      </c>
      <c r="C1269" s="4" t="s">
        <v>242</v>
      </c>
      <c r="D1269" s="4" t="s">
        <v>712</v>
      </c>
      <c r="E1269" s="4"/>
      <c r="F1269" s="20">
        <f>F1270+F1276+F1282+F1286+F1292</f>
        <v>674955571</v>
      </c>
      <c r="G1269" s="20">
        <f>G1270+G1276+G1282+G1286+G1292</f>
        <v>636061731</v>
      </c>
      <c r="H1269" s="20">
        <f t="shared" si="254"/>
        <v>-38893840</v>
      </c>
      <c r="I1269" s="20">
        <f>I1270+I1276+I1282+I1286+I1292</f>
        <v>636061731</v>
      </c>
      <c r="J1269" s="20">
        <f t="shared" si="255"/>
        <v>0</v>
      </c>
      <c r="K1269" s="20">
        <f>K1270+K1276+K1282+K1286+K1292</f>
        <v>458970776.26999998</v>
      </c>
      <c r="L1269" s="20">
        <f t="shared" si="256"/>
        <v>-177090954.73000002</v>
      </c>
      <c r="M1269" s="27">
        <f t="shared" si="257"/>
        <v>68.000146378523624</v>
      </c>
      <c r="N1269" s="27">
        <f t="shared" si="258"/>
        <v>72.158212623233581</v>
      </c>
    </row>
    <row r="1270" spans="1:14" s="6" customFormat="1" ht="37.5" x14ac:dyDescent="0.2">
      <c r="A1270" s="22" t="s">
        <v>75</v>
      </c>
      <c r="B1270" s="4" t="s">
        <v>235</v>
      </c>
      <c r="C1270" s="4" t="s">
        <v>242</v>
      </c>
      <c r="D1270" s="4" t="s">
        <v>713</v>
      </c>
      <c r="E1270" s="4"/>
      <c r="F1270" s="20">
        <f>F1271</f>
        <v>651662203</v>
      </c>
      <c r="G1270" s="20">
        <f>G1271</f>
        <v>634434468</v>
      </c>
      <c r="H1270" s="20">
        <f t="shared" si="254"/>
        <v>-17227735</v>
      </c>
      <c r="I1270" s="20">
        <f>I1271</f>
        <v>634434468</v>
      </c>
      <c r="J1270" s="20">
        <f t="shared" si="255"/>
        <v>0</v>
      </c>
      <c r="K1270" s="20">
        <f>K1271</f>
        <v>457343513.26999998</v>
      </c>
      <c r="L1270" s="20">
        <f t="shared" si="256"/>
        <v>-177090954.73000002</v>
      </c>
      <c r="M1270" s="27">
        <f t="shared" si="257"/>
        <v>70.181070985023808</v>
      </c>
      <c r="N1270" s="27">
        <f t="shared" si="258"/>
        <v>72.086801133572706</v>
      </c>
    </row>
    <row r="1271" spans="1:14" s="6" customFormat="1" ht="75" customHeight="1" x14ac:dyDescent="0.2">
      <c r="A1271" s="22" t="s">
        <v>89</v>
      </c>
      <c r="B1271" s="4" t="s">
        <v>235</v>
      </c>
      <c r="C1271" s="4" t="s">
        <v>242</v>
      </c>
      <c r="D1271" s="4" t="s">
        <v>713</v>
      </c>
      <c r="E1271" s="4" t="s">
        <v>90</v>
      </c>
      <c r="F1271" s="20">
        <f>F1272+F1274</f>
        <v>651662203</v>
      </c>
      <c r="G1271" s="20">
        <f>G1272+G1274</f>
        <v>634434468</v>
      </c>
      <c r="H1271" s="20">
        <f t="shared" si="254"/>
        <v>-17227735</v>
      </c>
      <c r="I1271" s="20">
        <f>I1272+I1274</f>
        <v>634434468</v>
      </c>
      <c r="J1271" s="20">
        <f t="shared" si="255"/>
        <v>0</v>
      </c>
      <c r="K1271" s="20">
        <f>K1272+K1274</f>
        <v>457343513.26999998</v>
      </c>
      <c r="L1271" s="20">
        <f t="shared" si="256"/>
        <v>-177090954.73000002</v>
      </c>
      <c r="M1271" s="27">
        <f t="shared" si="257"/>
        <v>70.181070985023808</v>
      </c>
      <c r="N1271" s="27">
        <f t="shared" si="258"/>
        <v>72.086801133572706</v>
      </c>
    </row>
    <row r="1272" spans="1:14" s="6" customFormat="1" x14ac:dyDescent="0.2">
      <c r="A1272" s="22" t="s">
        <v>180</v>
      </c>
      <c r="B1272" s="4" t="s">
        <v>235</v>
      </c>
      <c r="C1272" s="4" t="s">
        <v>242</v>
      </c>
      <c r="D1272" s="4" t="s">
        <v>713</v>
      </c>
      <c r="E1272" s="4" t="s">
        <v>181</v>
      </c>
      <c r="F1272" s="20">
        <f>F1273</f>
        <v>545604552</v>
      </c>
      <c r="G1272" s="20">
        <f>G1273</f>
        <v>528376817</v>
      </c>
      <c r="H1272" s="20">
        <f t="shared" si="254"/>
        <v>-17227735</v>
      </c>
      <c r="I1272" s="20">
        <f>I1273</f>
        <v>528376817</v>
      </c>
      <c r="J1272" s="20">
        <f t="shared" si="255"/>
        <v>0</v>
      </c>
      <c r="K1272" s="20">
        <f>K1273</f>
        <v>375964808.57999998</v>
      </c>
      <c r="L1272" s="20">
        <f t="shared" si="256"/>
        <v>-152412008.42000002</v>
      </c>
      <c r="M1272" s="27">
        <f t="shared" si="257"/>
        <v>68.907931065061931</v>
      </c>
      <c r="N1272" s="27">
        <f t="shared" si="258"/>
        <v>71.154675315741571</v>
      </c>
    </row>
    <row r="1273" spans="1:14" s="6" customFormat="1" ht="83.25" customHeight="1" x14ac:dyDescent="0.2">
      <c r="A1273" s="22" t="s">
        <v>191</v>
      </c>
      <c r="B1273" s="4" t="s">
        <v>235</v>
      </c>
      <c r="C1273" s="4" t="s">
        <v>242</v>
      </c>
      <c r="D1273" s="4" t="s">
        <v>713</v>
      </c>
      <c r="E1273" s="4" t="s">
        <v>192</v>
      </c>
      <c r="F1273" s="20">
        <v>545604552</v>
      </c>
      <c r="G1273" s="20">
        <v>528376817</v>
      </c>
      <c r="H1273" s="20">
        <f t="shared" si="254"/>
        <v>-17227735</v>
      </c>
      <c r="I1273" s="20">
        <v>528376817</v>
      </c>
      <c r="J1273" s="20">
        <f t="shared" si="255"/>
        <v>0</v>
      </c>
      <c r="K1273" s="20">
        <v>375964808.57999998</v>
      </c>
      <c r="L1273" s="20">
        <f t="shared" si="256"/>
        <v>-152412008.42000002</v>
      </c>
      <c r="M1273" s="27">
        <f t="shared" si="257"/>
        <v>68.907931065061931</v>
      </c>
      <c r="N1273" s="27">
        <f t="shared" si="258"/>
        <v>71.154675315741571</v>
      </c>
    </row>
    <row r="1274" spans="1:14" s="6" customFormat="1" x14ac:dyDescent="0.2">
      <c r="A1274" s="22" t="s">
        <v>137</v>
      </c>
      <c r="B1274" s="4" t="s">
        <v>235</v>
      </c>
      <c r="C1274" s="4" t="s">
        <v>242</v>
      </c>
      <c r="D1274" s="4" t="s">
        <v>713</v>
      </c>
      <c r="E1274" s="4" t="s">
        <v>138</v>
      </c>
      <c r="F1274" s="20">
        <f>F1275</f>
        <v>106057651</v>
      </c>
      <c r="G1274" s="20">
        <f>G1275</f>
        <v>106057651</v>
      </c>
      <c r="H1274" s="20">
        <f t="shared" si="254"/>
        <v>0</v>
      </c>
      <c r="I1274" s="20">
        <f>I1275</f>
        <v>106057651</v>
      </c>
      <c r="J1274" s="20">
        <f t="shared" si="255"/>
        <v>0</v>
      </c>
      <c r="K1274" s="20">
        <f>K1275</f>
        <v>81378704.689999998</v>
      </c>
      <c r="L1274" s="20">
        <f t="shared" si="256"/>
        <v>-24678946.310000002</v>
      </c>
      <c r="M1274" s="27">
        <f t="shared" si="257"/>
        <v>76.730630862265656</v>
      </c>
      <c r="N1274" s="27">
        <f t="shared" si="258"/>
        <v>76.730630862265656</v>
      </c>
    </row>
    <row r="1275" spans="1:14" s="6" customFormat="1" ht="108.75" customHeight="1" x14ac:dyDescent="0.2">
      <c r="A1275" s="22" t="s">
        <v>139</v>
      </c>
      <c r="B1275" s="4" t="s">
        <v>235</v>
      </c>
      <c r="C1275" s="4" t="s">
        <v>242</v>
      </c>
      <c r="D1275" s="4" t="s">
        <v>713</v>
      </c>
      <c r="E1275" s="4" t="s">
        <v>140</v>
      </c>
      <c r="F1275" s="20">
        <v>106057651</v>
      </c>
      <c r="G1275" s="20">
        <v>106057651</v>
      </c>
      <c r="H1275" s="20">
        <f t="shared" si="254"/>
        <v>0</v>
      </c>
      <c r="I1275" s="20">
        <v>106057651</v>
      </c>
      <c r="J1275" s="20">
        <f t="shared" si="255"/>
        <v>0</v>
      </c>
      <c r="K1275" s="20">
        <v>81378704.689999998</v>
      </c>
      <c r="L1275" s="20">
        <f t="shared" si="256"/>
        <v>-24678946.310000002</v>
      </c>
      <c r="M1275" s="27">
        <f t="shared" si="257"/>
        <v>76.730630862265656</v>
      </c>
      <c r="N1275" s="27">
        <f t="shared" si="258"/>
        <v>76.730630862265656</v>
      </c>
    </row>
    <row r="1276" spans="1:14" s="6" customFormat="1" ht="150" x14ac:dyDescent="0.2">
      <c r="A1276" s="24" t="s">
        <v>435</v>
      </c>
      <c r="B1276" s="4" t="s">
        <v>235</v>
      </c>
      <c r="C1276" s="4" t="s">
        <v>242</v>
      </c>
      <c r="D1276" s="4" t="s">
        <v>714</v>
      </c>
      <c r="E1276" s="4"/>
      <c r="F1276" s="20">
        <f>F1277</f>
        <v>20582800</v>
      </c>
      <c r="G1276" s="20">
        <f>G1277</f>
        <v>0</v>
      </c>
      <c r="H1276" s="20">
        <f t="shared" si="254"/>
        <v>-20582800</v>
      </c>
      <c r="I1276" s="20">
        <f>I1277</f>
        <v>0</v>
      </c>
      <c r="J1276" s="20">
        <f t="shared" si="255"/>
        <v>0</v>
      </c>
      <c r="K1276" s="20">
        <f>K1277</f>
        <v>0</v>
      </c>
      <c r="L1276" s="20">
        <f t="shared" si="256"/>
        <v>0</v>
      </c>
      <c r="M1276" s="27">
        <f t="shared" si="257"/>
        <v>0</v>
      </c>
      <c r="N1276" s="27">
        <v>0</v>
      </c>
    </row>
    <row r="1277" spans="1:14" s="6" customFormat="1" ht="59.25" customHeight="1" x14ac:dyDescent="0.2">
      <c r="A1277" s="22" t="s">
        <v>89</v>
      </c>
      <c r="B1277" s="4" t="s">
        <v>235</v>
      </c>
      <c r="C1277" s="4" t="s">
        <v>242</v>
      </c>
      <c r="D1277" s="4" t="s">
        <v>714</v>
      </c>
      <c r="E1277" s="4" t="s">
        <v>90</v>
      </c>
      <c r="F1277" s="20">
        <f>F1278+F1280</f>
        <v>20582800</v>
      </c>
      <c r="G1277" s="20">
        <f>G1278+G1280</f>
        <v>0</v>
      </c>
      <c r="H1277" s="20">
        <f t="shared" si="254"/>
        <v>-20582800</v>
      </c>
      <c r="I1277" s="20">
        <f>I1278+I1280</f>
        <v>0</v>
      </c>
      <c r="J1277" s="20">
        <f t="shared" si="255"/>
        <v>0</v>
      </c>
      <c r="K1277" s="20">
        <f>K1278+K1280</f>
        <v>0</v>
      </c>
      <c r="L1277" s="20">
        <f t="shared" si="256"/>
        <v>0</v>
      </c>
      <c r="M1277" s="27">
        <f t="shared" si="257"/>
        <v>0</v>
      </c>
      <c r="N1277" s="27">
        <v>0</v>
      </c>
    </row>
    <row r="1278" spans="1:14" s="6" customFormat="1" x14ac:dyDescent="0.2">
      <c r="A1278" s="22" t="s">
        <v>180</v>
      </c>
      <c r="B1278" s="4" t="s">
        <v>235</v>
      </c>
      <c r="C1278" s="4" t="s">
        <v>242</v>
      </c>
      <c r="D1278" s="4" t="s">
        <v>714</v>
      </c>
      <c r="E1278" s="4" t="s">
        <v>181</v>
      </c>
      <c r="F1278" s="20">
        <f>F1279</f>
        <v>14564948</v>
      </c>
      <c r="G1278" s="20">
        <f>G1279</f>
        <v>0</v>
      </c>
      <c r="H1278" s="20">
        <f t="shared" si="254"/>
        <v>-14564948</v>
      </c>
      <c r="I1278" s="20">
        <f>I1279</f>
        <v>0</v>
      </c>
      <c r="J1278" s="20">
        <f t="shared" si="255"/>
        <v>0</v>
      </c>
      <c r="K1278" s="20">
        <f>K1279</f>
        <v>0</v>
      </c>
      <c r="L1278" s="20">
        <f t="shared" si="256"/>
        <v>0</v>
      </c>
      <c r="M1278" s="27">
        <f t="shared" si="257"/>
        <v>0</v>
      </c>
      <c r="N1278" s="27">
        <v>0</v>
      </c>
    </row>
    <row r="1279" spans="1:14" s="6" customFormat="1" ht="78.75" customHeight="1" x14ac:dyDescent="0.2">
      <c r="A1279" s="22" t="s">
        <v>191</v>
      </c>
      <c r="B1279" s="4" t="s">
        <v>235</v>
      </c>
      <c r="C1279" s="4" t="s">
        <v>242</v>
      </c>
      <c r="D1279" s="4" t="s">
        <v>714</v>
      </c>
      <c r="E1279" s="4" t="s">
        <v>192</v>
      </c>
      <c r="F1279" s="20">
        <v>14564948</v>
      </c>
      <c r="G1279" s="20">
        <v>0</v>
      </c>
      <c r="H1279" s="20">
        <f t="shared" si="254"/>
        <v>-14564948</v>
      </c>
      <c r="I1279" s="20">
        <v>0</v>
      </c>
      <c r="J1279" s="20">
        <f t="shared" si="255"/>
        <v>0</v>
      </c>
      <c r="K1279" s="20">
        <v>0</v>
      </c>
      <c r="L1279" s="20">
        <f t="shared" si="256"/>
        <v>0</v>
      </c>
      <c r="M1279" s="27">
        <f t="shared" si="257"/>
        <v>0</v>
      </c>
      <c r="N1279" s="27">
        <v>0</v>
      </c>
    </row>
    <row r="1280" spans="1:14" s="6" customFormat="1" x14ac:dyDescent="0.2">
      <c r="A1280" s="22" t="s">
        <v>137</v>
      </c>
      <c r="B1280" s="4" t="s">
        <v>235</v>
      </c>
      <c r="C1280" s="4" t="s">
        <v>242</v>
      </c>
      <c r="D1280" s="4" t="s">
        <v>714</v>
      </c>
      <c r="E1280" s="4" t="s">
        <v>138</v>
      </c>
      <c r="F1280" s="20">
        <f>F1281</f>
        <v>6017852</v>
      </c>
      <c r="G1280" s="20">
        <f>G1281</f>
        <v>0</v>
      </c>
      <c r="H1280" s="20">
        <f t="shared" si="254"/>
        <v>-6017852</v>
      </c>
      <c r="I1280" s="20">
        <f>I1281</f>
        <v>0</v>
      </c>
      <c r="J1280" s="20">
        <f t="shared" si="255"/>
        <v>0</v>
      </c>
      <c r="K1280" s="20">
        <f>K1281</f>
        <v>0</v>
      </c>
      <c r="L1280" s="20">
        <f t="shared" si="256"/>
        <v>0</v>
      </c>
      <c r="M1280" s="27">
        <f t="shared" si="257"/>
        <v>0</v>
      </c>
      <c r="N1280" s="27">
        <v>0</v>
      </c>
    </row>
    <row r="1281" spans="1:14" s="6" customFormat="1" ht="87" customHeight="1" x14ac:dyDescent="0.2">
      <c r="A1281" s="22" t="s">
        <v>139</v>
      </c>
      <c r="B1281" s="4" t="s">
        <v>235</v>
      </c>
      <c r="C1281" s="4" t="s">
        <v>242</v>
      </c>
      <c r="D1281" s="4" t="s">
        <v>714</v>
      </c>
      <c r="E1281" s="4" t="s">
        <v>140</v>
      </c>
      <c r="F1281" s="20">
        <v>6017852</v>
      </c>
      <c r="G1281" s="20">
        <v>0</v>
      </c>
      <c r="H1281" s="20">
        <f t="shared" si="254"/>
        <v>-6017852</v>
      </c>
      <c r="I1281" s="20">
        <v>0</v>
      </c>
      <c r="J1281" s="20">
        <f t="shared" si="255"/>
        <v>0</v>
      </c>
      <c r="K1281" s="20">
        <v>0</v>
      </c>
      <c r="L1281" s="20">
        <f t="shared" si="256"/>
        <v>0</v>
      </c>
      <c r="M1281" s="27">
        <f t="shared" si="257"/>
        <v>0</v>
      </c>
      <c r="N1281" s="27">
        <v>0</v>
      </c>
    </row>
    <row r="1282" spans="1:14" s="6" customFormat="1" ht="87" customHeight="1" x14ac:dyDescent="0.2">
      <c r="A1282" s="22" t="s">
        <v>436</v>
      </c>
      <c r="B1282" s="4" t="s">
        <v>235</v>
      </c>
      <c r="C1282" s="4" t="s">
        <v>242</v>
      </c>
      <c r="D1282" s="4" t="s">
        <v>715</v>
      </c>
      <c r="E1282" s="4"/>
      <c r="F1282" s="20">
        <f t="shared" ref="F1282:K1284" si="267">F1283</f>
        <v>1545900</v>
      </c>
      <c r="G1282" s="20">
        <f t="shared" si="267"/>
        <v>1545900</v>
      </c>
      <c r="H1282" s="20">
        <f t="shared" si="254"/>
        <v>0</v>
      </c>
      <c r="I1282" s="20">
        <f t="shared" si="267"/>
        <v>1545900</v>
      </c>
      <c r="J1282" s="20">
        <f t="shared" si="255"/>
        <v>0</v>
      </c>
      <c r="K1282" s="20">
        <f t="shared" si="267"/>
        <v>1545900</v>
      </c>
      <c r="L1282" s="20">
        <f t="shared" si="256"/>
        <v>0</v>
      </c>
      <c r="M1282" s="27">
        <f t="shared" si="257"/>
        <v>100</v>
      </c>
      <c r="N1282" s="27">
        <f t="shared" si="258"/>
        <v>100</v>
      </c>
    </row>
    <row r="1283" spans="1:14" s="6" customFormat="1" ht="60.75" customHeight="1" x14ac:dyDescent="0.2">
      <c r="A1283" s="22" t="s">
        <v>89</v>
      </c>
      <c r="B1283" s="4" t="s">
        <v>235</v>
      </c>
      <c r="C1283" s="4" t="s">
        <v>242</v>
      </c>
      <c r="D1283" s="4" t="s">
        <v>715</v>
      </c>
      <c r="E1283" s="4" t="s">
        <v>90</v>
      </c>
      <c r="F1283" s="20">
        <f t="shared" si="267"/>
        <v>1545900</v>
      </c>
      <c r="G1283" s="20">
        <f t="shared" si="267"/>
        <v>1545900</v>
      </c>
      <c r="H1283" s="20">
        <f t="shared" si="254"/>
        <v>0</v>
      </c>
      <c r="I1283" s="20">
        <f t="shared" si="267"/>
        <v>1545900</v>
      </c>
      <c r="J1283" s="20">
        <f t="shared" si="255"/>
        <v>0</v>
      </c>
      <c r="K1283" s="20">
        <f t="shared" si="267"/>
        <v>1545900</v>
      </c>
      <c r="L1283" s="20">
        <f t="shared" si="256"/>
        <v>0</v>
      </c>
      <c r="M1283" s="27">
        <f t="shared" si="257"/>
        <v>100</v>
      </c>
      <c r="N1283" s="27">
        <f t="shared" si="258"/>
        <v>100</v>
      </c>
    </row>
    <row r="1284" spans="1:14" s="6" customFormat="1" x14ac:dyDescent="0.2">
      <c r="A1284" s="22" t="s">
        <v>137</v>
      </c>
      <c r="B1284" s="4" t="s">
        <v>235</v>
      </c>
      <c r="C1284" s="4" t="s">
        <v>242</v>
      </c>
      <c r="D1284" s="4" t="s">
        <v>715</v>
      </c>
      <c r="E1284" s="4" t="s">
        <v>138</v>
      </c>
      <c r="F1284" s="20">
        <f t="shared" si="267"/>
        <v>1545900</v>
      </c>
      <c r="G1284" s="20">
        <f t="shared" si="267"/>
        <v>1545900</v>
      </c>
      <c r="H1284" s="20">
        <f t="shared" si="254"/>
        <v>0</v>
      </c>
      <c r="I1284" s="20">
        <f t="shared" si="267"/>
        <v>1545900</v>
      </c>
      <c r="J1284" s="20">
        <f t="shared" si="255"/>
        <v>0</v>
      </c>
      <c r="K1284" s="20">
        <f t="shared" si="267"/>
        <v>1545900</v>
      </c>
      <c r="L1284" s="20">
        <f t="shared" si="256"/>
        <v>0</v>
      </c>
      <c r="M1284" s="27">
        <f t="shared" si="257"/>
        <v>100</v>
      </c>
      <c r="N1284" s="27">
        <f t="shared" si="258"/>
        <v>100</v>
      </c>
    </row>
    <row r="1285" spans="1:14" s="6" customFormat="1" ht="97.5" customHeight="1" x14ac:dyDescent="0.2">
      <c r="A1285" s="22" t="s">
        <v>139</v>
      </c>
      <c r="B1285" s="4" t="s">
        <v>235</v>
      </c>
      <c r="C1285" s="4" t="s">
        <v>242</v>
      </c>
      <c r="D1285" s="4" t="s">
        <v>715</v>
      </c>
      <c r="E1285" s="4" t="s">
        <v>140</v>
      </c>
      <c r="F1285" s="20">
        <v>1545900</v>
      </c>
      <c r="G1285" s="20">
        <v>1545900</v>
      </c>
      <c r="H1285" s="20">
        <f t="shared" si="254"/>
        <v>0</v>
      </c>
      <c r="I1285" s="20">
        <v>1545900</v>
      </c>
      <c r="J1285" s="20">
        <f t="shared" si="255"/>
        <v>0</v>
      </c>
      <c r="K1285" s="20">
        <v>1545900</v>
      </c>
      <c r="L1285" s="20">
        <f t="shared" si="256"/>
        <v>0</v>
      </c>
      <c r="M1285" s="27">
        <f t="shared" si="257"/>
        <v>100</v>
      </c>
      <c r="N1285" s="27">
        <f t="shared" si="258"/>
        <v>100</v>
      </c>
    </row>
    <row r="1286" spans="1:14" s="6" customFormat="1" ht="131.25" x14ac:dyDescent="0.2">
      <c r="A1286" s="24" t="s">
        <v>329</v>
      </c>
      <c r="B1286" s="4" t="s">
        <v>235</v>
      </c>
      <c r="C1286" s="4" t="s">
        <v>242</v>
      </c>
      <c r="D1286" s="4" t="s">
        <v>716</v>
      </c>
      <c r="E1286" s="4"/>
      <c r="F1286" s="20">
        <f>F1287</f>
        <v>1083305</v>
      </c>
      <c r="G1286" s="20">
        <f>G1287</f>
        <v>0</v>
      </c>
      <c r="H1286" s="20">
        <f t="shared" si="254"/>
        <v>-1083305</v>
      </c>
      <c r="I1286" s="20">
        <f>I1287</f>
        <v>0</v>
      </c>
      <c r="J1286" s="20">
        <f t="shared" si="255"/>
        <v>0</v>
      </c>
      <c r="K1286" s="20">
        <f>K1287</f>
        <v>0</v>
      </c>
      <c r="L1286" s="20">
        <f t="shared" si="256"/>
        <v>0</v>
      </c>
      <c r="M1286" s="27">
        <f t="shared" si="257"/>
        <v>0</v>
      </c>
      <c r="N1286" s="27">
        <v>0</v>
      </c>
    </row>
    <row r="1287" spans="1:14" s="6" customFormat="1" ht="63.75" customHeight="1" x14ac:dyDescent="0.2">
      <c r="A1287" s="22" t="s">
        <v>89</v>
      </c>
      <c r="B1287" s="4" t="s">
        <v>235</v>
      </c>
      <c r="C1287" s="4" t="s">
        <v>242</v>
      </c>
      <c r="D1287" s="4" t="s">
        <v>716</v>
      </c>
      <c r="E1287" s="4" t="s">
        <v>90</v>
      </c>
      <c r="F1287" s="20">
        <f>F1288+F1290</f>
        <v>1083305</v>
      </c>
      <c r="G1287" s="20">
        <f>G1288+G1290</f>
        <v>0</v>
      </c>
      <c r="H1287" s="20">
        <f t="shared" si="254"/>
        <v>-1083305</v>
      </c>
      <c r="I1287" s="20">
        <f>I1288+I1290</f>
        <v>0</v>
      </c>
      <c r="J1287" s="20">
        <f t="shared" si="255"/>
        <v>0</v>
      </c>
      <c r="K1287" s="20">
        <f>K1288+K1290</f>
        <v>0</v>
      </c>
      <c r="L1287" s="20">
        <f t="shared" si="256"/>
        <v>0</v>
      </c>
      <c r="M1287" s="27">
        <f t="shared" si="257"/>
        <v>0</v>
      </c>
      <c r="N1287" s="27">
        <v>0</v>
      </c>
    </row>
    <row r="1288" spans="1:14" s="6" customFormat="1" x14ac:dyDescent="0.2">
      <c r="A1288" s="22" t="s">
        <v>180</v>
      </c>
      <c r="B1288" s="4" t="s">
        <v>235</v>
      </c>
      <c r="C1288" s="4" t="s">
        <v>242</v>
      </c>
      <c r="D1288" s="4" t="s">
        <v>716</v>
      </c>
      <c r="E1288" s="4" t="s">
        <v>181</v>
      </c>
      <c r="F1288" s="20">
        <f>F1289</f>
        <v>766576</v>
      </c>
      <c r="G1288" s="20">
        <f>G1289</f>
        <v>0</v>
      </c>
      <c r="H1288" s="20">
        <f t="shared" si="254"/>
        <v>-766576</v>
      </c>
      <c r="I1288" s="20">
        <f>I1289</f>
        <v>0</v>
      </c>
      <c r="J1288" s="20">
        <f t="shared" si="255"/>
        <v>0</v>
      </c>
      <c r="K1288" s="20">
        <f>K1289</f>
        <v>0</v>
      </c>
      <c r="L1288" s="20">
        <f t="shared" si="256"/>
        <v>0</v>
      </c>
      <c r="M1288" s="27">
        <f t="shared" si="257"/>
        <v>0</v>
      </c>
      <c r="N1288" s="27">
        <v>0</v>
      </c>
    </row>
    <row r="1289" spans="1:14" s="6" customFormat="1" ht="85.5" customHeight="1" x14ac:dyDescent="0.2">
      <c r="A1289" s="22" t="s">
        <v>191</v>
      </c>
      <c r="B1289" s="4" t="s">
        <v>235</v>
      </c>
      <c r="C1289" s="4" t="s">
        <v>242</v>
      </c>
      <c r="D1289" s="4" t="s">
        <v>716</v>
      </c>
      <c r="E1289" s="4" t="s">
        <v>192</v>
      </c>
      <c r="F1289" s="20">
        <v>766576</v>
      </c>
      <c r="G1289" s="20">
        <v>0</v>
      </c>
      <c r="H1289" s="20">
        <f t="shared" si="254"/>
        <v>-766576</v>
      </c>
      <c r="I1289" s="20">
        <v>0</v>
      </c>
      <c r="J1289" s="20">
        <f t="shared" si="255"/>
        <v>0</v>
      </c>
      <c r="K1289" s="20">
        <v>0</v>
      </c>
      <c r="L1289" s="20">
        <f t="shared" si="256"/>
        <v>0</v>
      </c>
      <c r="M1289" s="27">
        <f t="shared" si="257"/>
        <v>0</v>
      </c>
      <c r="N1289" s="27">
        <v>0</v>
      </c>
    </row>
    <row r="1290" spans="1:14" s="6" customFormat="1" x14ac:dyDescent="0.2">
      <c r="A1290" s="22" t="s">
        <v>137</v>
      </c>
      <c r="B1290" s="4" t="s">
        <v>235</v>
      </c>
      <c r="C1290" s="4" t="s">
        <v>242</v>
      </c>
      <c r="D1290" s="4" t="s">
        <v>716</v>
      </c>
      <c r="E1290" s="4" t="s">
        <v>138</v>
      </c>
      <c r="F1290" s="20">
        <f>F1291</f>
        <v>316729</v>
      </c>
      <c r="G1290" s="20">
        <f>G1291</f>
        <v>0</v>
      </c>
      <c r="H1290" s="20">
        <f t="shared" si="254"/>
        <v>-316729</v>
      </c>
      <c r="I1290" s="20">
        <f>I1291</f>
        <v>0</v>
      </c>
      <c r="J1290" s="20">
        <f t="shared" si="255"/>
        <v>0</v>
      </c>
      <c r="K1290" s="20">
        <f>K1291</f>
        <v>0</v>
      </c>
      <c r="L1290" s="20">
        <f t="shared" si="256"/>
        <v>0</v>
      </c>
      <c r="M1290" s="27">
        <f t="shared" si="257"/>
        <v>0</v>
      </c>
      <c r="N1290" s="27">
        <v>0</v>
      </c>
    </row>
    <row r="1291" spans="1:14" s="6" customFormat="1" ht="114" customHeight="1" x14ac:dyDescent="0.2">
      <c r="A1291" s="22" t="s">
        <v>139</v>
      </c>
      <c r="B1291" s="4" t="s">
        <v>235</v>
      </c>
      <c r="C1291" s="4" t="s">
        <v>242</v>
      </c>
      <c r="D1291" s="4" t="s">
        <v>716</v>
      </c>
      <c r="E1291" s="4" t="s">
        <v>140</v>
      </c>
      <c r="F1291" s="20">
        <v>316729</v>
      </c>
      <c r="G1291" s="20">
        <v>0</v>
      </c>
      <c r="H1291" s="20">
        <f t="shared" si="254"/>
        <v>-316729</v>
      </c>
      <c r="I1291" s="20">
        <v>0</v>
      </c>
      <c r="J1291" s="20">
        <f t="shared" si="255"/>
        <v>0</v>
      </c>
      <c r="K1291" s="20">
        <v>0</v>
      </c>
      <c r="L1291" s="20">
        <f t="shared" si="256"/>
        <v>0</v>
      </c>
      <c r="M1291" s="27">
        <f t="shared" si="257"/>
        <v>0</v>
      </c>
      <c r="N1291" s="27">
        <v>0</v>
      </c>
    </row>
    <row r="1292" spans="1:14" s="6" customFormat="1" ht="66.75" customHeight="1" x14ac:dyDescent="0.2">
      <c r="A1292" s="22" t="s">
        <v>314</v>
      </c>
      <c r="B1292" s="4" t="s">
        <v>235</v>
      </c>
      <c r="C1292" s="4" t="s">
        <v>242</v>
      </c>
      <c r="D1292" s="4" t="s">
        <v>717</v>
      </c>
      <c r="E1292" s="4"/>
      <c r="F1292" s="20">
        <f t="shared" ref="F1292:K1294" si="268">F1293</f>
        <v>81363</v>
      </c>
      <c r="G1292" s="20">
        <f t="shared" si="268"/>
        <v>81363</v>
      </c>
      <c r="H1292" s="20">
        <f t="shared" ref="H1292:H1355" si="269">G1292-F1292</f>
        <v>0</v>
      </c>
      <c r="I1292" s="20">
        <f t="shared" si="268"/>
        <v>81363</v>
      </c>
      <c r="J1292" s="20">
        <f t="shared" ref="J1292:J1355" si="270">I1292-G1292</f>
        <v>0</v>
      </c>
      <c r="K1292" s="20">
        <f t="shared" si="268"/>
        <v>81363</v>
      </c>
      <c r="L1292" s="20">
        <f t="shared" ref="L1292:L1355" si="271">K1292-I1292</f>
        <v>0</v>
      </c>
      <c r="M1292" s="27">
        <f t="shared" ref="M1292:M1355" si="272">K1292/F1292*100</f>
        <v>100</v>
      </c>
      <c r="N1292" s="27">
        <f t="shared" ref="N1292:N1355" si="273">K1292/I1292*100</f>
        <v>100</v>
      </c>
    </row>
    <row r="1293" spans="1:14" s="6" customFormat="1" ht="59.25" customHeight="1" x14ac:dyDescent="0.2">
      <c r="A1293" s="22" t="s">
        <v>89</v>
      </c>
      <c r="B1293" s="4" t="s">
        <v>235</v>
      </c>
      <c r="C1293" s="4" t="s">
        <v>242</v>
      </c>
      <c r="D1293" s="4" t="s">
        <v>717</v>
      </c>
      <c r="E1293" s="4" t="s">
        <v>90</v>
      </c>
      <c r="F1293" s="20">
        <f t="shared" si="268"/>
        <v>81363</v>
      </c>
      <c r="G1293" s="20">
        <f t="shared" si="268"/>
        <v>81363</v>
      </c>
      <c r="H1293" s="20">
        <f t="shared" si="269"/>
        <v>0</v>
      </c>
      <c r="I1293" s="20">
        <f t="shared" si="268"/>
        <v>81363</v>
      </c>
      <c r="J1293" s="20">
        <f t="shared" si="270"/>
        <v>0</v>
      </c>
      <c r="K1293" s="20">
        <f t="shared" si="268"/>
        <v>81363</v>
      </c>
      <c r="L1293" s="20">
        <f t="shared" si="271"/>
        <v>0</v>
      </c>
      <c r="M1293" s="27">
        <f t="shared" si="272"/>
        <v>100</v>
      </c>
      <c r="N1293" s="27">
        <f t="shared" si="273"/>
        <v>100</v>
      </c>
    </row>
    <row r="1294" spans="1:14" s="6" customFormat="1" x14ac:dyDescent="0.2">
      <c r="A1294" s="22" t="s">
        <v>137</v>
      </c>
      <c r="B1294" s="4" t="s">
        <v>235</v>
      </c>
      <c r="C1294" s="4" t="s">
        <v>242</v>
      </c>
      <c r="D1294" s="4" t="s">
        <v>717</v>
      </c>
      <c r="E1294" s="4" t="s">
        <v>138</v>
      </c>
      <c r="F1294" s="20">
        <f t="shared" si="268"/>
        <v>81363</v>
      </c>
      <c r="G1294" s="20">
        <f t="shared" si="268"/>
        <v>81363</v>
      </c>
      <c r="H1294" s="20">
        <f t="shared" si="269"/>
        <v>0</v>
      </c>
      <c r="I1294" s="20">
        <f t="shared" si="268"/>
        <v>81363</v>
      </c>
      <c r="J1294" s="20">
        <f t="shared" si="270"/>
        <v>0</v>
      </c>
      <c r="K1294" s="20">
        <f t="shared" si="268"/>
        <v>81363</v>
      </c>
      <c r="L1294" s="20">
        <f t="shared" si="271"/>
        <v>0</v>
      </c>
      <c r="M1294" s="27">
        <f t="shared" si="272"/>
        <v>100</v>
      </c>
      <c r="N1294" s="27">
        <f t="shared" si="273"/>
        <v>100</v>
      </c>
    </row>
    <row r="1295" spans="1:14" s="6" customFormat="1" ht="93.75" x14ac:dyDescent="0.2">
      <c r="A1295" s="22" t="s">
        <v>139</v>
      </c>
      <c r="B1295" s="4" t="s">
        <v>235</v>
      </c>
      <c r="C1295" s="4" t="s">
        <v>242</v>
      </c>
      <c r="D1295" s="4" t="s">
        <v>717</v>
      </c>
      <c r="E1295" s="4" t="s">
        <v>140</v>
      </c>
      <c r="F1295" s="20">
        <v>81363</v>
      </c>
      <c r="G1295" s="20">
        <v>81363</v>
      </c>
      <c r="H1295" s="20">
        <f t="shared" si="269"/>
        <v>0</v>
      </c>
      <c r="I1295" s="20">
        <v>81363</v>
      </c>
      <c r="J1295" s="20">
        <f t="shared" si="270"/>
        <v>0</v>
      </c>
      <c r="K1295" s="20">
        <v>81363</v>
      </c>
      <c r="L1295" s="20">
        <f t="shared" si="271"/>
        <v>0</v>
      </c>
      <c r="M1295" s="27">
        <f t="shared" si="272"/>
        <v>100</v>
      </c>
      <c r="N1295" s="27">
        <f t="shared" si="273"/>
        <v>100</v>
      </c>
    </row>
    <row r="1296" spans="1:14" s="6" customFormat="1" ht="47.25" customHeight="1" x14ac:dyDescent="0.2">
      <c r="A1296" s="40" t="s">
        <v>254</v>
      </c>
      <c r="B1296" s="28" t="s">
        <v>235</v>
      </c>
      <c r="C1296" s="28" t="s">
        <v>242</v>
      </c>
      <c r="D1296" s="28" t="s">
        <v>718</v>
      </c>
      <c r="E1296" s="28"/>
      <c r="F1296" s="20">
        <f t="shared" ref="F1296:K1300" si="274">F1297</f>
        <v>0</v>
      </c>
      <c r="G1296" s="20">
        <f t="shared" si="274"/>
        <v>460000</v>
      </c>
      <c r="H1296" s="20">
        <f t="shared" si="269"/>
        <v>460000</v>
      </c>
      <c r="I1296" s="20">
        <f t="shared" si="274"/>
        <v>460000</v>
      </c>
      <c r="J1296" s="20">
        <f t="shared" si="270"/>
        <v>0</v>
      </c>
      <c r="K1296" s="20">
        <f t="shared" si="274"/>
        <v>310000</v>
      </c>
      <c r="L1296" s="20">
        <f t="shared" si="271"/>
        <v>-150000</v>
      </c>
      <c r="M1296" s="27">
        <v>0</v>
      </c>
      <c r="N1296" s="27">
        <f t="shared" si="273"/>
        <v>67.391304347826093</v>
      </c>
    </row>
    <row r="1297" spans="1:14" s="6" customFormat="1" ht="56.25" x14ac:dyDescent="0.2">
      <c r="A1297" s="40" t="s">
        <v>481</v>
      </c>
      <c r="B1297" s="28" t="s">
        <v>235</v>
      </c>
      <c r="C1297" s="28" t="s">
        <v>242</v>
      </c>
      <c r="D1297" s="28" t="s">
        <v>719</v>
      </c>
      <c r="E1297" s="28"/>
      <c r="F1297" s="20">
        <f t="shared" si="274"/>
        <v>0</v>
      </c>
      <c r="G1297" s="20">
        <f t="shared" si="274"/>
        <v>460000</v>
      </c>
      <c r="H1297" s="20">
        <f t="shared" si="269"/>
        <v>460000</v>
      </c>
      <c r="I1297" s="20">
        <f t="shared" si="274"/>
        <v>460000</v>
      </c>
      <c r="J1297" s="20">
        <f t="shared" si="270"/>
        <v>0</v>
      </c>
      <c r="K1297" s="20">
        <f t="shared" si="274"/>
        <v>310000</v>
      </c>
      <c r="L1297" s="20">
        <f t="shared" si="271"/>
        <v>-150000</v>
      </c>
      <c r="M1297" s="27">
        <v>0</v>
      </c>
      <c r="N1297" s="27">
        <f t="shared" si="273"/>
        <v>67.391304347826093</v>
      </c>
    </row>
    <row r="1298" spans="1:14" s="6" customFormat="1" ht="61.5" customHeight="1" x14ac:dyDescent="0.2">
      <c r="A1298" s="40" t="s">
        <v>480</v>
      </c>
      <c r="B1298" s="28" t="s">
        <v>235</v>
      </c>
      <c r="C1298" s="28" t="s">
        <v>242</v>
      </c>
      <c r="D1298" s="28" t="s">
        <v>720</v>
      </c>
      <c r="E1298" s="28"/>
      <c r="F1298" s="20">
        <f t="shared" si="274"/>
        <v>0</v>
      </c>
      <c r="G1298" s="20">
        <f t="shared" si="274"/>
        <v>460000</v>
      </c>
      <c r="H1298" s="20">
        <f t="shared" si="269"/>
        <v>460000</v>
      </c>
      <c r="I1298" s="20">
        <f t="shared" si="274"/>
        <v>460000</v>
      </c>
      <c r="J1298" s="20">
        <f t="shared" si="270"/>
        <v>0</v>
      </c>
      <c r="K1298" s="20">
        <f t="shared" si="274"/>
        <v>310000</v>
      </c>
      <c r="L1298" s="20">
        <f t="shared" si="271"/>
        <v>-150000</v>
      </c>
      <c r="M1298" s="27">
        <v>0</v>
      </c>
      <c r="N1298" s="27">
        <f t="shared" si="273"/>
        <v>67.391304347826093</v>
      </c>
    </row>
    <row r="1299" spans="1:14" s="6" customFormat="1" ht="60" customHeight="1" x14ac:dyDescent="0.2">
      <c r="A1299" s="40" t="s">
        <v>89</v>
      </c>
      <c r="B1299" s="28" t="s">
        <v>235</v>
      </c>
      <c r="C1299" s="28" t="s">
        <v>242</v>
      </c>
      <c r="D1299" s="28" t="s">
        <v>720</v>
      </c>
      <c r="E1299" s="28" t="s">
        <v>90</v>
      </c>
      <c r="F1299" s="20">
        <f t="shared" si="274"/>
        <v>0</v>
      </c>
      <c r="G1299" s="20">
        <f t="shared" si="274"/>
        <v>460000</v>
      </c>
      <c r="H1299" s="20">
        <f t="shared" si="269"/>
        <v>460000</v>
      </c>
      <c r="I1299" s="20">
        <f t="shared" si="274"/>
        <v>460000</v>
      </c>
      <c r="J1299" s="20">
        <f t="shared" si="270"/>
        <v>0</v>
      </c>
      <c r="K1299" s="20">
        <f t="shared" si="274"/>
        <v>310000</v>
      </c>
      <c r="L1299" s="20">
        <f t="shared" si="271"/>
        <v>-150000</v>
      </c>
      <c r="M1299" s="27">
        <v>0</v>
      </c>
      <c r="N1299" s="27">
        <f t="shared" si="273"/>
        <v>67.391304347826093</v>
      </c>
    </row>
    <row r="1300" spans="1:14" s="6" customFormat="1" x14ac:dyDescent="0.2">
      <c r="A1300" s="40" t="s">
        <v>180</v>
      </c>
      <c r="B1300" s="28" t="s">
        <v>235</v>
      </c>
      <c r="C1300" s="28" t="s">
        <v>242</v>
      </c>
      <c r="D1300" s="28" t="s">
        <v>720</v>
      </c>
      <c r="E1300" s="28" t="s">
        <v>181</v>
      </c>
      <c r="F1300" s="20">
        <f t="shared" si="274"/>
        <v>0</v>
      </c>
      <c r="G1300" s="20">
        <f t="shared" si="274"/>
        <v>460000</v>
      </c>
      <c r="H1300" s="20">
        <f t="shared" si="269"/>
        <v>460000</v>
      </c>
      <c r="I1300" s="20">
        <f t="shared" si="274"/>
        <v>460000</v>
      </c>
      <c r="J1300" s="20">
        <f t="shared" si="270"/>
        <v>0</v>
      </c>
      <c r="K1300" s="20">
        <f t="shared" si="274"/>
        <v>310000</v>
      </c>
      <c r="L1300" s="20">
        <f t="shared" si="271"/>
        <v>-150000</v>
      </c>
      <c r="M1300" s="27">
        <v>0</v>
      </c>
      <c r="N1300" s="27">
        <f t="shared" si="273"/>
        <v>67.391304347826093</v>
      </c>
    </row>
    <row r="1301" spans="1:14" s="6" customFormat="1" ht="79.5" customHeight="1" x14ac:dyDescent="0.2">
      <c r="A1301" s="40" t="s">
        <v>191</v>
      </c>
      <c r="B1301" s="28" t="s">
        <v>235</v>
      </c>
      <c r="C1301" s="28" t="s">
        <v>242</v>
      </c>
      <c r="D1301" s="28" t="s">
        <v>720</v>
      </c>
      <c r="E1301" s="28" t="s">
        <v>192</v>
      </c>
      <c r="F1301" s="20">
        <v>0</v>
      </c>
      <c r="G1301" s="20">
        <v>460000</v>
      </c>
      <c r="H1301" s="20">
        <f t="shared" si="269"/>
        <v>460000</v>
      </c>
      <c r="I1301" s="20">
        <v>460000</v>
      </c>
      <c r="J1301" s="20">
        <f t="shared" si="270"/>
        <v>0</v>
      </c>
      <c r="K1301" s="20">
        <v>310000</v>
      </c>
      <c r="L1301" s="20">
        <f t="shared" si="271"/>
        <v>-150000</v>
      </c>
      <c r="M1301" s="27">
        <v>0</v>
      </c>
      <c r="N1301" s="27">
        <f t="shared" si="273"/>
        <v>67.391304347826093</v>
      </c>
    </row>
    <row r="1302" spans="1:14" s="6" customFormat="1" ht="75" x14ac:dyDescent="0.2">
      <c r="A1302" s="22" t="s">
        <v>57</v>
      </c>
      <c r="B1302" s="4" t="s">
        <v>235</v>
      </c>
      <c r="C1302" s="4" t="s">
        <v>242</v>
      </c>
      <c r="D1302" s="4" t="s">
        <v>490</v>
      </c>
      <c r="E1302" s="4"/>
      <c r="F1302" s="20">
        <f t="shared" ref="F1302:F1307" si="275">F1303</f>
        <v>795000</v>
      </c>
      <c r="G1302" s="20">
        <f t="shared" ref="G1302:K1307" si="276">G1303</f>
        <v>795000</v>
      </c>
      <c r="H1302" s="20">
        <f t="shared" si="269"/>
        <v>0</v>
      </c>
      <c r="I1302" s="20">
        <f t="shared" si="276"/>
        <v>795000</v>
      </c>
      <c r="J1302" s="20">
        <f t="shared" si="270"/>
        <v>0</v>
      </c>
      <c r="K1302" s="20">
        <f t="shared" si="276"/>
        <v>795000</v>
      </c>
      <c r="L1302" s="20">
        <f t="shared" si="271"/>
        <v>0</v>
      </c>
      <c r="M1302" s="27">
        <f t="shared" si="272"/>
        <v>100</v>
      </c>
      <c r="N1302" s="27">
        <f t="shared" si="273"/>
        <v>100</v>
      </c>
    </row>
    <row r="1303" spans="1:14" s="6" customFormat="1" ht="37.5" x14ac:dyDescent="0.2">
      <c r="A1303" s="22" t="s">
        <v>58</v>
      </c>
      <c r="B1303" s="4" t="s">
        <v>235</v>
      </c>
      <c r="C1303" s="4" t="s">
        <v>242</v>
      </c>
      <c r="D1303" s="4" t="s">
        <v>491</v>
      </c>
      <c r="E1303" s="4"/>
      <c r="F1303" s="20">
        <f t="shared" si="275"/>
        <v>795000</v>
      </c>
      <c r="G1303" s="20">
        <f t="shared" si="276"/>
        <v>795000</v>
      </c>
      <c r="H1303" s="20">
        <f t="shared" si="269"/>
        <v>0</v>
      </c>
      <c r="I1303" s="20">
        <f t="shared" si="276"/>
        <v>795000</v>
      </c>
      <c r="J1303" s="20">
        <f t="shared" si="270"/>
        <v>0</v>
      </c>
      <c r="K1303" s="20">
        <f t="shared" si="276"/>
        <v>795000</v>
      </c>
      <c r="L1303" s="20">
        <f t="shared" si="271"/>
        <v>0</v>
      </c>
      <c r="M1303" s="27">
        <f t="shared" si="272"/>
        <v>100</v>
      </c>
      <c r="N1303" s="27">
        <f t="shared" si="273"/>
        <v>100</v>
      </c>
    </row>
    <row r="1304" spans="1:14" s="6" customFormat="1" ht="56.25" x14ac:dyDescent="0.2">
      <c r="A1304" s="22" t="s">
        <v>59</v>
      </c>
      <c r="B1304" s="4" t="s">
        <v>235</v>
      </c>
      <c r="C1304" s="4" t="s">
        <v>242</v>
      </c>
      <c r="D1304" s="4" t="s">
        <v>492</v>
      </c>
      <c r="E1304" s="4"/>
      <c r="F1304" s="20">
        <f t="shared" si="275"/>
        <v>795000</v>
      </c>
      <c r="G1304" s="20">
        <f t="shared" si="276"/>
        <v>795000</v>
      </c>
      <c r="H1304" s="20">
        <f t="shared" si="269"/>
        <v>0</v>
      </c>
      <c r="I1304" s="20">
        <f t="shared" si="276"/>
        <v>795000</v>
      </c>
      <c r="J1304" s="20">
        <f t="shared" si="270"/>
        <v>0</v>
      </c>
      <c r="K1304" s="20">
        <f t="shared" si="276"/>
        <v>795000</v>
      </c>
      <c r="L1304" s="20">
        <f t="shared" si="271"/>
        <v>0</v>
      </c>
      <c r="M1304" s="27">
        <f t="shared" si="272"/>
        <v>100</v>
      </c>
      <c r="N1304" s="27">
        <f t="shared" si="273"/>
        <v>100</v>
      </c>
    </row>
    <row r="1305" spans="1:14" s="6" customFormat="1" ht="60.75" customHeight="1" x14ac:dyDescent="0.2">
      <c r="A1305" s="22" t="s">
        <v>60</v>
      </c>
      <c r="B1305" s="4" t="s">
        <v>235</v>
      </c>
      <c r="C1305" s="4" t="s">
        <v>242</v>
      </c>
      <c r="D1305" s="4" t="s">
        <v>493</v>
      </c>
      <c r="E1305" s="4"/>
      <c r="F1305" s="20">
        <f t="shared" si="275"/>
        <v>795000</v>
      </c>
      <c r="G1305" s="20">
        <f t="shared" si="276"/>
        <v>795000</v>
      </c>
      <c r="H1305" s="20">
        <f t="shared" si="269"/>
        <v>0</v>
      </c>
      <c r="I1305" s="20">
        <f t="shared" si="276"/>
        <v>795000</v>
      </c>
      <c r="J1305" s="20">
        <f t="shared" si="270"/>
        <v>0</v>
      </c>
      <c r="K1305" s="20">
        <f t="shared" si="276"/>
        <v>795000</v>
      </c>
      <c r="L1305" s="20">
        <f t="shared" si="271"/>
        <v>0</v>
      </c>
      <c r="M1305" s="27">
        <f t="shared" si="272"/>
        <v>100</v>
      </c>
      <c r="N1305" s="27">
        <f t="shared" si="273"/>
        <v>100</v>
      </c>
    </row>
    <row r="1306" spans="1:14" s="6" customFormat="1" ht="64.5" customHeight="1" x14ac:dyDescent="0.2">
      <c r="A1306" s="22" t="s">
        <v>89</v>
      </c>
      <c r="B1306" s="4" t="s">
        <v>235</v>
      </c>
      <c r="C1306" s="4" t="s">
        <v>242</v>
      </c>
      <c r="D1306" s="4" t="s">
        <v>493</v>
      </c>
      <c r="E1306" s="4" t="s">
        <v>90</v>
      </c>
      <c r="F1306" s="20">
        <f t="shared" si="275"/>
        <v>795000</v>
      </c>
      <c r="G1306" s="20">
        <f t="shared" si="276"/>
        <v>795000</v>
      </c>
      <c r="H1306" s="20">
        <f t="shared" si="269"/>
        <v>0</v>
      </c>
      <c r="I1306" s="20">
        <f t="shared" si="276"/>
        <v>795000</v>
      </c>
      <c r="J1306" s="20">
        <f t="shared" si="270"/>
        <v>0</v>
      </c>
      <c r="K1306" s="20">
        <f t="shared" si="276"/>
        <v>795000</v>
      </c>
      <c r="L1306" s="20">
        <f t="shared" si="271"/>
        <v>0</v>
      </c>
      <c r="M1306" s="27">
        <f t="shared" si="272"/>
        <v>100</v>
      </c>
      <c r="N1306" s="27">
        <f t="shared" si="273"/>
        <v>100</v>
      </c>
    </row>
    <row r="1307" spans="1:14" s="6" customFormat="1" x14ac:dyDescent="0.2">
      <c r="A1307" s="22" t="s">
        <v>180</v>
      </c>
      <c r="B1307" s="4" t="s">
        <v>235</v>
      </c>
      <c r="C1307" s="4" t="s">
        <v>242</v>
      </c>
      <c r="D1307" s="4" t="s">
        <v>493</v>
      </c>
      <c r="E1307" s="4" t="s">
        <v>181</v>
      </c>
      <c r="F1307" s="20">
        <f t="shared" si="275"/>
        <v>795000</v>
      </c>
      <c r="G1307" s="20">
        <f t="shared" si="276"/>
        <v>795000</v>
      </c>
      <c r="H1307" s="20">
        <f t="shared" si="269"/>
        <v>0</v>
      </c>
      <c r="I1307" s="20">
        <f t="shared" si="276"/>
        <v>795000</v>
      </c>
      <c r="J1307" s="20">
        <f t="shared" si="270"/>
        <v>0</v>
      </c>
      <c r="K1307" s="20">
        <f t="shared" si="276"/>
        <v>795000</v>
      </c>
      <c r="L1307" s="20">
        <f t="shared" si="271"/>
        <v>0</v>
      </c>
      <c r="M1307" s="27">
        <f t="shared" si="272"/>
        <v>100</v>
      </c>
      <c r="N1307" s="27">
        <f t="shared" si="273"/>
        <v>100</v>
      </c>
    </row>
    <row r="1308" spans="1:14" s="6" customFormat="1" ht="82.5" customHeight="1" x14ac:dyDescent="0.2">
      <c r="A1308" s="22" t="s">
        <v>191</v>
      </c>
      <c r="B1308" s="4" t="s">
        <v>235</v>
      </c>
      <c r="C1308" s="4" t="s">
        <v>242</v>
      </c>
      <c r="D1308" s="4" t="s">
        <v>493</v>
      </c>
      <c r="E1308" s="4" t="s">
        <v>192</v>
      </c>
      <c r="F1308" s="20">
        <v>795000</v>
      </c>
      <c r="G1308" s="20">
        <v>795000</v>
      </c>
      <c r="H1308" s="20">
        <f t="shared" si="269"/>
        <v>0</v>
      </c>
      <c r="I1308" s="20">
        <v>795000</v>
      </c>
      <c r="J1308" s="20">
        <f t="shared" si="270"/>
        <v>0</v>
      </c>
      <c r="K1308" s="20">
        <v>795000</v>
      </c>
      <c r="L1308" s="20">
        <f t="shared" si="271"/>
        <v>0</v>
      </c>
      <c r="M1308" s="27">
        <f t="shared" si="272"/>
        <v>100</v>
      </c>
      <c r="N1308" s="27">
        <f t="shared" si="273"/>
        <v>100</v>
      </c>
    </row>
    <row r="1309" spans="1:14" s="6" customFormat="1" ht="75" x14ac:dyDescent="0.2">
      <c r="A1309" s="22" t="s">
        <v>61</v>
      </c>
      <c r="B1309" s="4" t="s">
        <v>235</v>
      </c>
      <c r="C1309" s="4" t="s">
        <v>242</v>
      </c>
      <c r="D1309" s="4" t="s">
        <v>494</v>
      </c>
      <c r="E1309" s="4"/>
      <c r="F1309" s="20">
        <f t="shared" ref="F1309:K1312" si="277">F1310</f>
        <v>1373200</v>
      </c>
      <c r="G1309" s="20">
        <f t="shared" si="277"/>
        <v>17657030</v>
      </c>
      <c r="H1309" s="20">
        <f t="shared" si="269"/>
        <v>16283830</v>
      </c>
      <c r="I1309" s="20">
        <f t="shared" si="277"/>
        <v>17657030</v>
      </c>
      <c r="J1309" s="20">
        <f t="shared" si="270"/>
        <v>0</v>
      </c>
      <c r="K1309" s="20">
        <f t="shared" si="277"/>
        <v>1553627.45</v>
      </c>
      <c r="L1309" s="20">
        <f t="shared" si="271"/>
        <v>-16103402.550000001</v>
      </c>
      <c r="M1309" s="27">
        <f t="shared" si="272"/>
        <v>113.13919676667636</v>
      </c>
      <c r="N1309" s="27">
        <f t="shared" si="273"/>
        <v>8.7989172018170656</v>
      </c>
    </row>
    <row r="1310" spans="1:14" s="6" customFormat="1" ht="56.25" x14ac:dyDescent="0.2">
      <c r="A1310" s="22" t="s">
        <v>62</v>
      </c>
      <c r="B1310" s="4" t="s">
        <v>235</v>
      </c>
      <c r="C1310" s="4" t="s">
        <v>242</v>
      </c>
      <c r="D1310" s="4" t="s">
        <v>495</v>
      </c>
      <c r="E1310" s="4"/>
      <c r="F1310" s="20">
        <f t="shared" si="277"/>
        <v>1373200</v>
      </c>
      <c r="G1310" s="20">
        <f t="shared" si="277"/>
        <v>17657030</v>
      </c>
      <c r="H1310" s="20">
        <f t="shared" si="269"/>
        <v>16283830</v>
      </c>
      <c r="I1310" s="20">
        <f t="shared" si="277"/>
        <v>17657030</v>
      </c>
      <c r="J1310" s="20">
        <f t="shared" si="270"/>
        <v>0</v>
      </c>
      <c r="K1310" s="20">
        <f t="shared" si="277"/>
        <v>1553627.45</v>
      </c>
      <c r="L1310" s="20">
        <f t="shared" si="271"/>
        <v>-16103402.550000001</v>
      </c>
      <c r="M1310" s="27">
        <f t="shared" si="272"/>
        <v>113.13919676667636</v>
      </c>
      <c r="N1310" s="27">
        <f t="shared" si="273"/>
        <v>8.7989172018170656</v>
      </c>
    </row>
    <row r="1311" spans="1:14" s="6" customFormat="1" ht="56.25" x14ac:dyDescent="0.2">
      <c r="A1311" s="22" t="s">
        <v>63</v>
      </c>
      <c r="B1311" s="4" t="s">
        <v>235</v>
      </c>
      <c r="C1311" s="4" t="s">
        <v>242</v>
      </c>
      <c r="D1311" s="4" t="s">
        <v>496</v>
      </c>
      <c r="E1311" s="4"/>
      <c r="F1311" s="20">
        <f t="shared" si="277"/>
        <v>1373200</v>
      </c>
      <c r="G1311" s="20">
        <f t="shared" si="277"/>
        <v>17657030</v>
      </c>
      <c r="H1311" s="20">
        <f t="shared" si="269"/>
        <v>16283830</v>
      </c>
      <c r="I1311" s="20">
        <f t="shared" si="277"/>
        <v>17657030</v>
      </c>
      <c r="J1311" s="20">
        <f t="shared" si="270"/>
        <v>0</v>
      </c>
      <c r="K1311" s="20">
        <f t="shared" si="277"/>
        <v>1553627.45</v>
      </c>
      <c r="L1311" s="20">
        <f t="shared" si="271"/>
        <v>-16103402.550000001</v>
      </c>
      <c r="M1311" s="27">
        <f t="shared" si="272"/>
        <v>113.13919676667636</v>
      </c>
      <c r="N1311" s="27">
        <f t="shared" si="273"/>
        <v>8.7989172018170656</v>
      </c>
    </row>
    <row r="1312" spans="1:14" s="6" customFormat="1" x14ac:dyDescent="0.2">
      <c r="A1312" s="22" t="s">
        <v>64</v>
      </c>
      <c r="B1312" s="4" t="s">
        <v>235</v>
      </c>
      <c r="C1312" s="4" t="s">
        <v>242</v>
      </c>
      <c r="D1312" s="4" t="s">
        <v>497</v>
      </c>
      <c r="E1312" s="4"/>
      <c r="F1312" s="20">
        <f t="shared" si="277"/>
        <v>1373200</v>
      </c>
      <c r="G1312" s="20">
        <f t="shared" si="277"/>
        <v>17657030</v>
      </c>
      <c r="H1312" s="20">
        <f t="shared" si="269"/>
        <v>16283830</v>
      </c>
      <c r="I1312" s="20">
        <f t="shared" si="277"/>
        <v>17657030</v>
      </c>
      <c r="J1312" s="20">
        <f t="shared" si="270"/>
        <v>0</v>
      </c>
      <c r="K1312" s="20">
        <f t="shared" si="277"/>
        <v>1553627.45</v>
      </c>
      <c r="L1312" s="20">
        <f t="shared" si="271"/>
        <v>-16103402.550000001</v>
      </c>
      <c r="M1312" s="27">
        <f t="shared" si="272"/>
        <v>113.13919676667636</v>
      </c>
      <c r="N1312" s="27">
        <f t="shared" si="273"/>
        <v>8.7989172018170656</v>
      </c>
    </row>
    <row r="1313" spans="1:14" s="6" customFormat="1" ht="66" customHeight="1" x14ac:dyDescent="0.2">
      <c r="A1313" s="22" t="s">
        <v>89</v>
      </c>
      <c r="B1313" s="4" t="s">
        <v>235</v>
      </c>
      <c r="C1313" s="4" t="s">
        <v>242</v>
      </c>
      <c r="D1313" s="4" t="s">
        <v>497</v>
      </c>
      <c r="E1313" s="4" t="s">
        <v>90</v>
      </c>
      <c r="F1313" s="20">
        <f>F1314+F1316</f>
        <v>1373200</v>
      </c>
      <c r="G1313" s="20">
        <f>G1314+G1316</f>
        <v>17657030</v>
      </c>
      <c r="H1313" s="20">
        <f t="shared" si="269"/>
        <v>16283830</v>
      </c>
      <c r="I1313" s="20">
        <f>I1314+I1316</f>
        <v>17657030</v>
      </c>
      <c r="J1313" s="20">
        <f t="shared" si="270"/>
        <v>0</v>
      </c>
      <c r="K1313" s="20">
        <f>K1314+K1316</f>
        <v>1553627.45</v>
      </c>
      <c r="L1313" s="20">
        <f t="shared" si="271"/>
        <v>-16103402.550000001</v>
      </c>
      <c r="M1313" s="27">
        <f t="shared" si="272"/>
        <v>113.13919676667636</v>
      </c>
      <c r="N1313" s="27">
        <f t="shared" si="273"/>
        <v>8.7989172018170656</v>
      </c>
    </row>
    <row r="1314" spans="1:14" s="6" customFormat="1" x14ac:dyDescent="0.2">
      <c r="A1314" s="22" t="s">
        <v>180</v>
      </c>
      <c r="B1314" s="4" t="s">
        <v>235</v>
      </c>
      <c r="C1314" s="4" t="s">
        <v>242</v>
      </c>
      <c r="D1314" s="4" t="s">
        <v>497</v>
      </c>
      <c r="E1314" s="4" t="s">
        <v>181</v>
      </c>
      <c r="F1314" s="20">
        <f>F1315</f>
        <v>1120097</v>
      </c>
      <c r="G1314" s="20">
        <f>G1315</f>
        <v>17403927</v>
      </c>
      <c r="H1314" s="20">
        <f t="shared" si="269"/>
        <v>16283830</v>
      </c>
      <c r="I1314" s="20">
        <f>I1315</f>
        <v>17403927</v>
      </c>
      <c r="J1314" s="20">
        <f t="shared" si="270"/>
        <v>0</v>
      </c>
      <c r="K1314" s="20">
        <f>K1315</f>
        <v>1378524.45</v>
      </c>
      <c r="L1314" s="20">
        <f t="shared" si="271"/>
        <v>-16025402.550000001</v>
      </c>
      <c r="M1314" s="27">
        <f t="shared" si="272"/>
        <v>123.07188127456818</v>
      </c>
      <c r="N1314" s="27">
        <f t="shared" si="273"/>
        <v>7.92076667524519</v>
      </c>
    </row>
    <row r="1315" spans="1:14" s="6" customFormat="1" ht="85.5" customHeight="1" x14ac:dyDescent="0.2">
      <c r="A1315" s="22" t="s">
        <v>191</v>
      </c>
      <c r="B1315" s="4" t="s">
        <v>235</v>
      </c>
      <c r="C1315" s="4" t="s">
        <v>242</v>
      </c>
      <c r="D1315" s="4" t="s">
        <v>497</v>
      </c>
      <c r="E1315" s="4" t="s">
        <v>192</v>
      </c>
      <c r="F1315" s="20">
        <v>1120097</v>
      </c>
      <c r="G1315" s="20">
        <v>17403927</v>
      </c>
      <c r="H1315" s="20">
        <f t="shared" si="269"/>
        <v>16283830</v>
      </c>
      <c r="I1315" s="20">
        <v>17403927</v>
      </c>
      <c r="J1315" s="20">
        <f t="shared" si="270"/>
        <v>0</v>
      </c>
      <c r="K1315" s="20">
        <v>1378524.45</v>
      </c>
      <c r="L1315" s="20">
        <f t="shared" si="271"/>
        <v>-16025402.550000001</v>
      </c>
      <c r="M1315" s="27">
        <f t="shared" si="272"/>
        <v>123.07188127456818</v>
      </c>
      <c r="N1315" s="27">
        <f t="shared" si="273"/>
        <v>7.92076667524519</v>
      </c>
    </row>
    <row r="1316" spans="1:14" s="6" customFormat="1" x14ac:dyDescent="0.2">
      <c r="A1316" s="22" t="s">
        <v>137</v>
      </c>
      <c r="B1316" s="4" t="s">
        <v>235</v>
      </c>
      <c r="C1316" s="4" t="s">
        <v>242</v>
      </c>
      <c r="D1316" s="4" t="s">
        <v>497</v>
      </c>
      <c r="E1316" s="4" t="s">
        <v>138</v>
      </c>
      <c r="F1316" s="20">
        <f>F1317</f>
        <v>253103</v>
      </c>
      <c r="G1316" s="20">
        <f>G1317</f>
        <v>253103</v>
      </c>
      <c r="H1316" s="20">
        <f t="shared" si="269"/>
        <v>0</v>
      </c>
      <c r="I1316" s="20">
        <f>I1317</f>
        <v>253103</v>
      </c>
      <c r="J1316" s="20">
        <f t="shared" si="270"/>
        <v>0</v>
      </c>
      <c r="K1316" s="20">
        <f>K1317</f>
        <v>175103</v>
      </c>
      <c r="L1316" s="20">
        <f t="shared" si="271"/>
        <v>-78000</v>
      </c>
      <c r="M1316" s="27">
        <f t="shared" si="272"/>
        <v>69.182506726510553</v>
      </c>
      <c r="N1316" s="27">
        <f t="shared" si="273"/>
        <v>69.182506726510553</v>
      </c>
    </row>
    <row r="1317" spans="1:14" s="6" customFormat="1" ht="92.25" customHeight="1" x14ac:dyDescent="0.2">
      <c r="A1317" s="22" t="s">
        <v>139</v>
      </c>
      <c r="B1317" s="4" t="s">
        <v>235</v>
      </c>
      <c r="C1317" s="4" t="s">
        <v>242</v>
      </c>
      <c r="D1317" s="4" t="s">
        <v>497</v>
      </c>
      <c r="E1317" s="4" t="s">
        <v>140</v>
      </c>
      <c r="F1317" s="20">
        <v>253103</v>
      </c>
      <c r="G1317" s="20">
        <v>253103</v>
      </c>
      <c r="H1317" s="20">
        <f t="shared" si="269"/>
        <v>0</v>
      </c>
      <c r="I1317" s="20">
        <v>253103</v>
      </c>
      <c r="J1317" s="20">
        <f t="shared" si="270"/>
        <v>0</v>
      </c>
      <c r="K1317" s="20">
        <v>175103</v>
      </c>
      <c r="L1317" s="20">
        <f t="shared" si="271"/>
        <v>-78000</v>
      </c>
      <c r="M1317" s="27">
        <f t="shared" si="272"/>
        <v>69.182506726510553</v>
      </c>
      <c r="N1317" s="27">
        <f t="shared" si="273"/>
        <v>69.182506726510553</v>
      </c>
    </row>
    <row r="1318" spans="1:14" s="6" customFormat="1" ht="89.25" customHeight="1" x14ac:dyDescent="0.2">
      <c r="A1318" s="22" t="s">
        <v>103</v>
      </c>
      <c r="B1318" s="4" t="s">
        <v>235</v>
      </c>
      <c r="C1318" s="4" t="s">
        <v>242</v>
      </c>
      <c r="D1318" s="4" t="s">
        <v>647</v>
      </c>
      <c r="E1318" s="4"/>
      <c r="F1318" s="20">
        <f>F1319</f>
        <v>149000</v>
      </c>
      <c r="G1318" s="20">
        <f>G1319</f>
        <v>149000</v>
      </c>
      <c r="H1318" s="20">
        <f t="shared" si="269"/>
        <v>0</v>
      </c>
      <c r="I1318" s="20">
        <f>I1319</f>
        <v>149000</v>
      </c>
      <c r="J1318" s="20">
        <f t="shared" si="270"/>
        <v>0</v>
      </c>
      <c r="K1318" s="20">
        <f>K1319</f>
        <v>0</v>
      </c>
      <c r="L1318" s="20">
        <f t="shared" si="271"/>
        <v>-149000</v>
      </c>
      <c r="M1318" s="27">
        <f t="shared" si="272"/>
        <v>0</v>
      </c>
      <c r="N1318" s="27">
        <f t="shared" si="273"/>
        <v>0</v>
      </c>
    </row>
    <row r="1319" spans="1:14" s="6" customFormat="1" ht="161.25" customHeight="1" x14ac:dyDescent="0.2">
      <c r="A1319" s="24" t="s">
        <v>309</v>
      </c>
      <c r="B1319" s="4" t="s">
        <v>235</v>
      </c>
      <c r="C1319" s="4" t="s">
        <v>242</v>
      </c>
      <c r="D1319" s="4" t="s">
        <v>646</v>
      </c>
      <c r="E1319" s="4"/>
      <c r="F1319" s="20">
        <f>F1320</f>
        <v>149000</v>
      </c>
      <c r="G1319" s="20">
        <f>G1320</f>
        <v>149000</v>
      </c>
      <c r="H1319" s="20">
        <f t="shared" si="269"/>
        <v>0</v>
      </c>
      <c r="I1319" s="20">
        <f>I1320</f>
        <v>149000</v>
      </c>
      <c r="J1319" s="20">
        <f t="shared" si="270"/>
        <v>0</v>
      </c>
      <c r="K1319" s="20">
        <f>K1320</f>
        <v>0</v>
      </c>
      <c r="L1319" s="20">
        <f t="shared" si="271"/>
        <v>-149000</v>
      </c>
      <c r="M1319" s="27">
        <f t="shared" si="272"/>
        <v>0</v>
      </c>
      <c r="N1319" s="27">
        <f t="shared" si="273"/>
        <v>0</v>
      </c>
    </row>
    <row r="1320" spans="1:14" s="6" customFormat="1" ht="75" x14ac:dyDescent="0.2">
      <c r="A1320" s="22" t="s">
        <v>312</v>
      </c>
      <c r="B1320" s="4" t="s">
        <v>235</v>
      </c>
      <c r="C1320" s="4" t="s">
        <v>242</v>
      </c>
      <c r="D1320" s="4" t="s">
        <v>721</v>
      </c>
      <c r="E1320" s="4"/>
      <c r="F1320" s="20">
        <f>F1321+F1327</f>
        <v>149000</v>
      </c>
      <c r="G1320" s="20">
        <f>G1321+G1327</f>
        <v>149000</v>
      </c>
      <c r="H1320" s="20">
        <f t="shared" si="269"/>
        <v>0</v>
      </c>
      <c r="I1320" s="20">
        <f>I1321+I1327</f>
        <v>149000</v>
      </c>
      <c r="J1320" s="20">
        <f t="shared" si="270"/>
        <v>0</v>
      </c>
      <c r="K1320" s="20">
        <f>K1321+K1327</f>
        <v>0</v>
      </c>
      <c r="L1320" s="20">
        <f t="shared" si="271"/>
        <v>-149000</v>
      </c>
      <c r="M1320" s="27">
        <f t="shared" si="272"/>
        <v>0</v>
      </c>
      <c r="N1320" s="27">
        <f t="shared" si="273"/>
        <v>0</v>
      </c>
    </row>
    <row r="1321" spans="1:14" s="6" customFormat="1" ht="131.25" x14ac:dyDescent="0.2">
      <c r="A1321" s="22" t="s">
        <v>426</v>
      </c>
      <c r="B1321" s="4" t="s">
        <v>235</v>
      </c>
      <c r="C1321" s="4" t="s">
        <v>242</v>
      </c>
      <c r="D1321" s="4" t="s">
        <v>644</v>
      </c>
      <c r="E1321" s="4"/>
      <c r="F1321" s="20">
        <f t="shared" ref="F1321:K1325" si="278">F1322</f>
        <v>44700</v>
      </c>
      <c r="G1321" s="20">
        <f t="shared" si="278"/>
        <v>44700</v>
      </c>
      <c r="H1321" s="20">
        <f t="shared" si="269"/>
        <v>0</v>
      </c>
      <c r="I1321" s="20">
        <f t="shared" si="278"/>
        <v>44700</v>
      </c>
      <c r="J1321" s="20">
        <f t="shared" si="270"/>
        <v>0</v>
      </c>
      <c r="K1321" s="20">
        <f t="shared" si="278"/>
        <v>0</v>
      </c>
      <c r="L1321" s="20">
        <f t="shared" si="271"/>
        <v>-44700</v>
      </c>
      <c r="M1321" s="27">
        <f t="shared" si="272"/>
        <v>0</v>
      </c>
      <c r="N1321" s="27">
        <f t="shared" si="273"/>
        <v>0</v>
      </c>
    </row>
    <row r="1322" spans="1:14" s="6" customFormat="1" ht="64.5" customHeight="1" x14ac:dyDescent="0.2">
      <c r="A1322" s="22" t="s">
        <v>89</v>
      </c>
      <c r="B1322" s="4" t="s">
        <v>235</v>
      </c>
      <c r="C1322" s="4" t="s">
        <v>242</v>
      </c>
      <c r="D1322" s="4" t="s">
        <v>644</v>
      </c>
      <c r="E1322" s="4" t="s">
        <v>90</v>
      </c>
      <c r="F1322" s="20">
        <f>F1325+F1323</f>
        <v>44700</v>
      </c>
      <c r="G1322" s="20">
        <f>G1325+G1323</f>
        <v>44700</v>
      </c>
      <c r="H1322" s="20">
        <f t="shared" si="269"/>
        <v>0</v>
      </c>
      <c r="I1322" s="20">
        <f>I1325+I1323</f>
        <v>44700</v>
      </c>
      <c r="J1322" s="20">
        <f t="shared" si="270"/>
        <v>0</v>
      </c>
      <c r="K1322" s="20">
        <f>K1325+K1323</f>
        <v>0</v>
      </c>
      <c r="L1322" s="20">
        <f t="shared" si="271"/>
        <v>-44700</v>
      </c>
      <c r="M1322" s="27">
        <f t="shared" si="272"/>
        <v>0</v>
      </c>
      <c r="N1322" s="27">
        <f t="shared" si="273"/>
        <v>0</v>
      </c>
    </row>
    <row r="1323" spans="1:14" s="6" customFormat="1" ht="24" customHeight="1" x14ac:dyDescent="0.2">
      <c r="A1323" s="52" t="s">
        <v>180</v>
      </c>
      <c r="B1323" s="4" t="s">
        <v>235</v>
      </c>
      <c r="C1323" s="4" t="s">
        <v>242</v>
      </c>
      <c r="D1323" s="4" t="s">
        <v>907</v>
      </c>
      <c r="E1323" s="4" t="s">
        <v>181</v>
      </c>
      <c r="F1323" s="20">
        <f>F1324</f>
        <v>0</v>
      </c>
      <c r="G1323" s="20">
        <f>G1324</f>
        <v>44700</v>
      </c>
      <c r="H1323" s="20">
        <f t="shared" si="269"/>
        <v>44700</v>
      </c>
      <c r="I1323" s="20">
        <f>I1324</f>
        <v>44700</v>
      </c>
      <c r="J1323" s="20">
        <f t="shared" si="270"/>
        <v>0</v>
      </c>
      <c r="K1323" s="20">
        <f>K1324</f>
        <v>0</v>
      </c>
      <c r="L1323" s="20">
        <f t="shared" si="271"/>
        <v>-44700</v>
      </c>
      <c r="M1323" s="27">
        <v>0</v>
      </c>
      <c r="N1323" s="27">
        <f t="shared" si="273"/>
        <v>0</v>
      </c>
    </row>
    <row r="1324" spans="1:14" s="6" customFormat="1" ht="78.75" customHeight="1" x14ac:dyDescent="0.2">
      <c r="A1324" s="52" t="s">
        <v>191</v>
      </c>
      <c r="B1324" s="4" t="s">
        <v>235</v>
      </c>
      <c r="C1324" s="4" t="s">
        <v>242</v>
      </c>
      <c r="D1324" s="4" t="s">
        <v>907</v>
      </c>
      <c r="E1324" s="4" t="s">
        <v>192</v>
      </c>
      <c r="F1324" s="20">
        <v>0</v>
      </c>
      <c r="G1324" s="20">
        <v>44700</v>
      </c>
      <c r="H1324" s="20">
        <f t="shared" si="269"/>
        <v>44700</v>
      </c>
      <c r="I1324" s="20">
        <v>44700</v>
      </c>
      <c r="J1324" s="20">
        <f t="shared" si="270"/>
        <v>0</v>
      </c>
      <c r="K1324" s="20">
        <v>0</v>
      </c>
      <c r="L1324" s="20">
        <f t="shared" si="271"/>
        <v>-44700</v>
      </c>
      <c r="M1324" s="27">
        <v>0</v>
      </c>
      <c r="N1324" s="27">
        <f t="shared" si="273"/>
        <v>0</v>
      </c>
    </row>
    <row r="1325" spans="1:14" s="56" customFormat="1" x14ac:dyDescent="0.2">
      <c r="A1325" s="53" t="s">
        <v>137</v>
      </c>
      <c r="B1325" s="54" t="s">
        <v>235</v>
      </c>
      <c r="C1325" s="54" t="s">
        <v>242</v>
      </c>
      <c r="D1325" s="54" t="s">
        <v>644</v>
      </c>
      <c r="E1325" s="54" t="s">
        <v>138</v>
      </c>
      <c r="F1325" s="55">
        <f t="shared" si="278"/>
        <v>44700</v>
      </c>
      <c r="G1325" s="55">
        <f t="shared" si="278"/>
        <v>0</v>
      </c>
      <c r="H1325" s="20">
        <f t="shared" si="269"/>
        <v>-44700</v>
      </c>
      <c r="I1325" s="55">
        <f t="shared" si="278"/>
        <v>0</v>
      </c>
      <c r="J1325" s="20">
        <f t="shared" si="270"/>
        <v>0</v>
      </c>
      <c r="K1325" s="55">
        <f t="shared" si="278"/>
        <v>0</v>
      </c>
      <c r="L1325" s="20">
        <f t="shared" si="271"/>
        <v>0</v>
      </c>
      <c r="M1325" s="27">
        <f t="shared" si="272"/>
        <v>0</v>
      </c>
      <c r="N1325" s="27">
        <v>0</v>
      </c>
    </row>
    <row r="1326" spans="1:14" s="56" customFormat="1" ht="100.5" customHeight="1" x14ac:dyDescent="0.2">
      <c r="A1326" s="53" t="s">
        <v>139</v>
      </c>
      <c r="B1326" s="54" t="s">
        <v>235</v>
      </c>
      <c r="C1326" s="54" t="s">
        <v>242</v>
      </c>
      <c r="D1326" s="54" t="s">
        <v>644</v>
      </c>
      <c r="E1326" s="54" t="s">
        <v>140</v>
      </c>
      <c r="F1326" s="55">
        <v>44700</v>
      </c>
      <c r="G1326" s="55">
        <v>0</v>
      </c>
      <c r="H1326" s="20">
        <f t="shared" si="269"/>
        <v>-44700</v>
      </c>
      <c r="I1326" s="55">
        <v>0</v>
      </c>
      <c r="J1326" s="20">
        <f t="shared" si="270"/>
        <v>0</v>
      </c>
      <c r="K1326" s="55">
        <v>0</v>
      </c>
      <c r="L1326" s="20">
        <f t="shared" si="271"/>
        <v>0</v>
      </c>
      <c r="M1326" s="27">
        <f t="shared" si="272"/>
        <v>0</v>
      </c>
      <c r="N1326" s="27">
        <v>0</v>
      </c>
    </row>
    <row r="1327" spans="1:14" s="6" customFormat="1" ht="112.5" x14ac:dyDescent="0.2">
      <c r="A1327" s="22" t="s">
        <v>311</v>
      </c>
      <c r="B1327" s="4" t="s">
        <v>235</v>
      </c>
      <c r="C1327" s="4" t="s">
        <v>242</v>
      </c>
      <c r="D1327" s="4" t="s">
        <v>643</v>
      </c>
      <c r="E1327" s="4"/>
      <c r="F1327" s="20">
        <f t="shared" ref="F1327:K1331" si="279">F1328</f>
        <v>104300</v>
      </c>
      <c r="G1327" s="20">
        <f t="shared" si="279"/>
        <v>104300</v>
      </c>
      <c r="H1327" s="20">
        <f t="shared" si="269"/>
        <v>0</v>
      </c>
      <c r="I1327" s="20">
        <f t="shared" si="279"/>
        <v>104300</v>
      </c>
      <c r="J1327" s="20">
        <f t="shared" si="270"/>
        <v>0</v>
      </c>
      <c r="K1327" s="20">
        <f t="shared" si="279"/>
        <v>0</v>
      </c>
      <c r="L1327" s="20">
        <f t="shared" si="271"/>
        <v>-104300</v>
      </c>
      <c r="M1327" s="27">
        <f t="shared" si="272"/>
        <v>0</v>
      </c>
      <c r="N1327" s="27">
        <f t="shared" si="273"/>
        <v>0</v>
      </c>
    </row>
    <row r="1328" spans="1:14" s="6" customFormat="1" ht="59.25" customHeight="1" x14ac:dyDescent="0.2">
      <c r="A1328" s="22" t="s">
        <v>89</v>
      </c>
      <c r="B1328" s="4" t="s">
        <v>235</v>
      </c>
      <c r="C1328" s="4" t="s">
        <v>242</v>
      </c>
      <c r="D1328" s="4" t="s">
        <v>643</v>
      </c>
      <c r="E1328" s="4" t="s">
        <v>90</v>
      </c>
      <c r="F1328" s="20">
        <f>F1331+F1329</f>
        <v>104300</v>
      </c>
      <c r="G1328" s="20">
        <f>G1331+G1329</f>
        <v>104300</v>
      </c>
      <c r="H1328" s="20">
        <f t="shared" si="269"/>
        <v>0</v>
      </c>
      <c r="I1328" s="20">
        <f>I1331+I1329</f>
        <v>104300</v>
      </c>
      <c r="J1328" s="20">
        <f t="shared" si="270"/>
        <v>0</v>
      </c>
      <c r="K1328" s="20">
        <f>K1331+K1329</f>
        <v>0</v>
      </c>
      <c r="L1328" s="20">
        <f t="shared" si="271"/>
        <v>-104300</v>
      </c>
      <c r="M1328" s="27">
        <f t="shared" si="272"/>
        <v>0</v>
      </c>
      <c r="N1328" s="27">
        <f t="shared" si="273"/>
        <v>0</v>
      </c>
    </row>
    <row r="1329" spans="1:14" s="6" customFormat="1" ht="28.5" customHeight="1" x14ac:dyDescent="0.2">
      <c r="A1329" s="52" t="s">
        <v>180</v>
      </c>
      <c r="B1329" s="4" t="s">
        <v>235</v>
      </c>
      <c r="C1329" s="4" t="s">
        <v>242</v>
      </c>
      <c r="D1329" s="4" t="s">
        <v>643</v>
      </c>
      <c r="E1329" s="4" t="s">
        <v>181</v>
      </c>
      <c r="F1329" s="20">
        <f>F1330</f>
        <v>0</v>
      </c>
      <c r="G1329" s="20">
        <f>G1330</f>
        <v>104300</v>
      </c>
      <c r="H1329" s="20">
        <f t="shared" si="269"/>
        <v>104300</v>
      </c>
      <c r="I1329" s="20">
        <f>I1330</f>
        <v>104300</v>
      </c>
      <c r="J1329" s="20">
        <f t="shared" si="270"/>
        <v>0</v>
      </c>
      <c r="K1329" s="20">
        <f>K1330</f>
        <v>0</v>
      </c>
      <c r="L1329" s="20">
        <f t="shared" si="271"/>
        <v>-104300</v>
      </c>
      <c r="M1329" s="27">
        <v>0</v>
      </c>
      <c r="N1329" s="27">
        <f t="shared" si="273"/>
        <v>0</v>
      </c>
    </row>
    <row r="1330" spans="1:14" s="6" customFormat="1" ht="77.25" customHeight="1" x14ac:dyDescent="0.2">
      <c r="A1330" s="52" t="s">
        <v>191</v>
      </c>
      <c r="B1330" s="4" t="s">
        <v>235</v>
      </c>
      <c r="C1330" s="4" t="s">
        <v>242</v>
      </c>
      <c r="D1330" s="4" t="s">
        <v>643</v>
      </c>
      <c r="E1330" s="4" t="s">
        <v>192</v>
      </c>
      <c r="F1330" s="20">
        <v>0</v>
      </c>
      <c r="G1330" s="20">
        <v>104300</v>
      </c>
      <c r="H1330" s="20">
        <f t="shared" si="269"/>
        <v>104300</v>
      </c>
      <c r="I1330" s="20">
        <v>104300</v>
      </c>
      <c r="J1330" s="20">
        <f t="shared" si="270"/>
        <v>0</v>
      </c>
      <c r="K1330" s="20">
        <v>0</v>
      </c>
      <c r="L1330" s="20">
        <f t="shared" si="271"/>
        <v>-104300</v>
      </c>
      <c r="M1330" s="27">
        <v>0</v>
      </c>
      <c r="N1330" s="27">
        <f t="shared" si="273"/>
        <v>0</v>
      </c>
    </row>
    <row r="1331" spans="1:14" s="6" customFormat="1" x14ac:dyDescent="0.2">
      <c r="A1331" s="22" t="s">
        <v>137</v>
      </c>
      <c r="B1331" s="4" t="s">
        <v>235</v>
      </c>
      <c r="C1331" s="4" t="s">
        <v>242</v>
      </c>
      <c r="D1331" s="4" t="s">
        <v>643</v>
      </c>
      <c r="E1331" s="4" t="s">
        <v>138</v>
      </c>
      <c r="F1331" s="20">
        <f t="shared" si="279"/>
        <v>104300</v>
      </c>
      <c r="G1331" s="20">
        <f t="shared" si="279"/>
        <v>0</v>
      </c>
      <c r="H1331" s="20">
        <f t="shared" si="269"/>
        <v>-104300</v>
      </c>
      <c r="I1331" s="20">
        <f t="shared" si="279"/>
        <v>0</v>
      </c>
      <c r="J1331" s="20">
        <f t="shared" si="270"/>
        <v>0</v>
      </c>
      <c r="K1331" s="20">
        <f t="shared" si="279"/>
        <v>0</v>
      </c>
      <c r="L1331" s="20">
        <f t="shared" si="271"/>
        <v>0</v>
      </c>
      <c r="M1331" s="27">
        <f t="shared" si="272"/>
        <v>0</v>
      </c>
      <c r="N1331" s="27">
        <v>0</v>
      </c>
    </row>
    <row r="1332" spans="1:14" s="6" customFormat="1" ht="109.5" customHeight="1" x14ac:dyDescent="0.2">
      <c r="A1332" s="22" t="s">
        <v>139</v>
      </c>
      <c r="B1332" s="4" t="s">
        <v>235</v>
      </c>
      <c r="C1332" s="4" t="s">
        <v>242</v>
      </c>
      <c r="D1332" s="4" t="s">
        <v>643</v>
      </c>
      <c r="E1332" s="4" t="s">
        <v>140</v>
      </c>
      <c r="F1332" s="20">
        <v>104300</v>
      </c>
      <c r="G1332" s="20">
        <v>0</v>
      </c>
      <c r="H1332" s="20">
        <f t="shared" si="269"/>
        <v>-104300</v>
      </c>
      <c r="I1332" s="20">
        <v>0</v>
      </c>
      <c r="J1332" s="20">
        <f t="shared" si="270"/>
        <v>0</v>
      </c>
      <c r="K1332" s="20">
        <v>0</v>
      </c>
      <c r="L1332" s="20">
        <f t="shared" si="271"/>
        <v>0</v>
      </c>
      <c r="M1332" s="27">
        <f t="shared" si="272"/>
        <v>0</v>
      </c>
      <c r="N1332" s="27">
        <v>0</v>
      </c>
    </row>
    <row r="1333" spans="1:14" s="6" customFormat="1" ht="37.5" x14ac:dyDescent="0.2">
      <c r="A1333" s="22" t="s">
        <v>198</v>
      </c>
      <c r="B1333" s="4" t="s">
        <v>235</v>
      </c>
      <c r="C1333" s="4" t="s">
        <v>242</v>
      </c>
      <c r="D1333" s="4" t="s">
        <v>616</v>
      </c>
      <c r="E1333" s="4"/>
      <c r="F1333" s="20">
        <f t="shared" ref="F1333:K1337" si="280">F1334</f>
        <v>480000</v>
      </c>
      <c r="G1333" s="20">
        <f t="shared" si="280"/>
        <v>969500</v>
      </c>
      <c r="H1333" s="20">
        <f t="shared" si="269"/>
        <v>489500</v>
      </c>
      <c r="I1333" s="20">
        <f t="shared" si="280"/>
        <v>969500</v>
      </c>
      <c r="J1333" s="20">
        <f t="shared" si="270"/>
        <v>0</v>
      </c>
      <c r="K1333" s="20">
        <f t="shared" si="280"/>
        <v>480000</v>
      </c>
      <c r="L1333" s="20">
        <f t="shared" si="271"/>
        <v>-489500</v>
      </c>
      <c r="M1333" s="27">
        <f t="shared" si="272"/>
        <v>100</v>
      </c>
      <c r="N1333" s="27">
        <f t="shared" si="273"/>
        <v>49.510056730273341</v>
      </c>
    </row>
    <row r="1334" spans="1:14" s="6" customFormat="1" ht="56.25" x14ac:dyDescent="0.2">
      <c r="A1334" s="22" t="s">
        <v>199</v>
      </c>
      <c r="B1334" s="4" t="s">
        <v>235</v>
      </c>
      <c r="C1334" s="4" t="s">
        <v>242</v>
      </c>
      <c r="D1334" s="4" t="s">
        <v>636</v>
      </c>
      <c r="E1334" s="4"/>
      <c r="F1334" s="20">
        <f t="shared" si="280"/>
        <v>480000</v>
      </c>
      <c r="G1334" s="20">
        <f t="shared" si="280"/>
        <v>969500</v>
      </c>
      <c r="H1334" s="20">
        <f t="shared" si="269"/>
        <v>489500</v>
      </c>
      <c r="I1334" s="20">
        <f t="shared" si="280"/>
        <v>969500</v>
      </c>
      <c r="J1334" s="20">
        <f t="shared" si="270"/>
        <v>0</v>
      </c>
      <c r="K1334" s="20">
        <f t="shared" si="280"/>
        <v>480000</v>
      </c>
      <c r="L1334" s="20">
        <f t="shared" si="271"/>
        <v>-489500</v>
      </c>
      <c r="M1334" s="27">
        <f t="shared" si="272"/>
        <v>100</v>
      </c>
      <c r="N1334" s="27">
        <f t="shared" si="273"/>
        <v>49.510056730273341</v>
      </c>
    </row>
    <row r="1335" spans="1:14" s="6" customFormat="1" x14ac:dyDescent="0.2">
      <c r="A1335" s="22" t="s">
        <v>64</v>
      </c>
      <c r="B1335" s="4" t="s">
        <v>235</v>
      </c>
      <c r="C1335" s="4" t="s">
        <v>242</v>
      </c>
      <c r="D1335" s="4" t="s">
        <v>635</v>
      </c>
      <c r="E1335" s="4"/>
      <c r="F1335" s="20">
        <f t="shared" si="280"/>
        <v>480000</v>
      </c>
      <c r="G1335" s="20">
        <f t="shared" si="280"/>
        <v>969500</v>
      </c>
      <c r="H1335" s="20">
        <f t="shared" si="269"/>
        <v>489500</v>
      </c>
      <c r="I1335" s="20">
        <f t="shared" si="280"/>
        <v>969500</v>
      </c>
      <c r="J1335" s="20">
        <f t="shared" si="270"/>
        <v>0</v>
      </c>
      <c r="K1335" s="20">
        <f t="shared" si="280"/>
        <v>480000</v>
      </c>
      <c r="L1335" s="20">
        <f t="shared" si="271"/>
        <v>-489500</v>
      </c>
      <c r="M1335" s="27">
        <f t="shared" si="272"/>
        <v>100</v>
      </c>
      <c r="N1335" s="27">
        <f t="shared" si="273"/>
        <v>49.510056730273341</v>
      </c>
    </row>
    <row r="1336" spans="1:14" s="6" customFormat="1" ht="64.5" customHeight="1" x14ac:dyDescent="0.2">
      <c r="A1336" s="22" t="s">
        <v>89</v>
      </c>
      <c r="B1336" s="4" t="s">
        <v>235</v>
      </c>
      <c r="C1336" s="4" t="s">
        <v>242</v>
      </c>
      <c r="D1336" s="4" t="s">
        <v>635</v>
      </c>
      <c r="E1336" s="4" t="s">
        <v>90</v>
      </c>
      <c r="F1336" s="20">
        <f t="shared" si="280"/>
        <v>480000</v>
      </c>
      <c r="G1336" s="20">
        <f t="shared" si="280"/>
        <v>969500</v>
      </c>
      <c r="H1336" s="20">
        <f t="shared" si="269"/>
        <v>489500</v>
      </c>
      <c r="I1336" s="20">
        <f t="shared" si="280"/>
        <v>969500</v>
      </c>
      <c r="J1336" s="20">
        <f t="shared" si="270"/>
        <v>0</v>
      </c>
      <c r="K1336" s="20">
        <f t="shared" si="280"/>
        <v>480000</v>
      </c>
      <c r="L1336" s="20">
        <f t="shared" si="271"/>
        <v>-489500</v>
      </c>
      <c r="M1336" s="27">
        <f t="shared" si="272"/>
        <v>100</v>
      </c>
      <c r="N1336" s="27">
        <f t="shared" si="273"/>
        <v>49.510056730273341</v>
      </c>
    </row>
    <row r="1337" spans="1:14" s="6" customFormat="1" x14ac:dyDescent="0.2">
      <c r="A1337" s="22" t="s">
        <v>180</v>
      </c>
      <c r="B1337" s="4" t="s">
        <v>235</v>
      </c>
      <c r="C1337" s="4" t="s">
        <v>242</v>
      </c>
      <c r="D1337" s="4" t="s">
        <v>635</v>
      </c>
      <c r="E1337" s="4" t="s">
        <v>181</v>
      </c>
      <c r="F1337" s="20">
        <f t="shared" si="280"/>
        <v>480000</v>
      </c>
      <c r="G1337" s="20">
        <f t="shared" si="280"/>
        <v>969500</v>
      </c>
      <c r="H1337" s="20">
        <f t="shared" si="269"/>
        <v>489500</v>
      </c>
      <c r="I1337" s="20">
        <f t="shared" si="280"/>
        <v>969500</v>
      </c>
      <c r="J1337" s="20">
        <f t="shared" si="270"/>
        <v>0</v>
      </c>
      <c r="K1337" s="20">
        <f t="shared" si="280"/>
        <v>480000</v>
      </c>
      <c r="L1337" s="20">
        <f t="shared" si="271"/>
        <v>-489500</v>
      </c>
      <c r="M1337" s="27">
        <f t="shared" si="272"/>
        <v>100</v>
      </c>
      <c r="N1337" s="27">
        <f t="shared" si="273"/>
        <v>49.510056730273341</v>
      </c>
    </row>
    <row r="1338" spans="1:14" s="6" customFormat="1" ht="83.25" customHeight="1" x14ac:dyDescent="0.2">
      <c r="A1338" s="22" t="s">
        <v>191</v>
      </c>
      <c r="B1338" s="4" t="s">
        <v>235</v>
      </c>
      <c r="C1338" s="4" t="s">
        <v>242</v>
      </c>
      <c r="D1338" s="4" t="s">
        <v>635</v>
      </c>
      <c r="E1338" s="4" t="s">
        <v>192</v>
      </c>
      <c r="F1338" s="20">
        <v>480000</v>
      </c>
      <c r="G1338" s="20">
        <v>969500</v>
      </c>
      <c r="H1338" s="20">
        <f t="shared" si="269"/>
        <v>489500</v>
      </c>
      <c r="I1338" s="20">
        <v>969500</v>
      </c>
      <c r="J1338" s="20">
        <f t="shared" si="270"/>
        <v>0</v>
      </c>
      <c r="K1338" s="20">
        <v>480000</v>
      </c>
      <c r="L1338" s="20">
        <f t="shared" si="271"/>
        <v>-489500</v>
      </c>
      <c r="M1338" s="27">
        <f t="shared" si="272"/>
        <v>100</v>
      </c>
      <c r="N1338" s="27">
        <f t="shared" si="273"/>
        <v>49.510056730273341</v>
      </c>
    </row>
    <row r="1339" spans="1:14" s="6" customFormat="1" x14ac:dyDescent="0.2">
      <c r="A1339" s="22" t="s">
        <v>244</v>
      </c>
      <c r="B1339" s="4" t="s">
        <v>235</v>
      </c>
      <c r="C1339" s="4" t="s">
        <v>245</v>
      </c>
      <c r="D1339" s="4"/>
      <c r="E1339" s="4"/>
      <c r="F1339" s="20">
        <f>F1340+F1353</f>
        <v>6689948</v>
      </c>
      <c r="G1339" s="20">
        <f>G1340+G1353</f>
        <v>6759948</v>
      </c>
      <c r="H1339" s="20">
        <f t="shared" si="269"/>
        <v>70000</v>
      </c>
      <c r="I1339" s="20">
        <f>I1340+I1353</f>
        <v>6759948</v>
      </c>
      <c r="J1339" s="20">
        <f t="shared" si="270"/>
        <v>0</v>
      </c>
      <c r="K1339" s="20">
        <f>K1340+K1353</f>
        <v>4392234.04</v>
      </c>
      <c r="L1339" s="20">
        <f t="shared" si="271"/>
        <v>-2367713.96</v>
      </c>
      <c r="M1339" s="27">
        <f t="shared" si="272"/>
        <v>65.654232887908847</v>
      </c>
      <c r="N1339" s="27">
        <f t="shared" si="273"/>
        <v>64.974376134254285</v>
      </c>
    </row>
    <row r="1340" spans="1:14" s="6" customFormat="1" ht="56.25" x14ac:dyDescent="0.2">
      <c r="A1340" s="22" t="s">
        <v>205</v>
      </c>
      <c r="B1340" s="4" t="s">
        <v>235</v>
      </c>
      <c r="C1340" s="4" t="s">
        <v>245</v>
      </c>
      <c r="D1340" s="4" t="s">
        <v>676</v>
      </c>
      <c r="E1340" s="4"/>
      <c r="F1340" s="20">
        <f t="shared" ref="F1340:F1345" si="281">F1341</f>
        <v>6568691</v>
      </c>
      <c r="G1340" s="20">
        <f>G1341+G1347</f>
        <v>6568691</v>
      </c>
      <c r="H1340" s="20">
        <f t="shared" si="269"/>
        <v>0</v>
      </c>
      <c r="I1340" s="20">
        <f>I1341+I1347</f>
        <v>6568691</v>
      </c>
      <c r="J1340" s="20">
        <f t="shared" si="270"/>
        <v>0</v>
      </c>
      <c r="K1340" s="20">
        <f>K1341+K1347</f>
        <v>4270977.04</v>
      </c>
      <c r="L1340" s="20">
        <f t="shared" si="271"/>
        <v>-2297713.96</v>
      </c>
      <c r="M1340" s="27">
        <f t="shared" si="272"/>
        <v>65.020215443229105</v>
      </c>
      <c r="N1340" s="27">
        <f t="shared" si="273"/>
        <v>65.020215443229105</v>
      </c>
    </row>
    <row r="1341" spans="1:14" s="6" customFormat="1" ht="56.25" x14ac:dyDescent="0.2">
      <c r="A1341" s="22" t="s">
        <v>206</v>
      </c>
      <c r="B1341" s="4" t="s">
        <v>235</v>
      </c>
      <c r="C1341" s="4" t="s">
        <v>245</v>
      </c>
      <c r="D1341" s="4" t="s">
        <v>655</v>
      </c>
      <c r="E1341" s="4"/>
      <c r="F1341" s="20">
        <f t="shared" si="281"/>
        <v>6568691</v>
      </c>
      <c r="G1341" s="20">
        <f t="shared" ref="G1341:K1345" si="282">G1342</f>
        <v>5936701</v>
      </c>
      <c r="H1341" s="20">
        <f t="shared" si="269"/>
        <v>-631990</v>
      </c>
      <c r="I1341" s="20">
        <f t="shared" si="282"/>
        <v>5936701</v>
      </c>
      <c r="J1341" s="20">
        <f t="shared" si="270"/>
        <v>0</v>
      </c>
      <c r="K1341" s="20">
        <f t="shared" si="282"/>
        <v>4270977.04</v>
      </c>
      <c r="L1341" s="20">
        <f t="shared" si="271"/>
        <v>-1665723.96</v>
      </c>
      <c r="M1341" s="27">
        <f t="shared" si="272"/>
        <v>65.020215443229105</v>
      </c>
      <c r="N1341" s="27">
        <f t="shared" si="273"/>
        <v>71.941925995599249</v>
      </c>
    </row>
    <row r="1342" spans="1:14" s="6" customFormat="1" ht="93.75" x14ac:dyDescent="0.2">
      <c r="A1342" s="22" t="s">
        <v>362</v>
      </c>
      <c r="B1342" s="4" t="s">
        <v>235</v>
      </c>
      <c r="C1342" s="4" t="s">
        <v>245</v>
      </c>
      <c r="D1342" s="4" t="s">
        <v>654</v>
      </c>
      <c r="E1342" s="4"/>
      <c r="F1342" s="20">
        <f t="shared" si="281"/>
        <v>6568691</v>
      </c>
      <c r="G1342" s="20">
        <f t="shared" si="282"/>
        <v>5936701</v>
      </c>
      <c r="H1342" s="20">
        <f t="shared" si="269"/>
        <v>-631990</v>
      </c>
      <c r="I1342" s="20">
        <f t="shared" si="282"/>
        <v>5936701</v>
      </c>
      <c r="J1342" s="20">
        <f t="shared" si="270"/>
        <v>0</v>
      </c>
      <c r="K1342" s="20">
        <f t="shared" si="282"/>
        <v>4270977.04</v>
      </c>
      <c r="L1342" s="20">
        <f t="shared" si="271"/>
        <v>-1665723.96</v>
      </c>
      <c r="M1342" s="27">
        <f t="shared" si="272"/>
        <v>65.020215443229105</v>
      </c>
      <c r="N1342" s="27">
        <f t="shared" si="273"/>
        <v>71.941925995599249</v>
      </c>
    </row>
    <row r="1343" spans="1:14" s="6" customFormat="1" x14ac:dyDescent="0.2">
      <c r="A1343" s="22" t="s">
        <v>64</v>
      </c>
      <c r="B1343" s="4" t="s">
        <v>235</v>
      </c>
      <c r="C1343" s="4" t="s">
        <v>245</v>
      </c>
      <c r="D1343" s="4" t="s">
        <v>653</v>
      </c>
      <c r="E1343" s="4"/>
      <c r="F1343" s="20">
        <f t="shared" si="281"/>
        <v>6568691</v>
      </c>
      <c r="G1343" s="20">
        <f t="shared" si="282"/>
        <v>5936701</v>
      </c>
      <c r="H1343" s="20">
        <f t="shared" si="269"/>
        <v>-631990</v>
      </c>
      <c r="I1343" s="20">
        <f t="shared" si="282"/>
        <v>5936701</v>
      </c>
      <c r="J1343" s="20">
        <f t="shared" si="270"/>
        <v>0</v>
      </c>
      <c r="K1343" s="20">
        <f t="shared" si="282"/>
        <v>4270977.04</v>
      </c>
      <c r="L1343" s="20">
        <f t="shared" si="271"/>
        <v>-1665723.96</v>
      </c>
      <c r="M1343" s="27">
        <f t="shared" si="272"/>
        <v>65.020215443229105</v>
      </c>
      <c r="N1343" s="27">
        <f t="shared" si="273"/>
        <v>71.941925995599249</v>
      </c>
    </row>
    <row r="1344" spans="1:14" s="6" customFormat="1" ht="63" customHeight="1" x14ac:dyDescent="0.2">
      <c r="A1344" s="22" t="s">
        <v>89</v>
      </c>
      <c r="B1344" s="4" t="s">
        <v>235</v>
      </c>
      <c r="C1344" s="4" t="s">
        <v>245</v>
      </c>
      <c r="D1344" s="4" t="s">
        <v>653</v>
      </c>
      <c r="E1344" s="4" t="s">
        <v>90</v>
      </c>
      <c r="F1344" s="20">
        <f t="shared" si="281"/>
        <v>6568691</v>
      </c>
      <c r="G1344" s="20">
        <f t="shared" si="282"/>
        <v>5936701</v>
      </c>
      <c r="H1344" s="20">
        <f t="shared" si="269"/>
        <v>-631990</v>
      </c>
      <c r="I1344" s="20">
        <f t="shared" si="282"/>
        <v>5936701</v>
      </c>
      <c r="J1344" s="20">
        <f t="shared" si="270"/>
        <v>0</v>
      </c>
      <c r="K1344" s="20">
        <f t="shared" si="282"/>
        <v>4270977.04</v>
      </c>
      <c r="L1344" s="20">
        <f t="shared" si="271"/>
        <v>-1665723.96</v>
      </c>
      <c r="M1344" s="27">
        <f t="shared" si="272"/>
        <v>65.020215443229105</v>
      </c>
      <c r="N1344" s="27">
        <f t="shared" si="273"/>
        <v>71.941925995599249</v>
      </c>
    </row>
    <row r="1345" spans="1:14" s="6" customFormat="1" x14ac:dyDescent="0.2">
      <c r="A1345" s="22" t="s">
        <v>180</v>
      </c>
      <c r="B1345" s="4" t="s">
        <v>235</v>
      </c>
      <c r="C1345" s="4" t="s">
        <v>245</v>
      </c>
      <c r="D1345" s="4" t="s">
        <v>653</v>
      </c>
      <c r="E1345" s="4" t="s">
        <v>181</v>
      </c>
      <c r="F1345" s="20">
        <f t="shared" si="281"/>
        <v>6568691</v>
      </c>
      <c r="G1345" s="20">
        <f t="shared" si="282"/>
        <v>5936701</v>
      </c>
      <c r="H1345" s="20">
        <f t="shared" si="269"/>
        <v>-631990</v>
      </c>
      <c r="I1345" s="20">
        <f t="shared" si="282"/>
        <v>5936701</v>
      </c>
      <c r="J1345" s="20">
        <f t="shared" si="270"/>
        <v>0</v>
      </c>
      <c r="K1345" s="20">
        <f t="shared" si="282"/>
        <v>4270977.04</v>
      </c>
      <c r="L1345" s="20">
        <f t="shared" si="271"/>
        <v>-1665723.96</v>
      </c>
      <c r="M1345" s="27">
        <f t="shared" si="272"/>
        <v>65.020215443229105</v>
      </c>
      <c r="N1345" s="27">
        <f t="shared" si="273"/>
        <v>71.941925995599249</v>
      </c>
    </row>
    <row r="1346" spans="1:14" s="6" customFormat="1" ht="78" customHeight="1" x14ac:dyDescent="0.2">
      <c r="A1346" s="22" t="s">
        <v>191</v>
      </c>
      <c r="B1346" s="4" t="s">
        <v>235</v>
      </c>
      <c r="C1346" s="4" t="s">
        <v>245</v>
      </c>
      <c r="D1346" s="4" t="s">
        <v>653</v>
      </c>
      <c r="E1346" s="4" t="s">
        <v>192</v>
      </c>
      <c r="F1346" s="20">
        <v>6568691</v>
      </c>
      <c r="G1346" s="20">
        <v>5936701</v>
      </c>
      <c r="H1346" s="20">
        <f t="shared" si="269"/>
        <v>-631990</v>
      </c>
      <c r="I1346" s="20">
        <v>5936701</v>
      </c>
      <c r="J1346" s="20">
        <f t="shared" si="270"/>
        <v>0</v>
      </c>
      <c r="K1346" s="20">
        <v>4270977.04</v>
      </c>
      <c r="L1346" s="20">
        <f t="shared" si="271"/>
        <v>-1665723.96</v>
      </c>
      <c r="M1346" s="27">
        <f t="shared" si="272"/>
        <v>65.020215443229105</v>
      </c>
      <c r="N1346" s="27">
        <f t="shared" si="273"/>
        <v>71.941925995599249</v>
      </c>
    </row>
    <row r="1347" spans="1:14" s="6" customFormat="1" ht="37.5" x14ac:dyDescent="0.2">
      <c r="A1347" s="23" t="s">
        <v>236</v>
      </c>
      <c r="B1347" s="7" t="s">
        <v>235</v>
      </c>
      <c r="C1347" s="7" t="s">
        <v>245</v>
      </c>
      <c r="D1347" s="8" t="s">
        <v>722</v>
      </c>
      <c r="E1347" s="7"/>
      <c r="F1347" s="12">
        <v>0</v>
      </c>
      <c r="G1347" s="12">
        <f>G1348</f>
        <v>631990</v>
      </c>
      <c r="H1347" s="20">
        <f t="shared" si="269"/>
        <v>631990</v>
      </c>
      <c r="I1347" s="12">
        <f>I1348</f>
        <v>631990</v>
      </c>
      <c r="J1347" s="20">
        <f t="shared" si="270"/>
        <v>0</v>
      </c>
      <c r="K1347" s="12">
        <f>K1348</f>
        <v>0</v>
      </c>
      <c r="L1347" s="20">
        <f t="shared" si="271"/>
        <v>-631990</v>
      </c>
      <c r="M1347" s="27">
        <v>0</v>
      </c>
      <c r="N1347" s="27">
        <f t="shared" si="273"/>
        <v>0</v>
      </c>
    </row>
    <row r="1348" spans="1:14" s="6" customFormat="1" ht="56.25" x14ac:dyDescent="0.2">
      <c r="A1348" s="23" t="s">
        <v>410</v>
      </c>
      <c r="B1348" s="7" t="s">
        <v>235</v>
      </c>
      <c r="C1348" s="7" t="s">
        <v>245</v>
      </c>
      <c r="D1348" s="8" t="s">
        <v>723</v>
      </c>
      <c r="E1348" s="7"/>
      <c r="F1348" s="12">
        <v>0</v>
      </c>
      <c r="G1348" s="12">
        <f>G1349</f>
        <v>631990</v>
      </c>
      <c r="H1348" s="20">
        <f t="shared" si="269"/>
        <v>631990</v>
      </c>
      <c r="I1348" s="12">
        <f>I1349</f>
        <v>631990</v>
      </c>
      <c r="J1348" s="20">
        <f t="shared" si="270"/>
        <v>0</v>
      </c>
      <c r="K1348" s="12">
        <f>K1349</f>
        <v>0</v>
      </c>
      <c r="L1348" s="20">
        <f t="shared" si="271"/>
        <v>-631990</v>
      </c>
      <c r="M1348" s="27">
        <v>0</v>
      </c>
      <c r="N1348" s="27">
        <f t="shared" si="273"/>
        <v>0</v>
      </c>
    </row>
    <row r="1349" spans="1:14" s="6" customFormat="1" ht="112.5" x14ac:dyDescent="0.2">
      <c r="A1349" s="23" t="s">
        <v>411</v>
      </c>
      <c r="B1349" s="7" t="s">
        <v>235</v>
      </c>
      <c r="C1349" s="7" t="s">
        <v>245</v>
      </c>
      <c r="D1349" s="8" t="s">
        <v>724</v>
      </c>
      <c r="E1349" s="7"/>
      <c r="F1349" s="12">
        <v>0</v>
      </c>
      <c r="G1349" s="12">
        <f>G1350</f>
        <v>631990</v>
      </c>
      <c r="H1349" s="20">
        <f t="shared" si="269"/>
        <v>631990</v>
      </c>
      <c r="I1349" s="12">
        <f>I1350</f>
        <v>631990</v>
      </c>
      <c r="J1349" s="20">
        <f t="shared" si="270"/>
        <v>0</v>
      </c>
      <c r="K1349" s="12">
        <f>K1350</f>
        <v>0</v>
      </c>
      <c r="L1349" s="20">
        <f t="shared" si="271"/>
        <v>-631990</v>
      </c>
      <c r="M1349" s="27">
        <v>0</v>
      </c>
      <c r="N1349" s="27">
        <f t="shared" si="273"/>
        <v>0</v>
      </c>
    </row>
    <row r="1350" spans="1:14" s="6" customFormat="1" ht="61.5" customHeight="1" x14ac:dyDescent="0.2">
      <c r="A1350" s="23" t="s">
        <v>89</v>
      </c>
      <c r="B1350" s="7" t="s">
        <v>235</v>
      </c>
      <c r="C1350" s="7" t="s">
        <v>245</v>
      </c>
      <c r="D1350" s="8" t="s">
        <v>724</v>
      </c>
      <c r="E1350" s="7" t="s">
        <v>90</v>
      </c>
      <c r="F1350" s="12">
        <v>0</v>
      </c>
      <c r="G1350" s="12">
        <f>G1351</f>
        <v>631990</v>
      </c>
      <c r="H1350" s="20">
        <f t="shared" si="269"/>
        <v>631990</v>
      </c>
      <c r="I1350" s="12">
        <f>I1351</f>
        <v>631990</v>
      </c>
      <c r="J1350" s="20">
        <f t="shared" si="270"/>
        <v>0</v>
      </c>
      <c r="K1350" s="12">
        <f>K1351</f>
        <v>0</v>
      </c>
      <c r="L1350" s="20">
        <f t="shared" si="271"/>
        <v>-631990</v>
      </c>
      <c r="M1350" s="27">
        <v>0</v>
      </c>
      <c r="N1350" s="27">
        <f t="shared" si="273"/>
        <v>0</v>
      </c>
    </row>
    <row r="1351" spans="1:14" s="6" customFormat="1" ht="93.75" x14ac:dyDescent="0.2">
      <c r="A1351" s="23" t="s">
        <v>306</v>
      </c>
      <c r="B1351" s="7" t="s">
        <v>235</v>
      </c>
      <c r="C1351" s="7" t="s">
        <v>245</v>
      </c>
      <c r="D1351" s="8" t="s">
        <v>724</v>
      </c>
      <c r="E1351" s="7" t="s">
        <v>91</v>
      </c>
      <c r="F1351" s="12">
        <v>0</v>
      </c>
      <c r="G1351" s="12">
        <f>G1352</f>
        <v>631990</v>
      </c>
      <c r="H1351" s="20">
        <f t="shared" si="269"/>
        <v>631990</v>
      </c>
      <c r="I1351" s="12">
        <f>I1352</f>
        <v>631990</v>
      </c>
      <c r="J1351" s="20">
        <f t="shared" si="270"/>
        <v>0</v>
      </c>
      <c r="K1351" s="12">
        <f>K1352</f>
        <v>0</v>
      </c>
      <c r="L1351" s="20">
        <f t="shared" si="271"/>
        <v>-631990</v>
      </c>
      <c r="M1351" s="27">
        <v>0</v>
      </c>
      <c r="N1351" s="27">
        <f t="shared" si="273"/>
        <v>0</v>
      </c>
    </row>
    <row r="1352" spans="1:14" s="6" customFormat="1" ht="44.25" customHeight="1" x14ac:dyDescent="0.2">
      <c r="A1352" s="23" t="s">
        <v>321</v>
      </c>
      <c r="B1352" s="7" t="s">
        <v>235</v>
      </c>
      <c r="C1352" s="7" t="s">
        <v>245</v>
      </c>
      <c r="D1352" s="8" t="s">
        <v>724</v>
      </c>
      <c r="E1352" s="7" t="s">
        <v>322</v>
      </c>
      <c r="F1352" s="12">
        <v>0</v>
      </c>
      <c r="G1352" s="12">
        <v>631990</v>
      </c>
      <c r="H1352" s="20">
        <f t="shared" si="269"/>
        <v>631990</v>
      </c>
      <c r="I1352" s="12">
        <v>631990</v>
      </c>
      <c r="J1352" s="20">
        <f t="shared" si="270"/>
        <v>0</v>
      </c>
      <c r="K1352" s="12">
        <v>0</v>
      </c>
      <c r="L1352" s="20">
        <f t="shared" si="271"/>
        <v>-631990</v>
      </c>
      <c r="M1352" s="27">
        <v>0</v>
      </c>
      <c r="N1352" s="27">
        <f t="shared" si="273"/>
        <v>0</v>
      </c>
    </row>
    <row r="1353" spans="1:14" s="6" customFormat="1" ht="93.75" x14ac:dyDescent="0.2">
      <c r="A1353" s="22" t="s">
        <v>99</v>
      </c>
      <c r="B1353" s="4" t="s">
        <v>235</v>
      </c>
      <c r="C1353" s="4" t="s">
        <v>245</v>
      </c>
      <c r="D1353" s="4" t="s">
        <v>525</v>
      </c>
      <c r="E1353" s="4"/>
      <c r="F1353" s="20">
        <f t="shared" ref="F1353:F1362" si="283">F1354</f>
        <v>121257</v>
      </c>
      <c r="G1353" s="20">
        <f t="shared" ref="G1353:K1362" si="284">G1354</f>
        <v>191257</v>
      </c>
      <c r="H1353" s="20">
        <f t="shared" si="269"/>
        <v>70000</v>
      </c>
      <c r="I1353" s="20">
        <f t="shared" si="284"/>
        <v>191257</v>
      </c>
      <c r="J1353" s="20">
        <f t="shared" si="270"/>
        <v>0</v>
      </c>
      <c r="K1353" s="20">
        <f t="shared" si="284"/>
        <v>121257</v>
      </c>
      <c r="L1353" s="20">
        <f t="shared" si="271"/>
        <v>-70000</v>
      </c>
      <c r="M1353" s="27">
        <f t="shared" si="272"/>
        <v>100</v>
      </c>
      <c r="N1353" s="27">
        <f t="shared" si="273"/>
        <v>63.400032417114147</v>
      </c>
    </row>
    <row r="1354" spans="1:14" s="6" customFormat="1" ht="56.25" x14ac:dyDescent="0.2">
      <c r="A1354" s="22" t="s">
        <v>324</v>
      </c>
      <c r="B1354" s="4" t="s">
        <v>235</v>
      </c>
      <c r="C1354" s="4" t="s">
        <v>245</v>
      </c>
      <c r="D1354" s="4" t="s">
        <v>698</v>
      </c>
      <c r="E1354" s="4"/>
      <c r="F1354" s="20">
        <f t="shared" si="283"/>
        <v>121257</v>
      </c>
      <c r="G1354" s="20">
        <f t="shared" si="284"/>
        <v>191257</v>
      </c>
      <c r="H1354" s="20">
        <f t="shared" si="269"/>
        <v>70000</v>
      </c>
      <c r="I1354" s="20">
        <f t="shared" si="284"/>
        <v>191257</v>
      </c>
      <c r="J1354" s="20">
        <f t="shared" si="270"/>
        <v>0</v>
      </c>
      <c r="K1354" s="20">
        <f t="shared" si="284"/>
        <v>121257</v>
      </c>
      <c r="L1354" s="20">
        <f t="shared" si="271"/>
        <v>-70000</v>
      </c>
      <c r="M1354" s="27">
        <f t="shared" si="272"/>
        <v>100</v>
      </c>
      <c r="N1354" s="27">
        <f t="shared" si="273"/>
        <v>63.400032417114147</v>
      </c>
    </row>
    <row r="1355" spans="1:14" s="6" customFormat="1" ht="75" x14ac:dyDescent="0.2">
      <c r="A1355" s="22" t="s">
        <v>330</v>
      </c>
      <c r="B1355" s="4" t="s">
        <v>235</v>
      </c>
      <c r="C1355" s="4" t="s">
        <v>245</v>
      </c>
      <c r="D1355" s="4" t="s">
        <v>725</v>
      </c>
      <c r="E1355" s="4"/>
      <c r="F1355" s="20">
        <f>F1360+F1356</f>
        <v>121257</v>
      </c>
      <c r="G1355" s="20">
        <f>G1360+G1356</f>
        <v>191257</v>
      </c>
      <c r="H1355" s="20">
        <f t="shared" si="269"/>
        <v>70000</v>
      </c>
      <c r="I1355" s="20">
        <f>I1360+I1356</f>
        <v>191257</v>
      </c>
      <c r="J1355" s="20">
        <f t="shared" si="270"/>
        <v>0</v>
      </c>
      <c r="K1355" s="20">
        <f>K1360+K1356</f>
        <v>121257</v>
      </c>
      <c r="L1355" s="20">
        <f t="shared" si="271"/>
        <v>-70000</v>
      </c>
      <c r="M1355" s="27">
        <f t="shared" si="272"/>
        <v>100</v>
      </c>
      <c r="N1355" s="27">
        <f t="shared" si="273"/>
        <v>63.400032417114147</v>
      </c>
    </row>
    <row r="1356" spans="1:14" s="6" customFormat="1" ht="131.25" x14ac:dyDescent="0.2">
      <c r="A1356" s="47" t="s">
        <v>879</v>
      </c>
      <c r="B1356" s="48" t="s">
        <v>235</v>
      </c>
      <c r="C1356" s="48" t="s">
        <v>245</v>
      </c>
      <c r="D1356" s="48" t="s">
        <v>894</v>
      </c>
      <c r="E1356" s="48"/>
      <c r="F1356" s="20">
        <f t="shared" ref="F1356:G1358" si="285">F1357</f>
        <v>0</v>
      </c>
      <c r="G1356" s="20">
        <f t="shared" si="285"/>
        <v>70000</v>
      </c>
      <c r="H1356" s="20">
        <f t="shared" ref="H1356:H1419" si="286">G1356-F1356</f>
        <v>70000</v>
      </c>
      <c r="I1356" s="20">
        <f>I1357</f>
        <v>70000</v>
      </c>
      <c r="J1356" s="20">
        <f t="shared" ref="J1356:J1419" si="287">I1356-G1356</f>
        <v>0</v>
      </c>
      <c r="K1356" s="20">
        <f>K1357</f>
        <v>0</v>
      </c>
      <c r="L1356" s="20">
        <f t="shared" ref="L1356:L1419" si="288">K1356-I1356</f>
        <v>-70000</v>
      </c>
      <c r="M1356" s="27">
        <v>0</v>
      </c>
      <c r="N1356" s="27">
        <f t="shared" ref="N1356:N1419" si="289">K1356/I1356*100</f>
        <v>0</v>
      </c>
    </row>
    <row r="1357" spans="1:14" s="6" customFormat="1" ht="56.25" x14ac:dyDescent="0.2">
      <c r="A1357" s="47" t="s">
        <v>89</v>
      </c>
      <c r="B1357" s="48" t="s">
        <v>235</v>
      </c>
      <c r="C1357" s="48" t="s">
        <v>245</v>
      </c>
      <c r="D1357" s="48" t="s">
        <v>894</v>
      </c>
      <c r="E1357" s="48" t="s">
        <v>90</v>
      </c>
      <c r="F1357" s="20">
        <f t="shared" si="285"/>
        <v>0</v>
      </c>
      <c r="G1357" s="20">
        <f t="shared" si="285"/>
        <v>70000</v>
      </c>
      <c r="H1357" s="20">
        <f t="shared" si="286"/>
        <v>70000</v>
      </c>
      <c r="I1357" s="20">
        <f>I1358</f>
        <v>70000</v>
      </c>
      <c r="J1357" s="20">
        <f t="shared" si="287"/>
        <v>0</v>
      </c>
      <c r="K1357" s="20">
        <f>K1358</f>
        <v>0</v>
      </c>
      <c r="L1357" s="20">
        <f t="shared" si="288"/>
        <v>-70000</v>
      </c>
      <c r="M1357" s="27">
        <v>0</v>
      </c>
      <c r="N1357" s="27">
        <f t="shared" si="289"/>
        <v>0</v>
      </c>
    </row>
    <row r="1358" spans="1:14" s="6" customFormat="1" x14ac:dyDescent="0.2">
      <c r="A1358" s="47" t="s">
        <v>180</v>
      </c>
      <c r="B1358" s="48" t="s">
        <v>235</v>
      </c>
      <c r="C1358" s="48" t="s">
        <v>245</v>
      </c>
      <c r="D1358" s="48" t="s">
        <v>894</v>
      </c>
      <c r="E1358" s="48" t="s">
        <v>181</v>
      </c>
      <c r="F1358" s="20">
        <f t="shared" si="285"/>
        <v>0</v>
      </c>
      <c r="G1358" s="20">
        <f t="shared" si="285"/>
        <v>70000</v>
      </c>
      <c r="H1358" s="20">
        <f t="shared" si="286"/>
        <v>70000</v>
      </c>
      <c r="I1358" s="20">
        <f>I1359</f>
        <v>70000</v>
      </c>
      <c r="J1358" s="20">
        <f t="shared" si="287"/>
        <v>0</v>
      </c>
      <c r="K1358" s="20">
        <f>K1359</f>
        <v>0</v>
      </c>
      <c r="L1358" s="20">
        <f t="shared" si="288"/>
        <v>-70000</v>
      </c>
      <c r="M1358" s="27">
        <v>0</v>
      </c>
      <c r="N1358" s="27">
        <f t="shared" si="289"/>
        <v>0</v>
      </c>
    </row>
    <row r="1359" spans="1:14" s="6" customFormat="1" ht="93.75" x14ac:dyDescent="0.2">
      <c r="A1359" s="47" t="s">
        <v>191</v>
      </c>
      <c r="B1359" s="48" t="s">
        <v>235</v>
      </c>
      <c r="C1359" s="48" t="s">
        <v>245</v>
      </c>
      <c r="D1359" s="48" t="s">
        <v>894</v>
      </c>
      <c r="E1359" s="48" t="s">
        <v>192</v>
      </c>
      <c r="F1359" s="20">
        <v>0</v>
      </c>
      <c r="G1359" s="20">
        <v>70000</v>
      </c>
      <c r="H1359" s="20">
        <f t="shared" si="286"/>
        <v>70000</v>
      </c>
      <c r="I1359" s="20">
        <v>70000</v>
      </c>
      <c r="J1359" s="20">
        <f t="shared" si="287"/>
        <v>0</v>
      </c>
      <c r="K1359" s="20">
        <v>0</v>
      </c>
      <c r="L1359" s="20">
        <f t="shared" si="288"/>
        <v>-70000</v>
      </c>
      <c r="M1359" s="27">
        <v>0</v>
      </c>
      <c r="N1359" s="27">
        <f t="shared" si="289"/>
        <v>0</v>
      </c>
    </row>
    <row r="1360" spans="1:14" s="6" customFormat="1" x14ac:dyDescent="0.2">
      <c r="A1360" s="22" t="s">
        <v>64</v>
      </c>
      <c r="B1360" s="4" t="s">
        <v>235</v>
      </c>
      <c r="C1360" s="4" t="s">
        <v>245</v>
      </c>
      <c r="D1360" s="4" t="s">
        <v>726</v>
      </c>
      <c r="E1360" s="4"/>
      <c r="F1360" s="20">
        <f t="shared" si="283"/>
        <v>121257</v>
      </c>
      <c r="G1360" s="20">
        <f t="shared" si="284"/>
        <v>121257</v>
      </c>
      <c r="H1360" s="20">
        <f t="shared" si="286"/>
        <v>0</v>
      </c>
      <c r="I1360" s="20">
        <f t="shared" si="284"/>
        <v>121257</v>
      </c>
      <c r="J1360" s="20">
        <f t="shared" si="287"/>
        <v>0</v>
      </c>
      <c r="K1360" s="20">
        <f t="shared" si="284"/>
        <v>121257</v>
      </c>
      <c r="L1360" s="20">
        <f t="shared" si="288"/>
        <v>0</v>
      </c>
      <c r="M1360" s="27">
        <f t="shared" ref="M1360:M1419" si="290">K1360/F1360*100</f>
        <v>100</v>
      </c>
      <c r="N1360" s="27">
        <f t="shared" si="289"/>
        <v>100</v>
      </c>
    </row>
    <row r="1361" spans="1:14" s="6" customFormat="1" ht="64.5" customHeight="1" x14ac:dyDescent="0.2">
      <c r="A1361" s="22" t="s">
        <v>89</v>
      </c>
      <c r="B1361" s="4" t="s">
        <v>235</v>
      </c>
      <c r="C1361" s="4" t="s">
        <v>245</v>
      </c>
      <c r="D1361" s="4" t="s">
        <v>726</v>
      </c>
      <c r="E1361" s="4" t="s">
        <v>90</v>
      </c>
      <c r="F1361" s="20">
        <f t="shared" si="283"/>
        <v>121257</v>
      </c>
      <c r="G1361" s="20">
        <f t="shared" si="284"/>
        <v>121257</v>
      </c>
      <c r="H1361" s="20">
        <f t="shared" si="286"/>
        <v>0</v>
      </c>
      <c r="I1361" s="20">
        <f t="shared" si="284"/>
        <v>121257</v>
      </c>
      <c r="J1361" s="20">
        <f t="shared" si="287"/>
        <v>0</v>
      </c>
      <c r="K1361" s="20">
        <f t="shared" si="284"/>
        <v>121257</v>
      </c>
      <c r="L1361" s="20">
        <f t="shared" si="288"/>
        <v>0</v>
      </c>
      <c r="M1361" s="27">
        <f t="shared" si="290"/>
        <v>100</v>
      </c>
      <c r="N1361" s="27">
        <f t="shared" si="289"/>
        <v>100</v>
      </c>
    </row>
    <row r="1362" spans="1:14" s="6" customFormat="1" x14ac:dyDescent="0.2">
      <c r="A1362" s="22" t="s">
        <v>180</v>
      </c>
      <c r="B1362" s="4" t="s">
        <v>235</v>
      </c>
      <c r="C1362" s="4" t="s">
        <v>245</v>
      </c>
      <c r="D1362" s="4" t="s">
        <v>726</v>
      </c>
      <c r="E1362" s="4" t="s">
        <v>181</v>
      </c>
      <c r="F1362" s="20">
        <f t="shared" si="283"/>
        <v>121257</v>
      </c>
      <c r="G1362" s="20">
        <f t="shared" si="284"/>
        <v>121257</v>
      </c>
      <c r="H1362" s="20">
        <f t="shared" si="286"/>
        <v>0</v>
      </c>
      <c r="I1362" s="20">
        <f t="shared" si="284"/>
        <v>121257</v>
      </c>
      <c r="J1362" s="20">
        <f t="shared" si="287"/>
        <v>0</v>
      </c>
      <c r="K1362" s="20">
        <f t="shared" si="284"/>
        <v>121257</v>
      </c>
      <c r="L1362" s="20">
        <f t="shared" si="288"/>
        <v>0</v>
      </c>
      <c r="M1362" s="27">
        <f t="shared" si="290"/>
        <v>100</v>
      </c>
      <c r="N1362" s="27">
        <f t="shared" si="289"/>
        <v>100</v>
      </c>
    </row>
    <row r="1363" spans="1:14" s="6" customFormat="1" ht="80.25" customHeight="1" x14ac:dyDescent="0.2">
      <c r="A1363" s="22" t="s">
        <v>191</v>
      </c>
      <c r="B1363" s="4" t="s">
        <v>235</v>
      </c>
      <c r="C1363" s="4" t="s">
        <v>245</v>
      </c>
      <c r="D1363" s="4" t="s">
        <v>726</v>
      </c>
      <c r="E1363" s="4" t="s">
        <v>192</v>
      </c>
      <c r="F1363" s="20">
        <v>121257</v>
      </c>
      <c r="G1363" s="20">
        <v>121257</v>
      </c>
      <c r="H1363" s="20">
        <f t="shared" si="286"/>
        <v>0</v>
      </c>
      <c r="I1363" s="20">
        <v>121257</v>
      </c>
      <c r="J1363" s="20">
        <f t="shared" si="287"/>
        <v>0</v>
      </c>
      <c r="K1363" s="20">
        <v>121257</v>
      </c>
      <c r="L1363" s="20">
        <f t="shared" si="288"/>
        <v>0</v>
      </c>
      <c r="M1363" s="27">
        <f t="shared" si="290"/>
        <v>100</v>
      </c>
      <c r="N1363" s="27">
        <f t="shared" si="289"/>
        <v>100</v>
      </c>
    </row>
    <row r="1364" spans="1:14" s="6" customFormat="1" x14ac:dyDescent="0.2">
      <c r="A1364" s="22" t="s">
        <v>315</v>
      </c>
      <c r="B1364" s="4" t="s">
        <v>235</v>
      </c>
      <c r="C1364" s="4" t="s">
        <v>316</v>
      </c>
      <c r="D1364" s="4"/>
      <c r="E1364" s="4"/>
      <c r="F1364" s="20">
        <f t="shared" ref="F1364:F1383" si="291">F1365</f>
        <v>1180947</v>
      </c>
      <c r="G1364" s="20">
        <f t="shared" ref="G1364:K1383" si="292">G1365</f>
        <v>22847052</v>
      </c>
      <c r="H1364" s="20">
        <f t="shared" si="286"/>
        <v>21666105</v>
      </c>
      <c r="I1364" s="20">
        <f t="shared" si="292"/>
        <v>22847052</v>
      </c>
      <c r="J1364" s="20">
        <f t="shared" si="287"/>
        <v>0</v>
      </c>
      <c r="K1364" s="20">
        <f t="shared" si="292"/>
        <v>12634103</v>
      </c>
      <c r="L1364" s="20">
        <f t="shared" si="288"/>
        <v>-10212949</v>
      </c>
      <c r="M1364" s="27">
        <f t="shared" si="290"/>
        <v>1069.8281125232545</v>
      </c>
      <c r="N1364" s="27">
        <f t="shared" si="289"/>
        <v>55.29861358043042</v>
      </c>
    </row>
    <row r="1365" spans="1:14" s="6" customFormat="1" ht="56.25" x14ac:dyDescent="0.2">
      <c r="A1365" s="22" t="s">
        <v>205</v>
      </c>
      <c r="B1365" s="4" t="s">
        <v>235</v>
      </c>
      <c r="C1365" s="4" t="s">
        <v>316</v>
      </c>
      <c r="D1365" s="4" t="s">
        <v>676</v>
      </c>
      <c r="E1365" s="4"/>
      <c r="F1365" s="20">
        <f t="shared" si="291"/>
        <v>1180947</v>
      </c>
      <c r="G1365" s="20">
        <f t="shared" si="292"/>
        <v>22847052</v>
      </c>
      <c r="H1365" s="20">
        <f t="shared" si="286"/>
        <v>21666105</v>
      </c>
      <c r="I1365" s="20">
        <f t="shared" si="292"/>
        <v>22847052</v>
      </c>
      <c r="J1365" s="20">
        <f t="shared" si="287"/>
        <v>0</v>
      </c>
      <c r="K1365" s="20">
        <f t="shared" si="292"/>
        <v>12634103</v>
      </c>
      <c r="L1365" s="20">
        <f t="shared" si="288"/>
        <v>-10212949</v>
      </c>
      <c r="M1365" s="27">
        <f t="shared" si="290"/>
        <v>1069.8281125232545</v>
      </c>
      <c r="N1365" s="27">
        <f t="shared" si="289"/>
        <v>55.29861358043042</v>
      </c>
    </row>
    <row r="1366" spans="1:14" s="6" customFormat="1" ht="56.25" x14ac:dyDescent="0.2">
      <c r="A1366" s="22" t="s">
        <v>206</v>
      </c>
      <c r="B1366" s="4" t="s">
        <v>235</v>
      </c>
      <c r="C1366" s="4" t="s">
        <v>316</v>
      </c>
      <c r="D1366" s="5" t="s">
        <v>655</v>
      </c>
      <c r="E1366" s="4"/>
      <c r="F1366" s="20">
        <f>F1380</f>
        <v>1180947</v>
      </c>
      <c r="G1366" s="20">
        <f>G1380+G1367</f>
        <v>22847052</v>
      </c>
      <c r="H1366" s="20">
        <f t="shared" si="286"/>
        <v>21666105</v>
      </c>
      <c r="I1366" s="20">
        <f>I1380+I1367</f>
        <v>22847052</v>
      </c>
      <c r="J1366" s="20">
        <f t="shared" si="287"/>
        <v>0</v>
      </c>
      <c r="K1366" s="20">
        <f>K1380+K1367</f>
        <v>12634103</v>
      </c>
      <c r="L1366" s="20">
        <f t="shared" si="288"/>
        <v>-10212949</v>
      </c>
      <c r="M1366" s="27">
        <f t="shared" si="290"/>
        <v>1069.8281125232545</v>
      </c>
      <c r="N1366" s="27">
        <f t="shared" si="289"/>
        <v>55.29861358043042</v>
      </c>
    </row>
    <row r="1367" spans="1:14" s="6" customFormat="1" ht="56.25" x14ac:dyDescent="0.2">
      <c r="A1367" s="23" t="s">
        <v>243</v>
      </c>
      <c r="B1367" s="7" t="s">
        <v>235</v>
      </c>
      <c r="C1367" s="7" t="s">
        <v>316</v>
      </c>
      <c r="D1367" s="8" t="s">
        <v>712</v>
      </c>
      <c r="E1367" s="7"/>
      <c r="F1367" s="12">
        <v>0</v>
      </c>
      <c r="G1367" s="12">
        <f>G1368+G1374</f>
        <v>21666105</v>
      </c>
      <c r="H1367" s="20">
        <f t="shared" si="286"/>
        <v>21666105</v>
      </c>
      <c r="I1367" s="12">
        <f>I1368+I1374</f>
        <v>21666105</v>
      </c>
      <c r="J1367" s="20">
        <f t="shared" si="287"/>
        <v>0</v>
      </c>
      <c r="K1367" s="12">
        <f>K1368+K1374</f>
        <v>11453156</v>
      </c>
      <c r="L1367" s="20">
        <f t="shared" si="288"/>
        <v>-10212949</v>
      </c>
      <c r="M1367" s="27">
        <v>0</v>
      </c>
      <c r="N1367" s="27">
        <f t="shared" si="289"/>
        <v>52.862090348034407</v>
      </c>
    </row>
    <row r="1368" spans="1:14" s="6" customFormat="1" ht="150" x14ac:dyDescent="0.2">
      <c r="A1368" s="23" t="s">
        <v>435</v>
      </c>
      <c r="B1368" s="7" t="s">
        <v>235</v>
      </c>
      <c r="C1368" s="7" t="s">
        <v>316</v>
      </c>
      <c r="D1368" s="8" t="s">
        <v>714</v>
      </c>
      <c r="E1368" s="7"/>
      <c r="F1368" s="12">
        <v>0</v>
      </c>
      <c r="G1368" s="12">
        <f>G1369</f>
        <v>20582800</v>
      </c>
      <c r="H1368" s="20">
        <f t="shared" si="286"/>
        <v>20582800</v>
      </c>
      <c r="I1368" s="12">
        <f>I1369</f>
        <v>20582800</v>
      </c>
      <c r="J1368" s="20">
        <f t="shared" si="287"/>
        <v>0</v>
      </c>
      <c r="K1368" s="12">
        <f>K1369</f>
        <v>10880499.6</v>
      </c>
      <c r="L1368" s="20">
        <f t="shared" si="288"/>
        <v>-9702300.4000000004</v>
      </c>
      <c r="M1368" s="27">
        <v>0</v>
      </c>
      <c r="N1368" s="27">
        <f t="shared" si="289"/>
        <v>52.862096507763766</v>
      </c>
    </row>
    <row r="1369" spans="1:14" s="6" customFormat="1" ht="60" customHeight="1" x14ac:dyDescent="0.2">
      <c r="A1369" s="23" t="s">
        <v>89</v>
      </c>
      <c r="B1369" s="7" t="s">
        <v>235</v>
      </c>
      <c r="C1369" s="7" t="s">
        <v>316</v>
      </c>
      <c r="D1369" s="8" t="s">
        <v>714</v>
      </c>
      <c r="E1369" s="7" t="s">
        <v>90</v>
      </c>
      <c r="F1369" s="12">
        <v>0</v>
      </c>
      <c r="G1369" s="12">
        <f>G1370+G1372</f>
        <v>20582800</v>
      </c>
      <c r="H1369" s="20">
        <f t="shared" si="286"/>
        <v>20582800</v>
      </c>
      <c r="I1369" s="12">
        <f>I1370+I1372</f>
        <v>20582800</v>
      </c>
      <c r="J1369" s="20">
        <f t="shared" si="287"/>
        <v>0</v>
      </c>
      <c r="K1369" s="12">
        <f>K1370+K1372</f>
        <v>10880499.6</v>
      </c>
      <c r="L1369" s="20">
        <f t="shared" si="288"/>
        <v>-9702300.4000000004</v>
      </c>
      <c r="M1369" s="27">
        <v>0</v>
      </c>
      <c r="N1369" s="27">
        <f t="shared" si="289"/>
        <v>52.862096507763766</v>
      </c>
    </row>
    <row r="1370" spans="1:14" s="6" customFormat="1" x14ac:dyDescent="0.2">
      <c r="A1370" s="23" t="s">
        <v>180</v>
      </c>
      <c r="B1370" s="7" t="s">
        <v>235</v>
      </c>
      <c r="C1370" s="7" t="s">
        <v>316</v>
      </c>
      <c r="D1370" s="8" t="s">
        <v>714</v>
      </c>
      <c r="E1370" s="7" t="s">
        <v>181</v>
      </c>
      <c r="F1370" s="12">
        <v>0</v>
      </c>
      <c r="G1370" s="12">
        <f>G1371</f>
        <v>14564948</v>
      </c>
      <c r="H1370" s="20">
        <f t="shared" si="286"/>
        <v>14564948</v>
      </c>
      <c r="I1370" s="12">
        <f>I1371</f>
        <v>14564948</v>
      </c>
      <c r="J1370" s="20">
        <f t="shared" si="287"/>
        <v>0</v>
      </c>
      <c r="K1370" s="12">
        <f>K1371</f>
        <v>8237956</v>
      </c>
      <c r="L1370" s="20">
        <f t="shared" si="288"/>
        <v>-6326992</v>
      </c>
      <c r="M1370" s="27">
        <v>0</v>
      </c>
      <c r="N1370" s="27">
        <f t="shared" si="289"/>
        <v>56.560147004987591</v>
      </c>
    </row>
    <row r="1371" spans="1:14" s="6" customFormat="1" ht="87" customHeight="1" x14ac:dyDescent="0.2">
      <c r="A1371" s="23" t="s">
        <v>191</v>
      </c>
      <c r="B1371" s="7" t="s">
        <v>235</v>
      </c>
      <c r="C1371" s="7" t="s">
        <v>316</v>
      </c>
      <c r="D1371" s="8" t="s">
        <v>714</v>
      </c>
      <c r="E1371" s="7" t="s">
        <v>192</v>
      </c>
      <c r="F1371" s="12">
        <v>0</v>
      </c>
      <c r="G1371" s="12">
        <v>14564948</v>
      </c>
      <c r="H1371" s="20">
        <f t="shared" si="286"/>
        <v>14564948</v>
      </c>
      <c r="I1371" s="12">
        <v>14564948</v>
      </c>
      <c r="J1371" s="20">
        <f t="shared" si="287"/>
        <v>0</v>
      </c>
      <c r="K1371" s="12">
        <v>8237956</v>
      </c>
      <c r="L1371" s="20">
        <f t="shared" si="288"/>
        <v>-6326992</v>
      </c>
      <c r="M1371" s="27">
        <v>0</v>
      </c>
      <c r="N1371" s="27">
        <f t="shared" si="289"/>
        <v>56.560147004987591</v>
      </c>
    </row>
    <row r="1372" spans="1:14" s="6" customFormat="1" x14ac:dyDescent="0.2">
      <c r="A1372" s="23" t="s">
        <v>137</v>
      </c>
      <c r="B1372" s="7" t="s">
        <v>235</v>
      </c>
      <c r="C1372" s="7" t="s">
        <v>316</v>
      </c>
      <c r="D1372" s="8" t="s">
        <v>714</v>
      </c>
      <c r="E1372" s="7" t="s">
        <v>138</v>
      </c>
      <c r="F1372" s="12">
        <v>0</v>
      </c>
      <c r="G1372" s="12">
        <f>G1373</f>
        <v>6017852</v>
      </c>
      <c r="H1372" s="20">
        <f t="shared" si="286"/>
        <v>6017852</v>
      </c>
      <c r="I1372" s="12">
        <f>I1373</f>
        <v>6017852</v>
      </c>
      <c r="J1372" s="20">
        <f t="shared" si="287"/>
        <v>0</v>
      </c>
      <c r="K1372" s="12">
        <f>K1373</f>
        <v>2642543.6</v>
      </c>
      <c r="L1372" s="20">
        <f t="shared" si="288"/>
        <v>-3375308.4</v>
      </c>
      <c r="M1372" s="27">
        <v>0</v>
      </c>
      <c r="N1372" s="27">
        <f t="shared" si="289"/>
        <v>43.911741265820432</v>
      </c>
    </row>
    <row r="1373" spans="1:14" s="6" customFormat="1" ht="102.75" customHeight="1" x14ac:dyDescent="0.2">
      <c r="A1373" s="23" t="s">
        <v>139</v>
      </c>
      <c r="B1373" s="7" t="s">
        <v>235</v>
      </c>
      <c r="C1373" s="7" t="s">
        <v>316</v>
      </c>
      <c r="D1373" s="8" t="s">
        <v>714</v>
      </c>
      <c r="E1373" s="7" t="s">
        <v>140</v>
      </c>
      <c r="F1373" s="12">
        <v>0</v>
      </c>
      <c r="G1373" s="12">
        <v>6017852</v>
      </c>
      <c r="H1373" s="20">
        <f t="shared" si="286"/>
        <v>6017852</v>
      </c>
      <c r="I1373" s="12">
        <v>6017852</v>
      </c>
      <c r="J1373" s="20">
        <f t="shared" si="287"/>
        <v>0</v>
      </c>
      <c r="K1373" s="12">
        <v>2642543.6</v>
      </c>
      <c r="L1373" s="20">
        <f t="shared" si="288"/>
        <v>-3375308.4</v>
      </c>
      <c r="M1373" s="27">
        <v>0</v>
      </c>
      <c r="N1373" s="27">
        <f t="shared" si="289"/>
        <v>43.911741265820432</v>
      </c>
    </row>
    <row r="1374" spans="1:14" s="6" customFormat="1" ht="131.25" x14ac:dyDescent="0.2">
      <c r="A1374" s="23" t="s">
        <v>329</v>
      </c>
      <c r="B1374" s="7" t="s">
        <v>235</v>
      </c>
      <c r="C1374" s="7" t="s">
        <v>316</v>
      </c>
      <c r="D1374" s="7" t="s">
        <v>716</v>
      </c>
      <c r="E1374" s="7"/>
      <c r="F1374" s="12">
        <v>0</v>
      </c>
      <c r="G1374" s="12">
        <f>G1375</f>
        <v>1083305</v>
      </c>
      <c r="H1374" s="20">
        <f t="shared" si="286"/>
        <v>1083305</v>
      </c>
      <c r="I1374" s="12">
        <f>I1375</f>
        <v>1083305</v>
      </c>
      <c r="J1374" s="20">
        <f t="shared" si="287"/>
        <v>0</v>
      </c>
      <c r="K1374" s="12">
        <f>K1375</f>
        <v>572656.4</v>
      </c>
      <c r="L1374" s="20">
        <f t="shared" si="288"/>
        <v>-510648.6</v>
      </c>
      <c r="M1374" s="27">
        <v>0</v>
      </c>
      <c r="N1374" s="27">
        <f t="shared" si="289"/>
        <v>52.861973313148191</v>
      </c>
    </row>
    <row r="1375" spans="1:14" s="6" customFormat="1" ht="61.5" customHeight="1" x14ac:dyDescent="0.2">
      <c r="A1375" s="23" t="s">
        <v>89</v>
      </c>
      <c r="B1375" s="7" t="s">
        <v>235</v>
      </c>
      <c r="C1375" s="7" t="s">
        <v>316</v>
      </c>
      <c r="D1375" s="7" t="s">
        <v>716</v>
      </c>
      <c r="E1375" s="7" t="s">
        <v>90</v>
      </c>
      <c r="F1375" s="12">
        <v>0</v>
      </c>
      <c r="G1375" s="12">
        <f>G1376+G1378</f>
        <v>1083305</v>
      </c>
      <c r="H1375" s="20">
        <f t="shared" si="286"/>
        <v>1083305</v>
      </c>
      <c r="I1375" s="12">
        <f>I1376+I1378</f>
        <v>1083305</v>
      </c>
      <c r="J1375" s="20">
        <f t="shared" si="287"/>
        <v>0</v>
      </c>
      <c r="K1375" s="12">
        <f>K1376+K1378</f>
        <v>572656.4</v>
      </c>
      <c r="L1375" s="20">
        <f t="shared" si="288"/>
        <v>-510648.6</v>
      </c>
      <c r="M1375" s="27">
        <v>0</v>
      </c>
      <c r="N1375" s="27">
        <f t="shared" si="289"/>
        <v>52.861973313148191</v>
      </c>
    </row>
    <row r="1376" spans="1:14" s="6" customFormat="1" x14ac:dyDescent="0.2">
      <c r="A1376" s="23" t="s">
        <v>180</v>
      </c>
      <c r="B1376" s="7" t="s">
        <v>235</v>
      </c>
      <c r="C1376" s="7" t="s">
        <v>316</v>
      </c>
      <c r="D1376" s="7" t="s">
        <v>716</v>
      </c>
      <c r="E1376" s="7" t="s">
        <v>181</v>
      </c>
      <c r="F1376" s="12">
        <v>0</v>
      </c>
      <c r="G1376" s="12">
        <f>G1377</f>
        <v>766576</v>
      </c>
      <c r="H1376" s="20">
        <f t="shared" si="286"/>
        <v>766576</v>
      </c>
      <c r="I1376" s="12">
        <f>I1377</f>
        <v>766576</v>
      </c>
      <c r="J1376" s="20">
        <f t="shared" si="287"/>
        <v>0</v>
      </c>
      <c r="K1376" s="12">
        <f>K1377</f>
        <v>433576</v>
      </c>
      <c r="L1376" s="20">
        <f t="shared" si="288"/>
        <v>-333000</v>
      </c>
      <c r="M1376" s="27">
        <v>0</v>
      </c>
      <c r="N1376" s="27">
        <f t="shared" si="289"/>
        <v>56.560080148608883</v>
      </c>
    </row>
    <row r="1377" spans="1:14" s="6" customFormat="1" ht="78.75" customHeight="1" x14ac:dyDescent="0.2">
      <c r="A1377" s="23" t="s">
        <v>191</v>
      </c>
      <c r="B1377" s="7" t="s">
        <v>235</v>
      </c>
      <c r="C1377" s="7" t="s">
        <v>316</v>
      </c>
      <c r="D1377" s="7" t="s">
        <v>716</v>
      </c>
      <c r="E1377" s="7" t="s">
        <v>192</v>
      </c>
      <c r="F1377" s="12">
        <v>0</v>
      </c>
      <c r="G1377" s="12">
        <v>766576</v>
      </c>
      <c r="H1377" s="20">
        <f t="shared" si="286"/>
        <v>766576</v>
      </c>
      <c r="I1377" s="12">
        <v>766576</v>
      </c>
      <c r="J1377" s="20">
        <f t="shared" si="287"/>
        <v>0</v>
      </c>
      <c r="K1377" s="12">
        <v>433576</v>
      </c>
      <c r="L1377" s="20">
        <f t="shared" si="288"/>
        <v>-333000</v>
      </c>
      <c r="M1377" s="27">
        <v>0</v>
      </c>
      <c r="N1377" s="27">
        <f t="shared" si="289"/>
        <v>56.560080148608883</v>
      </c>
    </row>
    <row r="1378" spans="1:14" s="6" customFormat="1" x14ac:dyDescent="0.2">
      <c r="A1378" s="23" t="s">
        <v>137</v>
      </c>
      <c r="B1378" s="7" t="s">
        <v>235</v>
      </c>
      <c r="C1378" s="7" t="s">
        <v>316</v>
      </c>
      <c r="D1378" s="7" t="s">
        <v>716</v>
      </c>
      <c r="E1378" s="7" t="s">
        <v>138</v>
      </c>
      <c r="F1378" s="12">
        <v>0</v>
      </c>
      <c r="G1378" s="12">
        <f>G1379</f>
        <v>316729</v>
      </c>
      <c r="H1378" s="20">
        <f t="shared" si="286"/>
        <v>316729</v>
      </c>
      <c r="I1378" s="12">
        <f>I1379</f>
        <v>316729</v>
      </c>
      <c r="J1378" s="20">
        <f t="shared" si="287"/>
        <v>0</v>
      </c>
      <c r="K1378" s="12">
        <f>K1379</f>
        <v>139080.4</v>
      </c>
      <c r="L1378" s="20">
        <f t="shared" si="288"/>
        <v>-177648.6</v>
      </c>
      <c r="M1378" s="27">
        <v>0</v>
      </c>
      <c r="N1378" s="27">
        <f t="shared" si="289"/>
        <v>43.911482687092118</v>
      </c>
    </row>
    <row r="1379" spans="1:14" s="6" customFormat="1" ht="101.25" customHeight="1" x14ac:dyDescent="0.2">
      <c r="A1379" s="23" t="s">
        <v>139</v>
      </c>
      <c r="B1379" s="7" t="s">
        <v>235</v>
      </c>
      <c r="C1379" s="7" t="s">
        <v>316</v>
      </c>
      <c r="D1379" s="7" t="s">
        <v>716</v>
      </c>
      <c r="E1379" s="7" t="s">
        <v>140</v>
      </c>
      <c r="F1379" s="12">
        <v>0</v>
      </c>
      <c r="G1379" s="12">
        <v>316729</v>
      </c>
      <c r="H1379" s="20">
        <f t="shared" si="286"/>
        <v>316729</v>
      </c>
      <c r="I1379" s="12">
        <v>316729</v>
      </c>
      <c r="J1379" s="20">
        <f t="shared" si="287"/>
        <v>0</v>
      </c>
      <c r="K1379" s="12">
        <v>139080.4</v>
      </c>
      <c r="L1379" s="20">
        <f t="shared" si="288"/>
        <v>-177648.6</v>
      </c>
      <c r="M1379" s="27">
        <v>0</v>
      </c>
      <c r="N1379" s="27">
        <f t="shared" si="289"/>
        <v>43.911482687092118</v>
      </c>
    </row>
    <row r="1380" spans="1:14" s="6" customFormat="1" x14ac:dyDescent="0.2">
      <c r="A1380" s="22" t="s">
        <v>370</v>
      </c>
      <c r="B1380" s="4" t="s">
        <v>235</v>
      </c>
      <c r="C1380" s="4" t="s">
        <v>316</v>
      </c>
      <c r="D1380" s="4" t="s">
        <v>727</v>
      </c>
      <c r="E1380" s="4"/>
      <c r="F1380" s="20">
        <f t="shared" si="291"/>
        <v>1180947</v>
      </c>
      <c r="G1380" s="20">
        <f t="shared" si="292"/>
        <v>1180947</v>
      </c>
      <c r="H1380" s="20">
        <f t="shared" si="286"/>
        <v>0</v>
      </c>
      <c r="I1380" s="20">
        <f t="shared" si="292"/>
        <v>1180947</v>
      </c>
      <c r="J1380" s="20">
        <f t="shared" si="287"/>
        <v>0</v>
      </c>
      <c r="K1380" s="20">
        <f t="shared" si="292"/>
        <v>1180947</v>
      </c>
      <c r="L1380" s="20">
        <f t="shared" si="288"/>
        <v>0</v>
      </c>
      <c r="M1380" s="27">
        <f t="shared" si="290"/>
        <v>100</v>
      </c>
      <c r="N1380" s="27">
        <f t="shared" si="289"/>
        <v>100</v>
      </c>
    </row>
    <row r="1381" spans="1:14" s="6" customFormat="1" ht="75" x14ac:dyDescent="0.2">
      <c r="A1381" s="22" t="s">
        <v>437</v>
      </c>
      <c r="B1381" s="4" t="s">
        <v>235</v>
      </c>
      <c r="C1381" s="4" t="s">
        <v>316</v>
      </c>
      <c r="D1381" s="4" t="s">
        <v>728</v>
      </c>
      <c r="E1381" s="4"/>
      <c r="F1381" s="20">
        <f t="shared" si="291"/>
        <v>1180947</v>
      </c>
      <c r="G1381" s="20">
        <f t="shared" si="292"/>
        <v>1180947</v>
      </c>
      <c r="H1381" s="20">
        <f t="shared" si="286"/>
        <v>0</v>
      </c>
      <c r="I1381" s="20">
        <f t="shared" si="292"/>
        <v>1180947</v>
      </c>
      <c r="J1381" s="20">
        <f t="shared" si="287"/>
        <v>0</v>
      </c>
      <c r="K1381" s="20">
        <f t="shared" si="292"/>
        <v>1180947</v>
      </c>
      <c r="L1381" s="20">
        <f t="shared" si="288"/>
        <v>0</v>
      </c>
      <c r="M1381" s="27">
        <f t="shared" si="290"/>
        <v>100</v>
      </c>
      <c r="N1381" s="27">
        <f t="shared" si="289"/>
        <v>100</v>
      </c>
    </row>
    <row r="1382" spans="1:14" s="6" customFormat="1" ht="64.5" customHeight="1" x14ac:dyDescent="0.2">
      <c r="A1382" s="22" t="s">
        <v>89</v>
      </c>
      <c r="B1382" s="4" t="s">
        <v>235</v>
      </c>
      <c r="C1382" s="4" t="s">
        <v>316</v>
      </c>
      <c r="D1382" s="4" t="s">
        <v>728</v>
      </c>
      <c r="E1382" s="4" t="s">
        <v>90</v>
      </c>
      <c r="F1382" s="20">
        <f t="shared" si="291"/>
        <v>1180947</v>
      </c>
      <c r="G1382" s="20">
        <f t="shared" si="292"/>
        <v>1180947</v>
      </c>
      <c r="H1382" s="20">
        <f t="shared" si="286"/>
        <v>0</v>
      </c>
      <c r="I1382" s="20">
        <f t="shared" si="292"/>
        <v>1180947</v>
      </c>
      <c r="J1382" s="20">
        <f t="shared" si="287"/>
        <v>0</v>
      </c>
      <c r="K1382" s="20">
        <f t="shared" si="292"/>
        <v>1180947</v>
      </c>
      <c r="L1382" s="20">
        <f t="shared" si="288"/>
        <v>0</v>
      </c>
      <c r="M1382" s="27">
        <f t="shared" si="290"/>
        <v>100</v>
      </c>
      <c r="N1382" s="27">
        <f t="shared" si="289"/>
        <v>100</v>
      </c>
    </row>
    <row r="1383" spans="1:14" s="6" customFormat="1" x14ac:dyDescent="0.2">
      <c r="A1383" s="22" t="s">
        <v>180</v>
      </c>
      <c r="B1383" s="4" t="s">
        <v>235</v>
      </c>
      <c r="C1383" s="4" t="s">
        <v>316</v>
      </c>
      <c r="D1383" s="4" t="s">
        <v>728</v>
      </c>
      <c r="E1383" s="4" t="s">
        <v>181</v>
      </c>
      <c r="F1383" s="20">
        <f t="shared" si="291"/>
        <v>1180947</v>
      </c>
      <c r="G1383" s="20">
        <f t="shared" si="292"/>
        <v>1180947</v>
      </c>
      <c r="H1383" s="20">
        <f t="shared" si="286"/>
        <v>0</v>
      </c>
      <c r="I1383" s="20">
        <f t="shared" si="292"/>
        <v>1180947</v>
      </c>
      <c r="J1383" s="20">
        <f t="shared" si="287"/>
        <v>0</v>
      </c>
      <c r="K1383" s="20">
        <f t="shared" si="292"/>
        <v>1180947</v>
      </c>
      <c r="L1383" s="20">
        <f t="shared" si="288"/>
        <v>0</v>
      </c>
      <c r="M1383" s="27">
        <f t="shared" si="290"/>
        <v>100</v>
      </c>
      <c r="N1383" s="27">
        <f t="shared" si="289"/>
        <v>100</v>
      </c>
    </row>
    <row r="1384" spans="1:14" s="6" customFormat="1" ht="37.5" x14ac:dyDescent="0.2">
      <c r="A1384" s="22" t="s">
        <v>182</v>
      </c>
      <c r="B1384" s="4" t="s">
        <v>235</v>
      </c>
      <c r="C1384" s="4" t="s">
        <v>316</v>
      </c>
      <c r="D1384" s="4" t="s">
        <v>728</v>
      </c>
      <c r="E1384" s="4" t="s">
        <v>183</v>
      </c>
      <c r="F1384" s="20">
        <v>1180947</v>
      </c>
      <c r="G1384" s="20">
        <v>1180947</v>
      </c>
      <c r="H1384" s="20">
        <f t="shared" si="286"/>
        <v>0</v>
      </c>
      <c r="I1384" s="20">
        <v>1180947</v>
      </c>
      <c r="J1384" s="20">
        <f t="shared" si="287"/>
        <v>0</v>
      </c>
      <c r="K1384" s="20">
        <v>1180947</v>
      </c>
      <c r="L1384" s="20">
        <f t="shared" si="288"/>
        <v>0</v>
      </c>
      <c r="M1384" s="27">
        <f t="shared" si="290"/>
        <v>100</v>
      </c>
      <c r="N1384" s="27">
        <f t="shared" si="289"/>
        <v>100</v>
      </c>
    </row>
    <row r="1385" spans="1:14" s="6" customFormat="1" ht="37.5" x14ac:dyDescent="0.2">
      <c r="A1385" s="22" t="s">
        <v>246</v>
      </c>
      <c r="B1385" s="4" t="s">
        <v>235</v>
      </c>
      <c r="C1385" s="4" t="s">
        <v>247</v>
      </c>
      <c r="D1385" s="4"/>
      <c r="E1385" s="4"/>
      <c r="F1385" s="20">
        <f>F1386+F1398+F1404</f>
        <v>22340000</v>
      </c>
      <c r="G1385" s="20">
        <f>G1386+G1398+G1404</f>
        <v>26433641</v>
      </c>
      <c r="H1385" s="20">
        <f t="shared" si="286"/>
        <v>4093641</v>
      </c>
      <c r="I1385" s="20">
        <f>I1386+I1398+I1404</f>
        <v>26433641</v>
      </c>
      <c r="J1385" s="20">
        <f t="shared" si="287"/>
        <v>0</v>
      </c>
      <c r="K1385" s="20">
        <f>K1386+K1398+K1404</f>
        <v>15157056.129999999</v>
      </c>
      <c r="L1385" s="20">
        <f t="shared" si="288"/>
        <v>-11276584.870000001</v>
      </c>
      <c r="M1385" s="27">
        <f t="shared" si="290"/>
        <v>67.847162623097574</v>
      </c>
      <c r="N1385" s="27">
        <f t="shared" si="289"/>
        <v>57.340024138180581</v>
      </c>
    </row>
    <row r="1386" spans="1:14" s="6" customFormat="1" ht="56.25" x14ac:dyDescent="0.2">
      <c r="A1386" s="22" t="s">
        <v>205</v>
      </c>
      <c r="B1386" s="4" t="s">
        <v>235</v>
      </c>
      <c r="C1386" s="4" t="s">
        <v>247</v>
      </c>
      <c r="D1386" s="4" t="s">
        <v>676</v>
      </c>
      <c r="E1386" s="4"/>
      <c r="F1386" s="20">
        <f t="shared" ref="F1386:K1388" si="293">F1387</f>
        <v>22320000</v>
      </c>
      <c r="G1386" s="20">
        <f t="shared" si="293"/>
        <v>26402641</v>
      </c>
      <c r="H1386" s="20">
        <f t="shared" si="286"/>
        <v>4082641</v>
      </c>
      <c r="I1386" s="20">
        <f t="shared" si="293"/>
        <v>26402641</v>
      </c>
      <c r="J1386" s="20">
        <f t="shared" si="287"/>
        <v>0</v>
      </c>
      <c r="K1386" s="20">
        <f t="shared" si="293"/>
        <v>15137056.129999999</v>
      </c>
      <c r="L1386" s="20">
        <f t="shared" si="288"/>
        <v>-11265584.870000001</v>
      </c>
      <c r="M1386" s="27">
        <f t="shared" si="290"/>
        <v>67.818351836917557</v>
      </c>
      <c r="N1386" s="27">
        <f t="shared" si="289"/>
        <v>57.331598494256689</v>
      </c>
    </row>
    <row r="1387" spans="1:14" s="6" customFormat="1" ht="37.5" x14ac:dyDescent="0.2">
      <c r="A1387" s="22" t="s">
        <v>236</v>
      </c>
      <c r="B1387" s="4" t="s">
        <v>235</v>
      </c>
      <c r="C1387" s="4" t="s">
        <v>247</v>
      </c>
      <c r="D1387" s="4" t="s">
        <v>722</v>
      </c>
      <c r="E1387" s="4"/>
      <c r="F1387" s="20">
        <f t="shared" si="293"/>
        <v>22320000</v>
      </c>
      <c r="G1387" s="20">
        <f t="shared" si="293"/>
        <v>26402641</v>
      </c>
      <c r="H1387" s="20">
        <f t="shared" si="286"/>
        <v>4082641</v>
      </c>
      <c r="I1387" s="20">
        <f t="shared" si="293"/>
        <v>26402641</v>
      </c>
      <c r="J1387" s="20">
        <f t="shared" si="287"/>
        <v>0</v>
      </c>
      <c r="K1387" s="20">
        <f t="shared" si="293"/>
        <v>15137056.129999999</v>
      </c>
      <c r="L1387" s="20">
        <f t="shared" si="288"/>
        <v>-11265584.870000001</v>
      </c>
      <c r="M1387" s="27">
        <f t="shared" si="290"/>
        <v>67.818351836917557</v>
      </c>
      <c r="N1387" s="27">
        <f t="shared" si="289"/>
        <v>57.331598494256689</v>
      </c>
    </row>
    <row r="1388" spans="1:14" s="6" customFormat="1" ht="37.5" x14ac:dyDescent="0.2">
      <c r="A1388" s="22" t="s">
        <v>237</v>
      </c>
      <c r="B1388" s="4" t="s">
        <v>235</v>
      </c>
      <c r="C1388" s="4" t="s">
        <v>247</v>
      </c>
      <c r="D1388" s="4" t="s">
        <v>729</v>
      </c>
      <c r="E1388" s="4"/>
      <c r="F1388" s="20">
        <f t="shared" si="293"/>
        <v>22320000</v>
      </c>
      <c r="G1388" s="20">
        <f t="shared" si="293"/>
        <v>26402641</v>
      </c>
      <c r="H1388" s="20">
        <f t="shared" si="286"/>
        <v>4082641</v>
      </c>
      <c r="I1388" s="20">
        <f t="shared" si="293"/>
        <v>26402641</v>
      </c>
      <c r="J1388" s="20">
        <f t="shared" si="287"/>
        <v>0</v>
      </c>
      <c r="K1388" s="20">
        <f t="shared" si="293"/>
        <v>15137056.129999999</v>
      </c>
      <c r="L1388" s="20">
        <f t="shared" si="288"/>
        <v>-11265584.870000001</v>
      </c>
      <c r="M1388" s="27">
        <f t="shared" si="290"/>
        <v>67.818351836917557</v>
      </c>
      <c r="N1388" s="27">
        <f t="shared" si="289"/>
        <v>57.331598494256689</v>
      </c>
    </row>
    <row r="1389" spans="1:14" s="6" customFormat="1" ht="37.5" x14ac:dyDescent="0.2">
      <c r="A1389" s="22" t="s">
        <v>12</v>
      </c>
      <c r="B1389" s="4" t="s">
        <v>235</v>
      </c>
      <c r="C1389" s="4" t="s">
        <v>247</v>
      </c>
      <c r="D1389" s="4" t="s">
        <v>730</v>
      </c>
      <c r="E1389" s="4"/>
      <c r="F1389" s="20">
        <f>F1390+F1395</f>
        <v>22320000</v>
      </c>
      <c r="G1389" s="20">
        <f>G1390+G1395</f>
        <v>26402641</v>
      </c>
      <c r="H1389" s="20">
        <f t="shared" si="286"/>
        <v>4082641</v>
      </c>
      <c r="I1389" s="20">
        <f>I1390+I1395</f>
        <v>26402641</v>
      </c>
      <c r="J1389" s="20">
        <f t="shared" si="287"/>
        <v>0</v>
      </c>
      <c r="K1389" s="20">
        <f>K1390+K1395</f>
        <v>15137056.129999999</v>
      </c>
      <c r="L1389" s="20">
        <f t="shared" si="288"/>
        <v>-11265584.870000001</v>
      </c>
      <c r="M1389" s="27">
        <f t="shared" si="290"/>
        <v>67.818351836917557</v>
      </c>
      <c r="N1389" s="27">
        <f t="shared" si="289"/>
        <v>57.331598494256689</v>
      </c>
    </row>
    <row r="1390" spans="1:14" s="6" customFormat="1" ht="93.75" x14ac:dyDescent="0.2">
      <c r="A1390" s="22" t="s">
        <v>13</v>
      </c>
      <c r="B1390" s="4" t="s">
        <v>235</v>
      </c>
      <c r="C1390" s="4" t="s">
        <v>247</v>
      </c>
      <c r="D1390" s="4" t="s">
        <v>730</v>
      </c>
      <c r="E1390" s="4" t="s">
        <v>14</v>
      </c>
      <c r="F1390" s="20">
        <f>F1391</f>
        <v>21444200</v>
      </c>
      <c r="G1390" s="20">
        <f>G1391</f>
        <v>25264921</v>
      </c>
      <c r="H1390" s="20">
        <f t="shared" si="286"/>
        <v>3820721</v>
      </c>
      <c r="I1390" s="20">
        <f>I1391</f>
        <v>25264921</v>
      </c>
      <c r="J1390" s="20">
        <f t="shared" si="287"/>
        <v>0</v>
      </c>
      <c r="K1390" s="20">
        <f>K1391</f>
        <v>14518686.52</v>
      </c>
      <c r="L1390" s="20">
        <f t="shared" si="288"/>
        <v>-10746234.48</v>
      </c>
      <c r="M1390" s="27">
        <f t="shared" si="290"/>
        <v>67.704491284356607</v>
      </c>
      <c r="N1390" s="27">
        <f t="shared" si="289"/>
        <v>57.465790294772731</v>
      </c>
    </row>
    <row r="1391" spans="1:14" s="6" customFormat="1" ht="37.5" x14ac:dyDescent="0.2">
      <c r="A1391" s="22" t="s">
        <v>15</v>
      </c>
      <c r="B1391" s="4" t="s">
        <v>235</v>
      </c>
      <c r="C1391" s="4" t="s">
        <v>247</v>
      </c>
      <c r="D1391" s="4" t="s">
        <v>730</v>
      </c>
      <c r="E1391" s="4" t="s">
        <v>16</v>
      </c>
      <c r="F1391" s="20">
        <f>F1392+F1393+F1394</f>
        <v>21444200</v>
      </c>
      <c r="G1391" s="20">
        <f>G1392+G1393+G1394</f>
        <v>25264921</v>
      </c>
      <c r="H1391" s="20">
        <f t="shared" si="286"/>
        <v>3820721</v>
      </c>
      <c r="I1391" s="20">
        <f>I1392+I1393+I1394</f>
        <v>25264921</v>
      </c>
      <c r="J1391" s="20">
        <f t="shared" si="287"/>
        <v>0</v>
      </c>
      <c r="K1391" s="20">
        <f>K1392+K1393+K1394</f>
        <v>14518686.52</v>
      </c>
      <c r="L1391" s="20">
        <f t="shared" si="288"/>
        <v>-10746234.48</v>
      </c>
      <c r="M1391" s="27">
        <f t="shared" si="290"/>
        <v>67.704491284356607</v>
      </c>
      <c r="N1391" s="27">
        <f t="shared" si="289"/>
        <v>57.465790294772731</v>
      </c>
    </row>
    <row r="1392" spans="1:14" s="6" customFormat="1" ht="37.5" x14ac:dyDescent="0.2">
      <c r="A1392" s="22" t="s">
        <v>17</v>
      </c>
      <c r="B1392" s="4" t="s">
        <v>235</v>
      </c>
      <c r="C1392" s="4" t="s">
        <v>247</v>
      </c>
      <c r="D1392" s="4" t="s">
        <v>730</v>
      </c>
      <c r="E1392" s="4" t="s">
        <v>18</v>
      </c>
      <c r="F1392" s="20">
        <v>15858500</v>
      </c>
      <c r="G1392" s="20">
        <v>19036341</v>
      </c>
      <c r="H1392" s="20">
        <f t="shared" si="286"/>
        <v>3177841</v>
      </c>
      <c r="I1392" s="20">
        <v>19036341</v>
      </c>
      <c r="J1392" s="20">
        <f t="shared" si="287"/>
        <v>0</v>
      </c>
      <c r="K1392" s="20">
        <v>11404611.699999999</v>
      </c>
      <c r="L1392" s="20">
        <f t="shared" si="288"/>
        <v>-7631729.3000000007</v>
      </c>
      <c r="M1392" s="27">
        <f t="shared" si="290"/>
        <v>71.914819812718719</v>
      </c>
      <c r="N1392" s="27">
        <f t="shared" si="289"/>
        <v>59.909683799003176</v>
      </c>
    </row>
    <row r="1393" spans="1:14" s="6" customFormat="1" ht="56.25" x14ac:dyDescent="0.2">
      <c r="A1393" s="22" t="s">
        <v>19</v>
      </c>
      <c r="B1393" s="4" t="s">
        <v>235</v>
      </c>
      <c r="C1393" s="4" t="s">
        <v>247</v>
      </c>
      <c r="D1393" s="4" t="s">
        <v>730</v>
      </c>
      <c r="E1393" s="4" t="s">
        <v>20</v>
      </c>
      <c r="F1393" s="20">
        <v>660000</v>
      </c>
      <c r="G1393" s="20">
        <v>540000</v>
      </c>
      <c r="H1393" s="20">
        <f t="shared" si="286"/>
        <v>-120000</v>
      </c>
      <c r="I1393" s="20">
        <v>540000</v>
      </c>
      <c r="J1393" s="20">
        <f t="shared" si="287"/>
        <v>0</v>
      </c>
      <c r="K1393" s="20">
        <v>291294.40000000002</v>
      </c>
      <c r="L1393" s="20">
        <f t="shared" si="288"/>
        <v>-248705.59999999998</v>
      </c>
      <c r="M1393" s="27">
        <f t="shared" si="290"/>
        <v>44.13551515151515</v>
      </c>
      <c r="N1393" s="27">
        <f t="shared" si="289"/>
        <v>53.943407407407406</v>
      </c>
    </row>
    <row r="1394" spans="1:14" s="6" customFormat="1" ht="75" x14ac:dyDescent="0.2">
      <c r="A1394" s="22" t="s">
        <v>22</v>
      </c>
      <c r="B1394" s="4" t="s">
        <v>235</v>
      </c>
      <c r="C1394" s="4" t="s">
        <v>247</v>
      </c>
      <c r="D1394" s="4" t="s">
        <v>730</v>
      </c>
      <c r="E1394" s="4" t="s">
        <v>23</v>
      </c>
      <c r="F1394" s="20">
        <v>4925700</v>
      </c>
      <c r="G1394" s="20">
        <v>5688580</v>
      </c>
      <c r="H1394" s="20">
        <f t="shared" si="286"/>
        <v>762880</v>
      </c>
      <c r="I1394" s="20">
        <v>5688580</v>
      </c>
      <c r="J1394" s="20">
        <f t="shared" si="287"/>
        <v>0</v>
      </c>
      <c r="K1394" s="20">
        <v>2822780.42</v>
      </c>
      <c r="L1394" s="20">
        <f t="shared" si="288"/>
        <v>-2865799.58</v>
      </c>
      <c r="M1394" s="27">
        <f t="shared" si="290"/>
        <v>57.30719329232393</v>
      </c>
      <c r="N1394" s="27">
        <f t="shared" si="289"/>
        <v>49.621881383403235</v>
      </c>
    </row>
    <row r="1395" spans="1:14" s="6" customFormat="1" ht="37.5" x14ac:dyDescent="0.2">
      <c r="A1395" s="22" t="s">
        <v>24</v>
      </c>
      <c r="B1395" s="4" t="s">
        <v>235</v>
      </c>
      <c r="C1395" s="4" t="s">
        <v>247</v>
      </c>
      <c r="D1395" s="4" t="s">
        <v>730</v>
      </c>
      <c r="E1395" s="4" t="s">
        <v>25</v>
      </c>
      <c r="F1395" s="20">
        <f>F1396</f>
        <v>875800</v>
      </c>
      <c r="G1395" s="20">
        <f>G1396</f>
        <v>1137720</v>
      </c>
      <c r="H1395" s="20">
        <f t="shared" si="286"/>
        <v>261920</v>
      </c>
      <c r="I1395" s="20">
        <f>I1396</f>
        <v>1137720</v>
      </c>
      <c r="J1395" s="20">
        <f t="shared" si="287"/>
        <v>0</v>
      </c>
      <c r="K1395" s="20">
        <f>K1396</f>
        <v>618369.61</v>
      </c>
      <c r="L1395" s="20">
        <f t="shared" si="288"/>
        <v>-519350.39</v>
      </c>
      <c r="M1395" s="27">
        <f t="shared" si="290"/>
        <v>70.606258278145688</v>
      </c>
      <c r="N1395" s="27">
        <f t="shared" si="289"/>
        <v>54.351651548711452</v>
      </c>
    </row>
    <row r="1396" spans="1:14" s="6" customFormat="1" ht="60.75" customHeight="1" x14ac:dyDescent="0.2">
      <c r="A1396" s="22" t="s">
        <v>26</v>
      </c>
      <c r="B1396" s="4" t="s">
        <v>235</v>
      </c>
      <c r="C1396" s="4" t="s">
        <v>247</v>
      </c>
      <c r="D1396" s="4" t="s">
        <v>730</v>
      </c>
      <c r="E1396" s="4" t="s">
        <v>27</v>
      </c>
      <c r="F1396" s="20">
        <f>F1397</f>
        <v>875800</v>
      </c>
      <c r="G1396" s="20">
        <f>G1397</f>
        <v>1137720</v>
      </c>
      <c r="H1396" s="20">
        <f t="shared" si="286"/>
        <v>261920</v>
      </c>
      <c r="I1396" s="20">
        <f>I1397</f>
        <v>1137720</v>
      </c>
      <c r="J1396" s="20">
        <f t="shared" si="287"/>
        <v>0</v>
      </c>
      <c r="K1396" s="20">
        <f>K1397</f>
        <v>618369.61</v>
      </c>
      <c r="L1396" s="20">
        <f t="shared" si="288"/>
        <v>-519350.39</v>
      </c>
      <c r="M1396" s="27">
        <f t="shared" si="290"/>
        <v>70.606258278145688</v>
      </c>
      <c r="N1396" s="27">
        <f t="shared" si="289"/>
        <v>54.351651548711452</v>
      </c>
    </row>
    <row r="1397" spans="1:14" s="6" customFormat="1" x14ac:dyDescent="0.2">
      <c r="A1397" s="22" t="s">
        <v>28</v>
      </c>
      <c r="B1397" s="4" t="s">
        <v>235</v>
      </c>
      <c r="C1397" s="4" t="s">
        <v>247</v>
      </c>
      <c r="D1397" s="4" t="s">
        <v>730</v>
      </c>
      <c r="E1397" s="4" t="s">
        <v>29</v>
      </c>
      <c r="F1397" s="20">
        <v>875800</v>
      </c>
      <c r="G1397" s="20">
        <v>1137720</v>
      </c>
      <c r="H1397" s="20">
        <f t="shared" si="286"/>
        <v>261920</v>
      </c>
      <c r="I1397" s="20">
        <v>1137720</v>
      </c>
      <c r="J1397" s="20">
        <f t="shared" si="287"/>
        <v>0</v>
      </c>
      <c r="K1397" s="20">
        <v>618369.61</v>
      </c>
      <c r="L1397" s="20">
        <f t="shared" si="288"/>
        <v>-519350.39</v>
      </c>
      <c r="M1397" s="27">
        <f t="shared" si="290"/>
        <v>70.606258278145688</v>
      </c>
      <c r="N1397" s="27">
        <f t="shared" si="289"/>
        <v>54.351651548711452</v>
      </c>
    </row>
    <row r="1398" spans="1:14" s="6" customFormat="1" ht="37.5" x14ac:dyDescent="0.2">
      <c r="A1398" s="22" t="s">
        <v>198</v>
      </c>
      <c r="B1398" s="4" t="s">
        <v>235</v>
      </c>
      <c r="C1398" s="4" t="s">
        <v>247</v>
      </c>
      <c r="D1398" s="4" t="s">
        <v>616</v>
      </c>
      <c r="E1398" s="4"/>
      <c r="F1398" s="20">
        <f t="shared" ref="F1398:K1402" si="294">F1399</f>
        <v>20000</v>
      </c>
      <c r="G1398" s="20">
        <f t="shared" si="294"/>
        <v>20000</v>
      </c>
      <c r="H1398" s="20">
        <f t="shared" si="286"/>
        <v>0</v>
      </c>
      <c r="I1398" s="20">
        <f t="shared" si="294"/>
        <v>20000</v>
      </c>
      <c r="J1398" s="20">
        <f t="shared" si="287"/>
        <v>0</v>
      </c>
      <c r="K1398" s="20">
        <f t="shared" si="294"/>
        <v>9000</v>
      </c>
      <c r="L1398" s="20">
        <f t="shared" si="288"/>
        <v>-11000</v>
      </c>
      <c r="M1398" s="27">
        <f t="shared" si="290"/>
        <v>45</v>
      </c>
      <c r="N1398" s="27">
        <f t="shared" si="289"/>
        <v>45</v>
      </c>
    </row>
    <row r="1399" spans="1:14" s="6" customFormat="1" ht="75" x14ac:dyDescent="0.2">
      <c r="A1399" s="22" t="s">
        <v>365</v>
      </c>
      <c r="B1399" s="4" t="s">
        <v>235</v>
      </c>
      <c r="C1399" s="4" t="s">
        <v>247</v>
      </c>
      <c r="D1399" s="4" t="s">
        <v>615</v>
      </c>
      <c r="E1399" s="4"/>
      <c r="F1399" s="20">
        <f t="shared" si="294"/>
        <v>20000</v>
      </c>
      <c r="G1399" s="20">
        <f t="shared" si="294"/>
        <v>20000</v>
      </c>
      <c r="H1399" s="20">
        <f t="shared" si="286"/>
        <v>0</v>
      </c>
      <c r="I1399" s="20">
        <f t="shared" si="294"/>
        <v>20000</v>
      </c>
      <c r="J1399" s="20">
        <f t="shared" si="287"/>
        <v>0</v>
      </c>
      <c r="K1399" s="20">
        <f t="shared" si="294"/>
        <v>9000</v>
      </c>
      <c r="L1399" s="20">
        <f t="shared" si="288"/>
        <v>-11000</v>
      </c>
      <c r="M1399" s="27">
        <f t="shared" si="290"/>
        <v>45</v>
      </c>
      <c r="N1399" s="27">
        <f t="shared" si="289"/>
        <v>45</v>
      </c>
    </row>
    <row r="1400" spans="1:14" s="6" customFormat="1" x14ac:dyDescent="0.2">
      <c r="A1400" s="22" t="s">
        <v>64</v>
      </c>
      <c r="B1400" s="4" t="s">
        <v>235</v>
      </c>
      <c r="C1400" s="4" t="s">
        <v>247</v>
      </c>
      <c r="D1400" s="4" t="s">
        <v>614</v>
      </c>
      <c r="E1400" s="4"/>
      <c r="F1400" s="20">
        <f t="shared" si="294"/>
        <v>20000</v>
      </c>
      <c r="G1400" s="20">
        <f t="shared" si="294"/>
        <v>20000</v>
      </c>
      <c r="H1400" s="20">
        <f t="shared" si="286"/>
        <v>0</v>
      </c>
      <c r="I1400" s="20">
        <f t="shared" si="294"/>
        <v>20000</v>
      </c>
      <c r="J1400" s="20">
        <f t="shared" si="287"/>
        <v>0</v>
      </c>
      <c r="K1400" s="20">
        <f t="shared" si="294"/>
        <v>9000</v>
      </c>
      <c r="L1400" s="20">
        <f t="shared" si="288"/>
        <v>-11000</v>
      </c>
      <c r="M1400" s="27">
        <f t="shared" si="290"/>
        <v>45</v>
      </c>
      <c r="N1400" s="27">
        <f t="shared" si="289"/>
        <v>45</v>
      </c>
    </row>
    <row r="1401" spans="1:14" s="6" customFormat="1" ht="37.5" x14ac:dyDescent="0.2">
      <c r="A1401" s="22" t="s">
        <v>24</v>
      </c>
      <c r="B1401" s="4" t="s">
        <v>235</v>
      </c>
      <c r="C1401" s="4" t="s">
        <v>247</v>
      </c>
      <c r="D1401" s="4" t="s">
        <v>614</v>
      </c>
      <c r="E1401" s="4" t="s">
        <v>25</v>
      </c>
      <c r="F1401" s="20">
        <f t="shared" si="294"/>
        <v>20000</v>
      </c>
      <c r="G1401" s="20">
        <f t="shared" si="294"/>
        <v>20000</v>
      </c>
      <c r="H1401" s="20">
        <f t="shared" si="286"/>
        <v>0</v>
      </c>
      <c r="I1401" s="20">
        <f t="shared" si="294"/>
        <v>20000</v>
      </c>
      <c r="J1401" s="20">
        <f t="shared" si="287"/>
        <v>0</v>
      </c>
      <c r="K1401" s="20">
        <f t="shared" si="294"/>
        <v>9000</v>
      </c>
      <c r="L1401" s="20">
        <f t="shared" si="288"/>
        <v>-11000</v>
      </c>
      <c r="M1401" s="27">
        <f t="shared" si="290"/>
        <v>45</v>
      </c>
      <c r="N1401" s="27">
        <f t="shared" si="289"/>
        <v>45</v>
      </c>
    </row>
    <row r="1402" spans="1:14" s="6" customFormat="1" ht="63.75" customHeight="1" x14ac:dyDescent="0.2">
      <c r="A1402" s="22" t="s">
        <v>26</v>
      </c>
      <c r="B1402" s="4" t="s">
        <v>235</v>
      </c>
      <c r="C1402" s="4" t="s">
        <v>247</v>
      </c>
      <c r="D1402" s="4" t="s">
        <v>614</v>
      </c>
      <c r="E1402" s="4" t="s">
        <v>27</v>
      </c>
      <c r="F1402" s="20">
        <f t="shared" si="294"/>
        <v>20000</v>
      </c>
      <c r="G1402" s="20">
        <f t="shared" si="294"/>
        <v>20000</v>
      </c>
      <c r="H1402" s="20">
        <f t="shared" si="286"/>
        <v>0</v>
      </c>
      <c r="I1402" s="20">
        <f t="shared" si="294"/>
        <v>20000</v>
      </c>
      <c r="J1402" s="20">
        <f t="shared" si="287"/>
        <v>0</v>
      </c>
      <c r="K1402" s="20">
        <f t="shared" si="294"/>
        <v>9000</v>
      </c>
      <c r="L1402" s="20">
        <f t="shared" si="288"/>
        <v>-11000</v>
      </c>
      <c r="M1402" s="27">
        <f t="shared" si="290"/>
        <v>45</v>
      </c>
      <c r="N1402" s="27">
        <f t="shared" si="289"/>
        <v>45</v>
      </c>
    </row>
    <row r="1403" spans="1:14" s="6" customFormat="1" x14ac:dyDescent="0.2">
      <c r="A1403" s="22" t="s">
        <v>28</v>
      </c>
      <c r="B1403" s="4" t="s">
        <v>235</v>
      </c>
      <c r="C1403" s="4" t="s">
        <v>247</v>
      </c>
      <c r="D1403" s="4" t="s">
        <v>614</v>
      </c>
      <c r="E1403" s="4" t="s">
        <v>29</v>
      </c>
      <c r="F1403" s="20">
        <v>20000</v>
      </c>
      <c r="G1403" s="20">
        <v>20000</v>
      </c>
      <c r="H1403" s="20">
        <f t="shared" si="286"/>
        <v>0</v>
      </c>
      <c r="I1403" s="20">
        <v>20000</v>
      </c>
      <c r="J1403" s="20">
        <f t="shared" si="287"/>
        <v>0</v>
      </c>
      <c r="K1403" s="20">
        <v>9000</v>
      </c>
      <c r="L1403" s="20">
        <f t="shared" si="288"/>
        <v>-11000</v>
      </c>
      <c r="M1403" s="27">
        <f t="shared" si="290"/>
        <v>45</v>
      </c>
      <c r="N1403" s="27">
        <f t="shared" si="289"/>
        <v>45</v>
      </c>
    </row>
    <row r="1404" spans="1:14" s="6" customFormat="1" x14ac:dyDescent="0.2">
      <c r="A1404" s="47" t="s">
        <v>10</v>
      </c>
      <c r="B1404" s="48" t="s">
        <v>235</v>
      </c>
      <c r="C1404" s="48" t="s">
        <v>247</v>
      </c>
      <c r="D1404" s="48" t="s">
        <v>483</v>
      </c>
      <c r="E1404" s="48"/>
      <c r="F1404" s="20">
        <f t="shared" ref="F1404:G1408" si="295">F1405</f>
        <v>0</v>
      </c>
      <c r="G1404" s="20">
        <f t="shared" si="295"/>
        <v>11000</v>
      </c>
      <c r="H1404" s="20">
        <f t="shared" si="286"/>
        <v>11000</v>
      </c>
      <c r="I1404" s="20">
        <f>I1405</f>
        <v>11000</v>
      </c>
      <c r="J1404" s="20">
        <f t="shared" si="287"/>
        <v>0</v>
      </c>
      <c r="K1404" s="20">
        <f>K1405</f>
        <v>11000</v>
      </c>
      <c r="L1404" s="20">
        <f t="shared" si="288"/>
        <v>0</v>
      </c>
      <c r="M1404" s="27">
        <v>0</v>
      </c>
      <c r="N1404" s="27">
        <f t="shared" si="289"/>
        <v>100</v>
      </c>
    </row>
    <row r="1405" spans="1:14" s="6" customFormat="1" ht="56.25" x14ac:dyDescent="0.2">
      <c r="A1405" s="47" t="s">
        <v>42</v>
      </c>
      <c r="B1405" s="48" t="s">
        <v>235</v>
      </c>
      <c r="C1405" s="48" t="s">
        <v>247</v>
      </c>
      <c r="D1405" s="48" t="s">
        <v>487</v>
      </c>
      <c r="E1405" s="48"/>
      <c r="F1405" s="20">
        <f t="shared" si="295"/>
        <v>0</v>
      </c>
      <c r="G1405" s="20">
        <f t="shared" si="295"/>
        <v>11000</v>
      </c>
      <c r="H1405" s="20">
        <f t="shared" si="286"/>
        <v>11000</v>
      </c>
      <c r="I1405" s="20">
        <f>I1406</f>
        <v>11000</v>
      </c>
      <c r="J1405" s="20">
        <f t="shared" si="287"/>
        <v>0</v>
      </c>
      <c r="K1405" s="20">
        <f>K1406</f>
        <v>11000</v>
      </c>
      <c r="L1405" s="20">
        <f t="shared" si="288"/>
        <v>0</v>
      </c>
      <c r="M1405" s="27">
        <v>0</v>
      </c>
      <c r="N1405" s="27">
        <f t="shared" si="289"/>
        <v>100</v>
      </c>
    </row>
    <row r="1406" spans="1:14" s="6" customFormat="1" ht="37.5" x14ac:dyDescent="0.2">
      <c r="A1406" s="47" t="s">
        <v>43</v>
      </c>
      <c r="B1406" s="48" t="s">
        <v>235</v>
      </c>
      <c r="C1406" s="48" t="s">
        <v>247</v>
      </c>
      <c r="D1406" s="48" t="s">
        <v>488</v>
      </c>
      <c r="E1406" s="48"/>
      <c r="F1406" s="20">
        <f t="shared" si="295"/>
        <v>0</v>
      </c>
      <c r="G1406" s="20">
        <f t="shared" si="295"/>
        <v>11000</v>
      </c>
      <c r="H1406" s="20">
        <f t="shared" si="286"/>
        <v>11000</v>
      </c>
      <c r="I1406" s="20">
        <f>I1407</f>
        <v>11000</v>
      </c>
      <c r="J1406" s="20">
        <f t="shared" si="287"/>
        <v>0</v>
      </c>
      <c r="K1406" s="20">
        <f>K1407</f>
        <v>11000</v>
      </c>
      <c r="L1406" s="20">
        <f t="shared" si="288"/>
        <v>0</v>
      </c>
      <c r="M1406" s="27">
        <v>0</v>
      </c>
      <c r="N1406" s="27">
        <f t="shared" si="289"/>
        <v>100</v>
      </c>
    </row>
    <row r="1407" spans="1:14" s="6" customFormat="1" x14ac:dyDescent="0.2">
      <c r="A1407" s="47" t="s">
        <v>33</v>
      </c>
      <c r="B1407" s="48" t="s">
        <v>235</v>
      </c>
      <c r="C1407" s="48" t="s">
        <v>247</v>
      </c>
      <c r="D1407" s="48" t="s">
        <v>488</v>
      </c>
      <c r="E1407" s="48" t="s">
        <v>34</v>
      </c>
      <c r="F1407" s="20">
        <f t="shared" si="295"/>
        <v>0</v>
      </c>
      <c r="G1407" s="20">
        <f t="shared" si="295"/>
        <v>11000</v>
      </c>
      <c r="H1407" s="20">
        <f t="shared" si="286"/>
        <v>11000</v>
      </c>
      <c r="I1407" s="20">
        <f>I1408</f>
        <v>11000</v>
      </c>
      <c r="J1407" s="20">
        <f t="shared" si="287"/>
        <v>0</v>
      </c>
      <c r="K1407" s="20">
        <f>K1408</f>
        <v>11000</v>
      </c>
      <c r="L1407" s="20">
        <f t="shared" si="288"/>
        <v>0</v>
      </c>
      <c r="M1407" s="27">
        <v>0</v>
      </c>
      <c r="N1407" s="27">
        <f t="shared" si="289"/>
        <v>100</v>
      </c>
    </row>
    <row r="1408" spans="1:14" s="6" customFormat="1" x14ac:dyDescent="0.2">
      <c r="A1408" s="47" t="s">
        <v>35</v>
      </c>
      <c r="B1408" s="48" t="s">
        <v>235</v>
      </c>
      <c r="C1408" s="48" t="s">
        <v>247</v>
      </c>
      <c r="D1408" s="48" t="s">
        <v>488</v>
      </c>
      <c r="E1408" s="48" t="s">
        <v>36</v>
      </c>
      <c r="F1408" s="20">
        <f t="shared" si="295"/>
        <v>0</v>
      </c>
      <c r="G1408" s="20">
        <f t="shared" si="295"/>
        <v>11000</v>
      </c>
      <c r="H1408" s="20">
        <f t="shared" si="286"/>
        <v>11000</v>
      </c>
      <c r="I1408" s="20">
        <f>I1409</f>
        <v>11000</v>
      </c>
      <c r="J1408" s="20">
        <f t="shared" si="287"/>
        <v>0</v>
      </c>
      <c r="K1408" s="20">
        <f>K1409</f>
        <v>11000</v>
      </c>
      <c r="L1408" s="20">
        <f t="shared" si="288"/>
        <v>0</v>
      </c>
      <c r="M1408" s="27">
        <v>0</v>
      </c>
      <c r="N1408" s="27">
        <f t="shared" si="289"/>
        <v>100</v>
      </c>
    </row>
    <row r="1409" spans="1:14" s="6" customFormat="1" x14ac:dyDescent="0.2">
      <c r="A1409" s="47" t="s">
        <v>37</v>
      </c>
      <c r="B1409" s="48" t="s">
        <v>235</v>
      </c>
      <c r="C1409" s="48" t="s">
        <v>247</v>
      </c>
      <c r="D1409" s="48" t="s">
        <v>488</v>
      </c>
      <c r="E1409" s="48" t="s">
        <v>38</v>
      </c>
      <c r="F1409" s="20">
        <v>0</v>
      </c>
      <c r="G1409" s="20">
        <v>11000</v>
      </c>
      <c r="H1409" s="20">
        <f t="shared" si="286"/>
        <v>11000</v>
      </c>
      <c r="I1409" s="20">
        <v>11000</v>
      </c>
      <c r="J1409" s="20">
        <f t="shared" si="287"/>
        <v>0</v>
      </c>
      <c r="K1409" s="20">
        <v>11000</v>
      </c>
      <c r="L1409" s="20">
        <f t="shared" si="288"/>
        <v>0</v>
      </c>
      <c r="M1409" s="27">
        <v>0</v>
      </c>
      <c r="N1409" s="27">
        <f t="shared" si="289"/>
        <v>100</v>
      </c>
    </row>
    <row r="1410" spans="1:14" s="1" customFormat="1" x14ac:dyDescent="0.2">
      <c r="A1410" s="21" t="s">
        <v>371</v>
      </c>
      <c r="B1410" s="3" t="s">
        <v>372</v>
      </c>
      <c r="C1410" s="3"/>
      <c r="D1410" s="3"/>
      <c r="E1410" s="3"/>
      <c r="F1410" s="19">
        <f t="shared" ref="F1410:K1413" si="296">F1411</f>
        <v>29679600</v>
      </c>
      <c r="G1410" s="19">
        <f t="shared" si="296"/>
        <v>34521447</v>
      </c>
      <c r="H1410" s="19">
        <f t="shared" si="286"/>
        <v>4841847</v>
      </c>
      <c r="I1410" s="49">
        <f t="shared" si="296"/>
        <v>34521447</v>
      </c>
      <c r="J1410" s="19">
        <f t="shared" si="287"/>
        <v>0</v>
      </c>
      <c r="K1410" s="19">
        <f t="shared" si="296"/>
        <v>23369329.43</v>
      </c>
      <c r="L1410" s="19">
        <f t="shared" si="288"/>
        <v>-11152117.57</v>
      </c>
      <c r="M1410" s="26">
        <f t="shared" si="290"/>
        <v>78.738694018787314</v>
      </c>
      <c r="N1410" s="26">
        <f t="shared" si="289"/>
        <v>67.695103945092455</v>
      </c>
    </row>
    <row r="1411" spans="1:14" s="6" customFormat="1" x14ac:dyDescent="0.2">
      <c r="A1411" s="22" t="s">
        <v>300</v>
      </c>
      <c r="B1411" s="4" t="s">
        <v>372</v>
      </c>
      <c r="C1411" s="4" t="s">
        <v>7</v>
      </c>
      <c r="D1411" s="4"/>
      <c r="E1411" s="4"/>
      <c r="F1411" s="20">
        <f t="shared" si="296"/>
        <v>29679600</v>
      </c>
      <c r="G1411" s="20">
        <f t="shared" si="296"/>
        <v>34521447</v>
      </c>
      <c r="H1411" s="20">
        <f t="shared" si="286"/>
        <v>4841847</v>
      </c>
      <c r="I1411" s="20">
        <f t="shared" si="296"/>
        <v>34521447</v>
      </c>
      <c r="J1411" s="20">
        <f t="shared" si="287"/>
        <v>0</v>
      </c>
      <c r="K1411" s="20">
        <f t="shared" si="296"/>
        <v>23369329.43</v>
      </c>
      <c r="L1411" s="20">
        <f t="shared" si="288"/>
        <v>-11152117.57</v>
      </c>
      <c r="M1411" s="27">
        <f t="shared" si="290"/>
        <v>78.738694018787314</v>
      </c>
      <c r="N1411" s="27">
        <f t="shared" si="289"/>
        <v>67.695103945092455</v>
      </c>
    </row>
    <row r="1412" spans="1:14" s="6" customFormat="1" ht="56.25" x14ac:dyDescent="0.2">
      <c r="A1412" s="22" t="s">
        <v>31</v>
      </c>
      <c r="B1412" s="4" t="s">
        <v>372</v>
      </c>
      <c r="C1412" s="4" t="s">
        <v>32</v>
      </c>
      <c r="D1412" s="4"/>
      <c r="E1412" s="4"/>
      <c r="F1412" s="20">
        <f t="shared" si="296"/>
        <v>29679600</v>
      </c>
      <c r="G1412" s="20">
        <f t="shared" si="296"/>
        <v>34521447</v>
      </c>
      <c r="H1412" s="20">
        <f t="shared" si="286"/>
        <v>4841847</v>
      </c>
      <c r="I1412" s="20">
        <f t="shared" si="296"/>
        <v>34521447</v>
      </c>
      <c r="J1412" s="20">
        <f t="shared" si="287"/>
        <v>0</v>
      </c>
      <c r="K1412" s="20">
        <f t="shared" si="296"/>
        <v>23369329.43</v>
      </c>
      <c r="L1412" s="20">
        <f t="shared" si="288"/>
        <v>-11152117.57</v>
      </c>
      <c r="M1412" s="27">
        <f t="shared" si="290"/>
        <v>78.738694018787314</v>
      </c>
      <c r="N1412" s="27">
        <f t="shared" si="289"/>
        <v>67.695103945092455</v>
      </c>
    </row>
    <row r="1413" spans="1:14" s="6" customFormat="1" x14ac:dyDescent="0.2">
      <c r="A1413" s="22" t="s">
        <v>10</v>
      </c>
      <c r="B1413" s="4" t="s">
        <v>372</v>
      </c>
      <c r="C1413" s="4" t="s">
        <v>32</v>
      </c>
      <c r="D1413" s="4" t="s">
        <v>483</v>
      </c>
      <c r="E1413" s="4"/>
      <c r="F1413" s="20">
        <f t="shared" si="296"/>
        <v>29679600</v>
      </c>
      <c r="G1413" s="20">
        <f t="shared" si="296"/>
        <v>34521447</v>
      </c>
      <c r="H1413" s="20">
        <f t="shared" si="286"/>
        <v>4841847</v>
      </c>
      <c r="I1413" s="20">
        <f t="shared" si="296"/>
        <v>34521447</v>
      </c>
      <c r="J1413" s="20">
        <f t="shared" si="287"/>
        <v>0</v>
      </c>
      <c r="K1413" s="20">
        <f t="shared" si="296"/>
        <v>23369329.43</v>
      </c>
      <c r="L1413" s="20">
        <f t="shared" si="288"/>
        <v>-11152117.57</v>
      </c>
      <c r="M1413" s="27">
        <f t="shared" si="290"/>
        <v>78.738694018787314</v>
      </c>
      <c r="N1413" s="27">
        <f t="shared" si="289"/>
        <v>67.695103945092455</v>
      </c>
    </row>
    <row r="1414" spans="1:14" s="6" customFormat="1" ht="37.5" x14ac:dyDescent="0.2">
      <c r="A1414" s="22" t="s">
        <v>11</v>
      </c>
      <c r="B1414" s="4" t="s">
        <v>372</v>
      </c>
      <c r="C1414" s="4" t="s">
        <v>32</v>
      </c>
      <c r="D1414" s="4" t="s">
        <v>484</v>
      </c>
      <c r="E1414" s="4"/>
      <c r="F1414" s="20">
        <f>F1415+F1427</f>
        <v>29679600</v>
      </c>
      <c r="G1414" s="20">
        <f>G1415+G1427</f>
        <v>34521447</v>
      </c>
      <c r="H1414" s="20">
        <f t="shared" si="286"/>
        <v>4841847</v>
      </c>
      <c r="I1414" s="20">
        <f>I1415+I1427</f>
        <v>34521447</v>
      </c>
      <c r="J1414" s="20">
        <f t="shared" si="287"/>
        <v>0</v>
      </c>
      <c r="K1414" s="20">
        <f>K1415+K1427</f>
        <v>23369329.43</v>
      </c>
      <c r="L1414" s="20">
        <f t="shared" si="288"/>
        <v>-11152117.57</v>
      </c>
      <c r="M1414" s="27">
        <f t="shared" si="290"/>
        <v>78.738694018787314</v>
      </c>
      <c r="N1414" s="27">
        <f t="shared" si="289"/>
        <v>67.695103945092455</v>
      </c>
    </row>
    <row r="1415" spans="1:14" s="6" customFormat="1" ht="37.5" x14ac:dyDescent="0.2">
      <c r="A1415" s="22" t="s">
        <v>12</v>
      </c>
      <c r="B1415" s="4" t="s">
        <v>372</v>
      </c>
      <c r="C1415" s="4" t="s">
        <v>32</v>
      </c>
      <c r="D1415" s="4" t="s">
        <v>485</v>
      </c>
      <c r="E1415" s="4"/>
      <c r="F1415" s="20">
        <f>F1416+F1421+F1424</f>
        <v>21900600</v>
      </c>
      <c r="G1415" s="20">
        <f>G1416+G1421+G1424</f>
        <v>24447746</v>
      </c>
      <c r="H1415" s="20">
        <f t="shared" si="286"/>
        <v>2547146</v>
      </c>
      <c r="I1415" s="20">
        <f>I1416+I1421+I1424</f>
        <v>24447746</v>
      </c>
      <c r="J1415" s="20">
        <f t="shared" si="287"/>
        <v>0</v>
      </c>
      <c r="K1415" s="20">
        <f>K1416+K1421+K1424</f>
        <v>16049302.960000001</v>
      </c>
      <c r="L1415" s="20">
        <f t="shared" si="288"/>
        <v>-8398443.0399999991</v>
      </c>
      <c r="M1415" s="27">
        <f t="shared" si="290"/>
        <v>73.282480662630263</v>
      </c>
      <c r="N1415" s="27">
        <f t="shared" si="289"/>
        <v>65.647372808928893</v>
      </c>
    </row>
    <row r="1416" spans="1:14" s="6" customFormat="1" ht="93.75" x14ac:dyDescent="0.2">
      <c r="A1416" s="22" t="s">
        <v>13</v>
      </c>
      <c r="B1416" s="4" t="s">
        <v>372</v>
      </c>
      <c r="C1416" s="4" t="s">
        <v>32</v>
      </c>
      <c r="D1416" s="4" t="s">
        <v>485</v>
      </c>
      <c r="E1416" s="4" t="s">
        <v>14</v>
      </c>
      <c r="F1416" s="20">
        <f>F1417</f>
        <v>20623000</v>
      </c>
      <c r="G1416" s="20">
        <f>G1417</f>
        <v>23132146</v>
      </c>
      <c r="H1416" s="20">
        <f t="shared" si="286"/>
        <v>2509146</v>
      </c>
      <c r="I1416" s="20">
        <f>I1417</f>
        <v>23132146</v>
      </c>
      <c r="J1416" s="20">
        <f t="shared" si="287"/>
        <v>0</v>
      </c>
      <c r="K1416" s="20">
        <f>K1417</f>
        <v>15212408.5</v>
      </c>
      <c r="L1416" s="20">
        <f t="shared" si="288"/>
        <v>-7919737.5</v>
      </c>
      <c r="M1416" s="27">
        <f t="shared" si="290"/>
        <v>73.764285021577848</v>
      </c>
      <c r="N1416" s="27">
        <f t="shared" si="289"/>
        <v>65.763066254207459</v>
      </c>
    </row>
    <row r="1417" spans="1:14" s="6" customFormat="1" ht="37.5" x14ac:dyDescent="0.2">
      <c r="A1417" s="22" t="s">
        <v>15</v>
      </c>
      <c r="B1417" s="4" t="s">
        <v>372</v>
      </c>
      <c r="C1417" s="4" t="s">
        <v>32</v>
      </c>
      <c r="D1417" s="4" t="s">
        <v>485</v>
      </c>
      <c r="E1417" s="4" t="s">
        <v>16</v>
      </c>
      <c r="F1417" s="20">
        <f>F1418+F1419+F1420</f>
        <v>20623000</v>
      </c>
      <c r="G1417" s="20">
        <f>G1418+G1419+G1420</f>
        <v>23132146</v>
      </c>
      <c r="H1417" s="20">
        <f t="shared" si="286"/>
        <v>2509146</v>
      </c>
      <c r="I1417" s="20">
        <f>I1418+I1419+I1420</f>
        <v>23132146</v>
      </c>
      <c r="J1417" s="20">
        <f t="shared" si="287"/>
        <v>0</v>
      </c>
      <c r="K1417" s="20">
        <f>K1418+K1419+K1420</f>
        <v>15212408.5</v>
      </c>
      <c r="L1417" s="20">
        <f t="shared" si="288"/>
        <v>-7919737.5</v>
      </c>
      <c r="M1417" s="27">
        <f t="shared" si="290"/>
        <v>73.764285021577848</v>
      </c>
      <c r="N1417" s="27">
        <f t="shared" si="289"/>
        <v>65.763066254207459</v>
      </c>
    </row>
    <row r="1418" spans="1:14" s="6" customFormat="1" ht="37.5" x14ac:dyDescent="0.2">
      <c r="A1418" s="22" t="s">
        <v>17</v>
      </c>
      <c r="B1418" s="4" t="s">
        <v>372</v>
      </c>
      <c r="C1418" s="4" t="s">
        <v>32</v>
      </c>
      <c r="D1418" s="4" t="s">
        <v>485</v>
      </c>
      <c r="E1418" s="4" t="s">
        <v>18</v>
      </c>
      <c r="F1418" s="20">
        <v>15186500</v>
      </c>
      <c r="G1418" s="20">
        <v>17343839</v>
      </c>
      <c r="H1418" s="20">
        <f t="shared" si="286"/>
        <v>2157339</v>
      </c>
      <c r="I1418" s="20">
        <v>17343839</v>
      </c>
      <c r="J1418" s="20">
        <f t="shared" si="287"/>
        <v>0</v>
      </c>
      <c r="K1418" s="20">
        <v>11186162.35</v>
      </c>
      <c r="L1418" s="20">
        <f t="shared" si="288"/>
        <v>-6157676.6500000004</v>
      </c>
      <c r="M1418" s="27">
        <f t="shared" si="290"/>
        <v>73.658593816876831</v>
      </c>
      <c r="N1418" s="27">
        <f t="shared" si="289"/>
        <v>64.496460962304823</v>
      </c>
    </row>
    <row r="1419" spans="1:14" s="6" customFormat="1" ht="56.25" x14ac:dyDescent="0.2">
      <c r="A1419" s="22" t="s">
        <v>19</v>
      </c>
      <c r="B1419" s="4" t="s">
        <v>372</v>
      </c>
      <c r="C1419" s="4" t="s">
        <v>32</v>
      </c>
      <c r="D1419" s="4" t="s">
        <v>485</v>
      </c>
      <c r="E1419" s="4" t="s">
        <v>20</v>
      </c>
      <c r="F1419" s="20">
        <v>886400</v>
      </c>
      <c r="G1419" s="20">
        <v>886400</v>
      </c>
      <c r="H1419" s="20">
        <f t="shared" si="286"/>
        <v>0</v>
      </c>
      <c r="I1419" s="20">
        <v>886400</v>
      </c>
      <c r="J1419" s="20">
        <f t="shared" si="287"/>
        <v>0</v>
      </c>
      <c r="K1419" s="20">
        <v>766357.04</v>
      </c>
      <c r="L1419" s="20">
        <f t="shared" si="288"/>
        <v>-120042.95999999996</v>
      </c>
      <c r="M1419" s="27">
        <f t="shared" si="290"/>
        <v>86.457247292418785</v>
      </c>
      <c r="N1419" s="27">
        <f t="shared" si="289"/>
        <v>86.457247292418785</v>
      </c>
    </row>
    <row r="1420" spans="1:14" s="6" customFormat="1" ht="75" x14ac:dyDescent="0.2">
      <c r="A1420" s="22" t="s">
        <v>22</v>
      </c>
      <c r="B1420" s="4" t="s">
        <v>372</v>
      </c>
      <c r="C1420" s="4" t="s">
        <v>32</v>
      </c>
      <c r="D1420" s="4" t="s">
        <v>485</v>
      </c>
      <c r="E1420" s="4" t="s">
        <v>23</v>
      </c>
      <c r="F1420" s="20">
        <v>4550100</v>
      </c>
      <c r="G1420" s="20">
        <v>4901907</v>
      </c>
      <c r="H1420" s="20">
        <f t="shared" ref="H1420:H1483" si="297">G1420-F1420</f>
        <v>351807</v>
      </c>
      <c r="I1420" s="20">
        <v>4901907</v>
      </c>
      <c r="J1420" s="20">
        <f t="shared" ref="J1420:J1483" si="298">I1420-G1420</f>
        <v>0</v>
      </c>
      <c r="K1420" s="20">
        <v>3259889.11</v>
      </c>
      <c r="L1420" s="20">
        <f t="shared" ref="L1420:L1483" si="299">K1420-I1420</f>
        <v>-1642017.8900000001</v>
      </c>
      <c r="M1420" s="27">
        <f t="shared" ref="M1420:M1483" si="300">K1420/F1420*100</f>
        <v>71.644339904617482</v>
      </c>
      <c r="N1420" s="27">
        <f t="shared" ref="N1420:N1483" si="301">K1420/I1420*100</f>
        <v>66.502467509073497</v>
      </c>
    </row>
    <row r="1421" spans="1:14" s="6" customFormat="1" ht="37.5" x14ac:dyDescent="0.2">
      <c r="A1421" s="22" t="s">
        <v>24</v>
      </c>
      <c r="B1421" s="4" t="s">
        <v>372</v>
      </c>
      <c r="C1421" s="4" t="s">
        <v>32</v>
      </c>
      <c r="D1421" s="4" t="s">
        <v>485</v>
      </c>
      <c r="E1421" s="4" t="s">
        <v>25</v>
      </c>
      <c r="F1421" s="20">
        <f>F1422</f>
        <v>1239600</v>
      </c>
      <c r="G1421" s="20">
        <f>G1422</f>
        <v>1239600</v>
      </c>
      <c r="H1421" s="20">
        <f t="shared" si="297"/>
        <v>0</v>
      </c>
      <c r="I1421" s="20">
        <f>I1422</f>
        <v>1239600</v>
      </c>
      <c r="J1421" s="20">
        <f t="shared" si="298"/>
        <v>0</v>
      </c>
      <c r="K1421" s="20">
        <f>K1422</f>
        <v>760894.46</v>
      </c>
      <c r="L1421" s="20">
        <f t="shared" si="299"/>
        <v>-478705.54000000004</v>
      </c>
      <c r="M1421" s="27">
        <f t="shared" si="300"/>
        <v>61.382257179735397</v>
      </c>
      <c r="N1421" s="27">
        <f t="shared" si="301"/>
        <v>61.382257179735397</v>
      </c>
    </row>
    <row r="1422" spans="1:14" s="6" customFormat="1" ht="60" customHeight="1" x14ac:dyDescent="0.2">
      <c r="A1422" s="22" t="s">
        <v>26</v>
      </c>
      <c r="B1422" s="4" t="s">
        <v>372</v>
      </c>
      <c r="C1422" s="4" t="s">
        <v>32</v>
      </c>
      <c r="D1422" s="4" t="s">
        <v>485</v>
      </c>
      <c r="E1422" s="4" t="s">
        <v>27</v>
      </c>
      <c r="F1422" s="20">
        <f>F1423</f>
        <v>1239600</v>
      </c>
      <c r="G1422" s="20">
        <f>G1423</f>
        <v>1239600</v>
      </c>
      <c r="H1422" s="20">
        <f t="shared" si="297"/>
        <v>0</v>
      </c>
      <c r="I1422" s="20">
        <f>I1423</f>
        <v>1239600</v>
      </c>
      <c r="J1422" s="20">
        <f t="shared" si="298"/>
        <v>0</v>
      </c>
      <c r="K1422" s="20">
        <f>K1423</f>
        <v>760894.46</v>
      </c>
      <c r="L1422" s="20">
        <f t="shared" si="299"/>
        <v>-478705.54000000004</v>
      </c>
      <c r="M1422" s="27">
        <f t="shared" si="300"/>
        <v>61.382257179735397</v>
      </c>
      <c r="N1422" s="27">
        <f t="shared" si="301"/>
        <v>61.382257179735397</v>
      </c>
    </row>
    <row r="1423" spans="1:14" s="6" customFormat="1" x14ac:dyDescent="0.2">
      <c r="A1423" s="22" t="s">
        <v>28</v>
      </c>
      <c r="B1423" s="4" t="s">
        <v>372</v>
      </c>
      <c r="C1423" s="4" t="s">
        <v>32</v>
      </c>
      <c r="D1423" s="4" t="s">
        <v>485</v>
      </c>
      <c r="E1423" s="4" t="s">
        <v>29</v>
      </c>
      <c r="F1423" s="20">
        <v>1239600</v>
      </c>
      <c r="G1423" s="20">
        <v>1239600</v>
      </c>
      <c r="H1423" s="20">
        <f t="shared" si="297"/>
        <v>0</v>
      </c>
      <c r="I1423" s="20">
        <v>1239600</v>
      </c>
      <c r="J1423" s="20">
        <f t="shared" si="298"/>
        <v>0</v>
      </c>
      <c r="K1423" s="20">
        <v>760894.46</v>
      </c>
      <c r="L1423" s="20">
        <f t="shared" si="299"/>
        <v>-478705.54000000004</v>
      </c>
      <c r="M1423" s="27">
        <f t="shared" si="300"/>
        <v>61.382257179735397</v>
      </c>
      <c r="N1423" s="27">
        <f t="shared" si="301"/>
        <v>61.382257179735397</v>
      </c>
    </row>
    <row r="1424" spans="1:14" s="6" customFormat="1" x14ac:dyDescent="0.2">
      <c r="A1424" s="22" t="s">
        <v>33</v>
      </c>
      <c r="B1424" s="4" t="s">
        <v>372</v>
      </c>
      <c r="C1424" s="4" t="s">
        <v>32</v>
      </c>
      <c r="D1424" s="4" t="s">
        <v>485</v>
      </c>
      <c r="E1424" s="4" t="s">
        <v>34</v>
      </c>
      <c r="F1424" s="20">
        <f>F1425</f>
        <v>38000</v>
      </c>
      <c r="G1424" s="20">
        <f>G1425</f>
        <v>76000</v>
      </c>
      <c r="H1424" s="20">
        <f t="shared" si="297"/>
        <v>38000</v>
      </c>
      <c r="I1424" s="20">
        <f>I1425</f>
        <v>76000</v>
      </c>
      <c r="J1424" s="20">
        <f t="shared" si="298"/>
        <v>0</v>
      </c>
      <c r="K1424" s="20">
        <f>K1425</f>
        <v>76000</v>
      </c>
      <c r="L1424" s="20">
        <f t="shared" si="299"/>
        <v>0</v>
      </c>
      <c r="M1424" s="27">
        <f t="shared" si="300"/>
        <v>200</v>
      </c>
      <c r="N1424" s="27">
        <f t="shared" si="301"/>
        <v>100</v>
      </c>
    </row>
    <row r="1425" spans="1:14" s="6" customFormat="1" x14ac:dyDescent="0.2">
      <c r="A1425" s="22" t="s">
        <v>35</v>
      </c>
      <c r="B1425" s="4" t="s">
        <v>372</v>
      </c>
      <c r="C1425" s="4" t="s">
        <v>32</v>
      </c>
      <c r="D1425" s="4" t="s">
        <v>485</v>
      </c>
      <c r="E1425" s="4" t="s">
        <v>36</v>
      </c>
      <c r="F1425" s="20">
        <f>F1426</f>
        <v>38000</v>
      </c>
      <c r="G1425" s="20">
        <f>G1426</f>
        <v>76000</v>
      </c>
      <c r="H1425" s="20">
        <f t="shared" si="297"/>
        <v>38000</v>
      </c>
      <c r="I1425" s="20">
        <f>I1426</f>
        <v>76000</v>
      </c>
      <c r="J1425" s="20">
        <f t="shared" si="298"/>
        <v>0</v>
      </c>
      <c r="K1425" s="20">
        <f>K1426</f>
        <v>76000</v>
      </c>
      <c r="L1425" s="20">
        <f t="shared" si="299"/>
        <v>0</v>
      </c>
      <c r="M1425" s="27">
        <f t="shared" si="300"/>
        <v>200</v>
      </c>
      <c r="N1425" s="27">
        <f t="shared" si="301"/>
        <v>100</v>
      </c>
    </row>
    <row r="1426" spans="1:14" s="6" customFormat="1" x14ac:dyDescent="0.2">
      <c r="A1426" s="22" t="s">
        <v>37</v>
      </c>
      <c r="B1426" s="4" t="s">
        <v>372</v>
      </c>
      <c r="C1426" s="4" t="s">
        <v>32</v>
      </c>
      <c r="D1426" s="4" t="s">
        <v>485</v>
      </c>
      <c r="E1426" s="4" t="s">
        <v>38</v>
      </c>
      <c r="F1426" s="20">
        <v>38000</v>
      </c>
      <c r="G1426" s="20">
        <v>76000</v>
      </c>
      <c r="H1426" s="20">
        <f t="shared" si="297"/>
        <v>38000</v>
      </c>
      <c r="I1426" s="20">
        <v>76000</v>
      </c>
      <c r="J1426" s="20">
        <f t="shared" si="298"/>
        <v>0</v>
      </c>
      <c r="K1426" s="20">
        <v>76000</v>
      </c>
      <c r="L1426" s="20">
        <f t="shared" si="299"/>
        <v>0</v>
      </c>
      <c r="M1426" s="27">
        <f t="shared" si="300"/>
        <v>200</v>
      </c>
      <c r="N1426" s="27">
        <f t="shared" si="301"/>
        <v>100</v>
      </c>
    </row>
    <row r="1427" spans="1:14" s="6" customFormat="1" ht="37.5" x14ac:dyDescent="0.2">
      <c r="A1427" s="22" t="s">
        <v>39</v>
      </c>
      <c r="B1427" s="4" t="s">
        <v>372</v>
      </c>
      <c r="C1427" s="4" t="s">
        <v>32</v>
      </c>
      <c r="D1427" s="4" t="s">
        <v>731</v>
      </c>
      <c r="E1427" s="4"/>
      <c r="F1427" s="20">
        <f>F1428</f>
        <v>7779000</v>
      </c>
      <c r="G1427" s="20">
        <f>G1428</f>
        <v>10073701</v>
      </c>
      <c r="H1427" s="20">
        <f t="shared" si="297"/>
        <v>2294701</v>
      </c>
      <c r="I1427" s="20">
        <f>I1428</f>
        <v>10073701</v>
      </c>
      <c r="J1427" s="20">
        <f t="shared" si="298"/>
        <v>0</v>
      </c>
      <c r="K1427" s="20">
        <f>K1428</f>
        <v>7320026.4699999997</v>
      </c>
      <c r="L1427" s="20">
        <f t="shared" si="299"/>
        <v>-2753674.5300000003</v>
      </c>
      <c r="M1427" s="27">
        <f t="shared" si="300"/>
        <v>94.09983892531173</v>
      </c>
      <c r="N1427" s="27">
        <f t="shared" si="301"/>
        <v>72.664718458489091</v>
      </c>
    </row>
    <row r="1428" spans="1:14" s="6" customFormat="1" ht="93.75" x14ac:dyDescent="0.2">
      <c r="A1428" s="22" t="s">
        <v>13</v>
      </c>
      <c r="B1428" s="4" t="s">
        <v>372</v>
      </c>
      <c r="C1428" s="4" t="s">
        <v>32</v>
      </c>
      <c r="D1428" s="4" t="s">
        <v>731</v>
      </c>
      <c r="E1428" s="4" t="s">
        <v>14</v>
      </c>
      <c r="F1428" s="20">
        <f>F1429</f>
        <v>7779000</v>
      </c>
      <c r="G1428" s="20">
        <f>G1429</f>
        <v>10073701</v>
      </c>
      <c r="H1428" s="20">
        <f t="shared" si="297"/>
        <v>2294701</v>
      </c>
      <c r="I1428" s="20">
        <f>I1429</f>
        <v>10073701</v>
      </c>
      <c r="J1428" s="20">
        <f t="shared" si="298"/>
        <v>0</v>
      </c>
      <c r="K1428" s="20">
        <f>K1429</f>
        <v>7320026.4699999997</v>
      </c>
      <c r="L1428" s="20">
        <f t="shared" si="299"/>
        <v>-2753674.5300000003</v>
      </c>
      <c r="M1428" s="27">
        <f t="shared" si="300"/>
        <v>94.09983892531173</v>
      </c>
      <c r="N1428" s="27">
        <f t="shared" si="301"/>
        <v>72.664718458489091</v>
      </c>
    </row>
    <row r="1429" spans="1:14" s="6" customFormat="1" ht="37.5" x14ac:dyDescent="0.2">
      <c r="A1429" s="22" t="s">
        <v>15</v>
      </c>
      <c r="B1429" s="4" t="s">
        <v>372</v>
      </c>
      <c r="C1429" s="4" t="s">
        <v>32</v>
      </c>
      <c r="D1429" s="4" t="s">
        <v>731</v>
      </c>
      <c r="E1429" s="4" t="s">
        <v>16</v>
      </c>
      <c r="F1429" s="20">
        <f>F1430+F1431</f>
        <v>7779000</v>
      </c>
      <c r="G1429" s="20">
        <f>G1430+G1431</f>
        <v>10073701</v>
      </c>
      <c r="H1429" s="20">
        <f t="shared" si="297"/>
        <v>2294701</v>
      </c>
      <c r="I1429" s="20">
        <f>I1430+I1431</f>
        <v>10073701</v>
      </c>
      <c r="J1429" s="20">
        <f t="shared" si="298"/>
        <v>0</v>
      </c>
      <c r="K1429" s="20">
        <f>K1430+K1431</f>
        <v>7320026.4699999997</v>
      </c>
      <c r="L1429" s="20">
        <f t="shared" si="299"/>
        <v>-2753674.5300000003</v>
      </c>
      <c r="M1429" s="27">
        <f t="shared" si="300"/>
        <v>94.09983892531173</v>
      </c>
      <c r="N1429" s="27">
        <f t="shared" si="301"/>
        <v>72.664718458489091</v>
      </c>
    </row>
    <row r="1430" spans="1:14" s="6" customFormat="1" ht="37.5" x14ac:dyDescent="0.2">
      <c r="A1430" s="22" t="s">
        <v>17</v>
      </c>
      <c r="B1430" s="4" t="s">
        <v>372</v>
      </c>
      <c r="C1430" s="4" t="s">
        <v>32</v>
      </c>
      <c r="D1430" s="4" t="s">
        <v>731</v>
      </c>
      <c r="E1430" s="4" t="s">
        <v>18</v>
      </c>
      <c r="F1430" s="20">
        <v>6342200</v>
      </c>
      <c r="G1430" s="20">
        <v>8332516</v>
      </c>
      <c r="H1430" s="20">
        <f t="shared" si="297"/>
        <v>1990316</v>
      </c>
      <c r="I1430" s="20">
        <v>8332516</v>
      </c>
      <c r="J1430" s="20">
        <f t="shared" si="298"/>
        <v>0</v>
      </c>
      <c r="K1430" s="20">
        <v>5884677.7999999998</v>
      </c>
      <c r="L1430" s="20">
        <f t="shared" si="299"/>
        <v>-2447838.2000000002</v>
      </c>
      <c r="M1430" s="27">
        <f t="shared" si="300"/>
        <v>92.786064772476422</v>
      </c>
      <c r="N1430" s="27">
        <f t="shared" si="301"/>
        <v>70.623060309755175</v>
      </c>
    </row>
    <row r="1431" spans="1:14" s="6" customFormat="1" ht="75" x14ac:dyDescent="0.2">
      <c r="A1431" s="22" t="s">
        <v>22</v>
      </c>
      <c r="B1431" s="4" t="s">
        <v>372</v>
      </c>
      <c r="C1431" s="4" t="s">
        <v>32</v>
      </c>
      <c r="D1431" s="4" t="s">
        <v>731</v>
      </c>
      <c r="E1431" s="4" t="s">
        <v>23</v>
      </c>
      <c r="F1431" s="20">
        <v>1436800</v>
      </c>
      <c r="G1431" s="20">
        <v>1741185</v>
      </c>
      <c r="H1431" s="20">
        <f t="shared" si="297"/>
        <v>304385</v>
      </c>
      <c r="I1431" s="20">
        <v>1741185</v>
      </c>
      <c r="J1431" s="20">
        <f t="shared" si="298"/>
        <v>0</v>
      </c>
      <c r="K1431" s="20">
        <v>1435348.67</v>
      </c>
      <c r="L1431" s="20">
        <f t="shared" si="299"/>
        <v>-305836.33000000007</v>
      </c>
      <c r="M1431" s="27">
        <f t="shared" si="300"/>
        <v>99.898988724944317</v>
      </c>
      <c r="N1431" s="27">
        <f t="shared" si="301"/>
        <v>82.435161685863363</v>
      </c>
    </row>
    <row r="1432" spans="1:14" s="1" customFormat="1" ht="56.25" x14ac:dyDescent="0.2">
      <c r="A1432" s="21" t="s">
        <v>302</v>
      </c>
      <c r="B1432" s="3" t="s">
        <v>248</v>
      </c>
      <c r="C1432" s="3"/>
      <c r="D1432" s="3"/>
      <c r="E1432" s="3"/>
      <c r="F1432" s="19">
        <f>F1433+F1483+F1569+F1630+F1689</f>
        <v>1465302795</v>
      </c>
      <c r="G1432" s="19">
        <f>G1433+G1483+G1569+G1630+G1689+G1474+G1680</f>
        <v>2386014454</v>
      </c>
      <c r="H1432" s="19">
        <f t="shared" si="297"/>
        <v>920711659</v>
      </c>
      <c r="I1432" s="49">
        <f>I1433+I1483+I1569+I1630+I1689+I1474+I1680</f>
        <v>2386014454</v>
      </c>
      <c r="J1432" s="19">
        <f t="shared" si="298"/>
        <v>0</v>
      </c>
      <c r="K1432" s="19">
        <f>K1433+K1483+K1569+K1630+K1689+K1474+K1680</f>
        <v>1114274026.8299999</v>
      </c>
      <c r="L1432" s="19">
        <f t="shared" si="299"/>
        <v>-1271740427.1700001</v>
      </c>
      <c r="M1432" s="26">
        <f t="shared" si="300"/>
        <v>76.043943315483801</v>
      </c>
      <c r="N1432" s="26">
        <f t="shared" si="301"/>
        <v>46.700221155910896</v>
      </c>
    </row>
    <row r="1433" spans="1:14" s="6" customFormat="1" x14ac:dyDescent="0.2">
      <c r="A1433" s="22" t="s">
        <v>300</v>
      </c>
      <c r="B1433" s="4" t="s">
        <v>248</v>
      </c>
      <c r="C1433" s="4" t="s">
        <v>7</v>
      </c>
      <c r="D1433" s="4"/>
      <c r="E1433" s="4"/>
      <c r="F1433" s="20">
        <f>F1434</f>
        <v>80660400</v>
      </c>
      <c r="G1433" s="20">
        <f>G1434</f>
        <v>90800420</v>
      </c>
      <c r="H1433" s="20">
        <f t="shared" si="297"/>
        <v>10140020</v>
      </c>
      <c r="I1433" s="20">
        <f>I1434</f>
        <v>90800420</v>
      </c>
      <c r="J1433" s="20">
        <f t="shared" si="298"/>
        <v>0</v>
      </c>
      <c r="K1433" s="20">
        <f>K1434</f>
        <v>56307182.509999998</v>
      </c>
      <c r="L1433" s="20">
        <f t="shared" si="299"/>
        <v>-34493237.490000002</v>
      </c>
      <c r="M1433" s="27">
        <f t="shared" si="300"/>
        <v>69.807715446489226</v>
      </c>
      <c r="N1433" s="27">
        <f t="shared" si="301"/>
        <v>62.012028699867251</v>
      </c>
    </row>
    <row r="1434" spans="1:14" s="6" customFormat="1" x14ac:dyDescent="0.2">
      <c r="A1434" s="22" t="s">
        <v>40</v>
      </c>
      <c r="B1434" s="4" t="s">
        <v>248</v>
      </c>
      <c r="C1434" s="4" t="s">
        <v>41</v>
      </c>
      <c r="D1434" s="4"/>
      <c r="E1434" s="4"/>
      <c r="F1434" s="20">
        <f>F1435+F1461</f>
        <v>80660400</v>
      </c>
      <c r="G1434" s="20">
        <f>G1435+G1461+G1454+G1468</f>
        <v>90800420</v>
      </c>
      <c r="H1434" s="20">
        <f t="shared" si="297"/>
        <v>10140020</v>
      </c>
      <c r="I1434" s="20">
        <f>I1435+I1461+I1454+I1468</f>
        <v>90800420</v>
      </c>
      <c r="J1434" s="20">
        <f t="shared" si="298"/>
        <v>0</v>
      </c>
      <c r="K1434" s="20">
        <f>K1435+K1461+K1454+K1468</f>
        <v>56307182.509999998</v>
      </c>
      <c r="L1434" s="20">
        <f t="shared" si="299"/>
        <v>-34493237.490000002</v>
      </c>
      <c r="M1434" s="27">
        <f t="shared" si="300"/>
        <v>69.807715446489226</v>
      </c>
      <c r="N1434" s="27">
        <f t="shared" si="301"/>
        <v>62.012028699867251</v>
      </c>
    </row>
    <row r="1435" spans="1:14" s="6" customFormat="1" ht="37.5" x14ac:dyDescent="0.2">
      <c r="A1435" s="22" t="s">
        <v>160</v>
      </c>
      <c r="B1435" s="4" t="s">
        <v>248</v>
      </c>
      <c r="C1435" s="4" t="s">
        <v>41</v>
      </c>
      <c r="D1435" s="4" t="s">
        <v>574</v>
      </c>
      <c r="E1435" s="4"/>
      <c r="F1435" s="20">
        <f t="shared" ref="F1435:K1437" si="302">F1436</f>
        <v>80570500</v>
      </c>
      <c r="G1435" s="20">
        <f t="shared" si="302"/>
        <v>89071075</v>
      </c>
      <c r="H1435" s="20">
        <f t="shared" si="297"/>
        <v>8500575</v>
      </c>
      <c r="I1435" s="20">
        <f t="shared" si="302"/>
        <v>89071075</v>
      </c>
      <c r="J1435" s="20">
        <f t="shared" si="298"/>
        <v>0</v>
      </c>
      <c r="K1435" s="20">
        <f t="shared" si="302"/>
        <v>54621570.509999998</v>
      </c>
      <c r="L1435" s="20">
        <f t="shared" si="299"/>
        <v>-34449504.490000002</v>
      </c>
      <c r="M1435" s="27">
        <f t="shared" si="300"/>
        <v>67.793510664573262</v>
      </c>
      <c r="N1435" s="27">
        <f t="shared" si="301"/>
        <v>61.323578400732224</v>
      </c>
    </row>
    <row r="1436" spans="1:14" s="6" customFormat="1" ht="37.5" x14ac:dyDescent="0.2">
      <c r="A1436" s="22" t="s">
        <v>249</v>
      </c>
      <c r="B1436" s="4" t="s">
        <v>248</v>
      </c>
      <c r="C1436" s="4" t="s">
        <v>41</v>
      </c>
      <c r="D1436" s="4" t="s">
        <v>732</v>
      </c>
      <c r="E1436" s="4"/>
      <c r="F1436" s="20">
        <f t="shared" si="302"/>
        <v>80570500</v>
      </c>
      <c r="G1436" s="20">
        <f t="shared" si="302"/>
        <v>89071075</v>
      </c>
      <c r="H1436" s="20">
        <f t="shared" si="297"/>
        <v>8500575</v>
      </c>
      <c r="I1436" s="20">
        <f t="shared" si="302"/>
        <v>89071075</v>
      </c>
      <c r="J1436" s="20">
        <f t="shared" si="298"/>
        <v>0</v>
      </c>
      <c r="K1436" s="20">
        <f t="shared" si="302"/>
        <v>54621570.509999998</v>
      </c>
      <c r="L1436" s="20">
        <f t="shared" si="299"/>
        <v>-34449504.490000002</v>
      </c>
      <c r="M1436" s="27">
        <f t="shared" si="300"/>
        <v>67.793510664573262</v>
      </c>
      <c r="N1436" s="27">
        <f t="shared" si="301"/>
        <v>61.323578400732224</v>
      </c>
    </row>
    <row r="1437" spans="1:14" s="6" customFormat="1" ht="37.5" x14ac:dyDescent="0.2">
      <c r="A1437" s="22" t="s">
        <v>237</v>
      </c>
      <c r="B1437" s="4" t="s">
        <v>248</v>
      </c>
      <c r="C1437" s="4" t="s">
        <v>41</v>
      </c>
      <c r="D1437" s="4" t="s">
        <v>733</v>
      </c>
      <c r="E1437" s="4"/>
      <c r="F1437" s="20">
        <f t="shared" si="302"/>
        <v>80570500</v>
      </c>
      <c r="G1437" s="20">
        <f t="shared" si="302"/>
        <v>89071075</v>
      </c>
      <c r="H1437" s="20">
        <f t="shared" si="297"/>
        <v>8500575</v>
      </c>
      <c r="I1437" s="20">
        <f t="shared" si="302"/>
        <v>89071075</v>
      </c>
      <c r="J1437" s="20">
        <f t="shared" si="298"/>
        <v>0</v>
      </c>
      <c r="K1437" s="20">
        <f t="shared" si="302"/>
        <v>54621570.509999998</v>
      </c>
      <c r="L1437" s="20">
        <f t="shared" si="299"/>
        <v>-34449504.490000002</v>
      </c>
      <c r="M1437" s="27">
        <f t="shared" si="300"/>
        <v>67.793510664573262</v>
      </c>
      <c r="N1437" s="27">
        <f t="shared" si="301"/>
        <v>61.323578400732224</v>
      </c>
    </row>
    <row r="1438" spans="1:14" s="6" customFormat="1" ht="37.5" x14ac:dyDescent="0.2">
      <c r="A1438" s="22" t="s">
        <v>12</v>
      </c>
      <c r="B1438" s="4" t="s">
        <v>248</v>
      </c>
      <c r="C1438" s="4" t="s">
        <v>41</v>
      </c>
      <c r="D1438" s="4" t="s">
        <v>734</v>
      </c>
      <c r="E1438" s="4"/>
      <c r="F1438" s="20">
        <f>F1439+F1444+F1451</f>
        <v>80570500</v>
      </c>
      <c r="G1438" s="20">
        <f>G1439+G1444+G1451+G1448</f>
        <v>89071075</v>
      </c>
      <c r="H1438" s="20">
        <f t="shared" si="297"/>
        <v>8500575</v>
      </c>
      <c r="I1438" s="20">
        <f>I1439+I1444+I1451+I1448</f>
        <v>89071075</v>
      </c>
      <c r="J1438" s="20">
        <f t="shared" si="298"/>
        <v>0</v>
      </c>
      <c r="K1438" s="20">
        <f>K1439+K1444+K1451+K1448</f>
        <v>54621570.509999998</v>
      </c>
      <c r="L1438" s="20">
        <f t="shared" si="299"/>
        <v>-34449504.490000002</v>
      </c>
      <c r="M1438" s="27">
        <f t="shared" si="300"/>
        <v>67.793510664573262</v>
      </c>
      <c r="N1438" s="27">
        <f t="shared" si="301"/>
        <v>61.323578400732224</v>
      </c>
    </row>
    <row r="1439" spans="1:14" s="6" customFormat="1" ht="93.75" x14ac:dyDescent="0.2">
      <c r="A1439" s="22" t="s">
        <v>13</v>
      </c>
      <c r="B1439" s="4" t="s">
        <v>248</v>
      </c>
      <c r="C1439" s="4" t="s">
        <v>41</v>
      </c>
      <c r="D1439" s="4" t="s">
        <v>734</v>
      </c>
      <c r="E1439" s="4" t="s">
        <v>14</v>
      </c>
      <c r="F1439" s="20">
        <f>F1440</f>
        <v>75533000</v>
      </c>
      <c r="G1439" s="20">
        <f>G1440</f>
        <v>83903450</v>
      </c>
      <c r="H1439" s="20">
        <f t="shared" si="297"/>
        <v>8370450</v>
      </c>
      <c r="I1439" s="20">
        <f>I1440</f>
        <v>83903450</v>
      </c>
      <c r="J1439" s="20">
        <f t="shared" si="298"/>
        <v>0</v>
      </c>
      <c r="K1439" s="20">
        <f>K1440</f>
        <v>51068087.219999999</v>
      </c>
      <c r="L1439" s="20">
        <f t="shared" si="299"/>
        <v>-32835362.780000001</v>
      </c>
      <c r="M1439" s="27">
        <f t="shared" si="300"/>
        <v>67.610299101055176</v>
      </c>
      <c r="N1439" s="27">
        <f t="shared" si="301"/>
        <v>60.865300795140129</v>
      </c>
    </row>
    <row r="1440" spans="1:14" s="6" customFormat="1" ht="37.5" x14ac:dyDescent="0.2">
      <c r="A1440" s="22" t="s">
        <v>15</v>
      </c>
      <c r="B1440" s="4" t="s">
        <v>248</v>
      </c>
      <c r="C1440" s="4" t="s">
        <v>41</v>
      </c>
      <c r="D1440" s="4" t="s">
        <v>734</v>
      </c>
      <c r="E1440" s="4" t="s">
        <v>16</v>
      </c>
      <c r="F1440" s="20">
        <f>F1441+F1442+F1443</f>
        <v>75533000</v>
      </c>
      <c r="G1440" s="20">
        <f>G1441+G1442+G1443</f>
        <v>83903450</v>
      </c>
      <c r="H1440" s="20">
        <f t="shared" si="297"/>
        <v>8370450</v>
      </c>
      <c r="I1440" s="20">
        <f>I1441+I1442+I1443</f>
        <v>83903450</v>
      </c>
      <c r="J1440" s="20">
        <f t="shared" si="298"/>
        <v>0</v>
      </c>
      <c r="K1440" s="20">
        <f>K1441+K1442+K1443</f>
        <v>51068087.219999999</v>
      </c>
      <c r="L1440" s="20">
        <f t="shared" si="299"/>
        <v>-32835362.780000001</v>
      </c>
      <c r="M1440" s="27">
        <f t="shared" si="300"/>
        <v>67.610299101055176</v>
      </c>
      <c r="N1440" s="27">
        <f t="shared" si="301"/>
        <v>60.865300795140129</v>
      </c>
    </row>
    <row r="1441" spans="1:14" s="6" customFormat="1" ht="37.5" x14ac:dyDescent="0.2">
      <c r="A1441" s="22" t="s">
        <v>17</v>
      </c>
      <c r="B1441" s="4" t="s">
        <v>248</v>
      </c>
      <c r="C1441" s="4" t="s">
        <v>41</v>
      </c>
      <c r="D1441" s="4" t="s">
        <v>734</v>
      </c>
      <c r="E1441" s="4" t="s">
        <v>18</v>
      </c>
      <c r="F1441" s="20">
        <v>56076900</v>
      </c>
      <c r="G1441" s="20">
        <v>62490333</v>
      </c>
      <c r="H1441" s="20">
        <f t="shared" si="297"/>
        <v>6413433</v>
      </c>
      <c r="I1441" s="20">
        <v>62490333</v>
      </c>
      <c r="J1441" s="20">
        <f t="shared" si="298"/>
        <v>0</v>
      </c>
      <c r="K1441" s="20">
        <v>38134057.079999998</v>
      </c>
      <c r="L1441" s="20">
        <f t="shared" si="299"/>
        <v>-24356275.920000002</v>
      </c>
      <c r="M1441" s="27">
        <f t="shared" si="300"/>
        <v>68.003147606233583</v>
      </c>
      <c r="N1441" s="27">
        <f t="shared" si="301"/>
        <v>61.023930021304253</v>
      </c>
    </row>
    <row r="1442" spans="1:14" s="6" customFormat="1" ht="56.25" x14ac:dyDescent="0.2">
      <c r="A1442" s="22" t="s">
        <v>19</v>
      </c>
      <c r="B1442" s="4" t="s">
        <v>248</v>
      </c>
      <c r="C1442" s="4" t="s">
        <v>41</v>
      </c>
      <c r="D1442" s="4" t="s">
        <v>734</v>
      </c>
      <c r="E1442" s="4" t="s">
        <v>20</v>
      </c>
      <c r="F1442" s="20">
        <v>2251300</v>
      </c>
      <c r="G1442" s="20">
        <v>2196175</v>
      </c>
      <c r="H1442" s="20">
        <f t="shared" si="297"/>
        <v>-55125</v>
      </c>
      <c r="I1442" s="20">
        <v>2196175</v>
      </c>
      <c r="J1442" s="20">
        <f t="shared" si="298"/>
        <v>0</v>
      </c>
      <c r="K1442" s="20">
        <v>1729047</v>
      </c>
      <c r="L1442" s="20">
        <f t="shared" si="299"/>
        <v>-467128</v>
      </c>
      <c r="M1442" s="27">
        <f t="shared" si="300"/>
        <v>76.802158752720658</v>
      </c>
      <c r="N1442" s="27">
        <f t="shared" si="301"/>
        <v>78.729928170569281</v>
      </c>
    </row>
    <row r="1443" spans="1:14" s="6" customFormat="1" ht="75" x14ac:dyDescent="0.2">
      <c r="A1443" s="22" t="s">
        <v>22</v>
      </c>
      <c r="B1443" s="4" t="s">
        <v>248</v>
      </c>
      <c r="C1443" s="4" t="s">
        <v>41</v>
      </c>
      <c r="D1443" s="4" t="s">
        <v>734</v>
      </c>
      <c r="E1443" s="4" t="s">
        <v>23</v>
      </c>
      <c r="F1443" s="20">
        <v>17204800</v>
      </c>
      <c r="G1443" s="20">
        <v>19216942</v>
      </c>
      <c r="H1443" s="20">
        <f t="shared" si="297"/>
        <v>2012142</v>
      </c>
      <c r="I1443" s="20">
        <v>19216942</v>
      </c>
      <c r="J1443" s="20">
        <f t="shared" si="298"/>
        <v>0</v>
      </c>
      <c r="K1443" s="20">
        <v>11204983.140000001</v>
      </c>
      <c r="L1443" s="20">
        <f t="shared" si="299"/>
        <v>-8011958.8599999994</v>
      </c>
      <c r="M1443" s="27">
        <f t="shared" si="300"/>
        <v>65.127075816051345</v>
      </c>
      <c r="N1443" s="27">
        <f t="shared" si="301"/>
        <v>58.307836595437514</v>
      </c>
    </row>
    <row r="1444" spans="1:14" s="6" customFormat="1" ht="37.5" x14ac:dyDescent="0.2">
      <c r="A1444" s="22" t="s">
        <v>24</v>
      </c>
      <c r="B1444" s="4" t="s">
        <v>248</v>
      </c>
      <c r="C1444" s="4" t="s">
        <v>41</v>
      </c>
      <c r="D1444" s="4" t="s">
        <v>734</v>
      </c>
      <c r="E1444" s="4" t="s">
        <v>25</v>
      </c>
      <c r="F1444" s="20">
        <f>F1445</f>
        <v>4816400</v>
      </c>
      <c r="G1444" s="20">
        <f>G1445</f>
        <v>4816400</v>
      </c>
      <c r="H1444" s="20">
        <f t="shared" si="297"/>
        <v>0</v>
      </c>
      <c r="I1444" s="20">
        <f>I1445</f>
        <v>4816400</v>
      </c>
      <c r="J1444" s="20">
        <f t="shared" si="298"/>
        <v>0</v>
      </c>
      <c r="K1444" s="20">
        <f>K1445</f>
        <v>3256363.3899999997</v>
      </c>
      <c r="L1444" s="20">
        <f t="shared" si="299"/>
        <v>-1560036.6100000003</v>
      </c>
      <c r="M1444" s="27">
        <f t="shared" si="300"/>
        <v>67.609903454862547</v>
      </c>
      <c r="N1444" s="27">
        <f t="shared" si="301"/>
        <v>67.609903454862547</v>
      </c>
    </row>
    <row r="1445" spans="1:14" s="6" customFormat="1" ht="54" customHeight="1" x14ac:dyDescent="0.2">
      <c r="A1445" s="22" t="s">
        <v>26</v>
      </c>
      <c r="B1445" s="4" t="s">
        <v>248</v>
      </c>
      <c r="C1445" s="4" t="s">
        <v>41</v>
      </c>
      <c r="D1445" s="4" t="s">
        <v>734</v>
      </c>
      <c r="E1445" s="4" t="s">
        <v>27</v>
      </c>
      <c r="F1445" s="20">
        <f>F1446+F1447</f>
        <v>4816400</v>
      </c>
      <c r="G1445" s="20">
        <f>G1446+G1447</f>
        <v>4816400</v>
      </c>
      <c r="H1445" s="20">
        <f t="shared" si="297"/>
        <v>0</v>
      </c>
      <c r="I1445" s="20">
        <f>I1446+I1447</f>
        <v>4816400</v>
      </c>
      <c r="J1445" s="20">
        <f t="shared" si="298"/>
        <v>0</v>
      </c>
      <c r="K1445" s="20">
        <f>K1446+K1447</f>
        <v>3256363.3899999997</v>
      </c>
      <c r="L1445" s="20">
        <f t="shared" si="299"/>
        <v>-1560036.6100000003</v>
      </c>
      <c r="M1445" s="27">
        <f t="shared" si="300"/>
        <v>67.609903454862547</v>
      </c>
      <c r="N1445" s="27">
        <f t="shared" si="301"/>
        <v>67.609903454862547</v>
      </c>
    </row>
    <row r="1446" spans="1:14" s="6" customFormat="1" x14ac:dyDescent="0.2">
      <c r="A1446" s="22" t="s">
        <v>28</v>
      </c>
      <c r="B1446" s="4" t="s">
        <v>248</v>
      </c>
      <c r="C1446" s="4" t="s">
        <v>41</v>
      </c>
      <c r="D1446" s="4" t="s">
        <v>734</v>
      </c>
      <c r="E1446" s="4" t="s">
        <v>29</v>
      </c>
      <c r="F1446" s="20">
        <v>3918400</v>
      </c>
      <c r="G1446" s="20">
        <v>3918400</v>
      </c>
      <c r="H1446" s="20">
        <f t="shared" si="297"/>
        <v>0</v>
      </c>
      <c r="I1446" s="20">
        <v>3918400</v>
      </c>
      <c r="J1446" s="20">
        <f t="shared" si="298"/>
        <v>0</v>
      </c>
      <c r="K1446" s="20">
        <v>2535506.44</v>
      </c>
      <c r="L1446" s="20">
        <f t="shared" si="299"/>
        <v>-1382893.56</v>
      </c>
      <c r="M1446" s="27">
        <f t="shared" si="300"/>
        <v>64.707698040016339</v>
      </c>
      <c r="N1446" s="27">
        <f t="shared" si="301"/>
        <v>64.707698040016339</v>
      </c>
    </row>
    <row r="1447" spans="1:14" s="6" customFormat="1" x14ac:dyDescent="0.2">
      <c r="A1447" s="22" t="s">
        <v>303</v>
      </c>
      <c r="B1447" s="4" t="s">
        <v>248</v>
      </c>
      <c r="C1447" s="4" t="s">
        <v>41</v>
      </c>
      <c r="D1447" s="4" t="s">
        <v>734</v>
      </c>
      <c r="E1447" s="4" t="s">
        <v>304</v>
      </c>
      <c r="F1447" s="20">
        <v>898000</v>
      </c>
      <c r="G1447" s="20">
        <v>898000</v>
      </c>
      <c r="H1447" s="20">
        <f t="shared" si="297"/>
        <v>0</v>
      </c>
      <c r="I1447" s="20">
        <v>898000</v>
      </c>
      <c r="J1447" s="20">
        <f t="shared" si="298"/>
        <v>0</v>
      </c>
      <c r="K1447" s="20">
        <v>720856.95</v>
      </c>
      <c r="L1447" s="20">
        <f t="shared" si="299"/>
        <v>-177143.05000000005</v>
      </c>
      <c r="M1447" s="27">
        <f t="shared" si="300"/>
        <v>80.273602449888642</v>
      </c>
      <c r="N1447" s="27">
        <f t="shared" si="301"/>
        <v>80.273602449888642</v>
      </c>
    </row>
    <row r="1448" spans="1:14" s="6" customFormat="1" ht="26.25" customHeight="1" x14ac:dyDescent="0.2">
      <c r="A1448" s="42" t="s">
        <v>44</v>
      </c>
      <c r="B1448" s="30" t="s">
        <v>248</v>
      </c>
      <c r="C1448" s="30" t="s">
        <v>41</v>
      </c>
      <c r="D1448" s="30" t="s">
        <v>734</v>
      </c>
      <c r="E1448" s="30" t="s">
        <v>45</v>
      </c>
      <c r="F1448" s="37">
        <v>0</v>
      </c>
      <c r="G1448" s="37">
        <f>G1449</f>
        <v>130125</v>
      </c>
      <c r="H1448" s="20">
        <f t="shared" si="297"/>
        <v>130125</v>
      </c>
      <c r="I1448" s="37">
        <f>I1449</f>
        <v>130125</v>
      </c>
      <c r="J1448" s="20">
        <f t="shared" si="298"/>
        <v>0</v>
      </c>
      <c r="K1448" s="50">
        <f>K1449</f>
        <v>130124.9</v>
      </c>
      <c r="L1448" s="20">
        <f t="shared" si="299"/>
        <v>-0.10000000000582077</v>
      </c>
      <c r="M1448" s="27">
        <v>0</v>
      </c>
      <c r="N1448" s="27">
        <f t="shared" si="301"/>
        <v>99.999923150816514</v>
      </c>
    </row>
    <row r="1449" spans="1:14" s="6" customFormat="1" ht="37.5" x14ac:dyDescent="0.2">
      <c r="A1449" s="42" t="s">
        <v>128</v>
      </c>
      <c r="B1449" s="30" t="s">
        <v>248</v>
      </c>
      <c r="C1449" s="30" t="s">
        <v>41</v>
      </c>
      <c r="D1449" s="30" t="s">
        <v>734</v>
      </c>
      <c r="E1449" s="30" t="s">
        <v>129</v>
      </c>
      <c r="F1449" s="37">
        <v>0</v>
      </c>
      <c r="G1449" s="37">
        <f>G1450</f>
        <v>130125</v>
      </c>
      <c r="H1449" s="20">
        <f t="shared" si="297"/>
        <v>130125</v>
      </c>
      <c r="I1449" s="37">
        <f>I1450</f>
        <v>130125</v>
      </c>
      <c r="J1449" s="20">
        <f t="shared" si="298"/>
        <v>0</v>
      </c>
      <c r="K1449" s="50">
        <f>K1450</f>
        <v>130124.9</v>
      </c>
      <c r="L1449" s="20">
        <f t="shared" si="299"/>
        <v>-0.10000000000582077</v>
      </c>
      <c r="M1449" s="27">
        <v>0</v>
      </c>
      <c r="N1449" s="27">
        <f t="shared" si="301"/>
        <v>99.999923150816514</v>
      </c>
    </row>
    <row r="1450" spans="1:14" s="6" customFormat="1" ht="56.25" x14ac:dyDescent="0.2">
      <c r="A1450" s="42" t="s">
        <v>385</v>
      </c>
      <c r="B1450" s="30" t="s">
        <v>248</v>
      </c>
      <c r="C1450" s="30" t="s">
        <v>41</v>
      </c>
      <c r="D1450" s="30" t="s">
        <v>734</v>
      </c>
      <c r="E1450" s="30" t="s">
        <v>386</v>
      </c>
      <c r="F1450" s="37">
        <v>0</v>
      </c>
      <c r="G1450" s="37">
        <v>130125</v>
      </c>
      <c r="H1450" s="20">
        <f t="shared" si="297"/>
        <v>130125</v>
      </c>
      <c r="I1450" s="37">
        <v>130125</v>
      </c>
      <c r="J1450" s="20">
        <f t="shared" si="298"/>
        <v>0</v>
      </c>
      <c r="K1450" s="50">
        <v>130124.9</v>
      </c>
      <c r="L1450" s="20">
        <f t="shared" si="299"/>
        <v>-0.10000000000582077</v>
      </c>
      <c r="M1450" s="27">
        <v>0</v>
      </c>
      <c r="N1450" s="27">
        <f t="shared" si="301"/>
        <v>99.999923150816514</v>
      </c>
    </row>
    <row r="1451" spans="1:14" s="6" customFormat="1" x14ac:dyDescent="0.2">
      <c r="A1451" s="22" t="s">
        <v>33</v>
      </c>
      <c r="B1451" s="4" t="s">
        <v>248</v>
      </c>
      <c r="C1451" s="4" t="s">
        <v>41</v>
      </c>
      <c r="D1451" s="4" t="s">
        <v>734</v>
      </c>
      <c r="E1451" s="4" t="s">
        <v>34</v>
      </c>
      <c r="F1451" s="20">
        <f>F1452</f>
        <v>221100</v>
      </c>
      <c r="G1451" s="20">
        <f>G1452</f>
        <v>221100</v>
      </c>
      <c r="H1451" s="20">
        <f t="shared" si="297"/>
        <v>0</v>
      </c>
      <c r="I1451" s="20">
        <f>I1452</f>
        <v>221100</v>
      </c>
      <c r="J1451" s="20">
        <f t="shared" si="298"/>
        <v>0</v>
      </c>
      <c r="K1451" s="20">
        <f>K1452</f>
        <v>166995</v>
      </c>
      <c r="L1451" s="20">
        <f t="shared" si="299"/>
        <v>-54105</v>
      </c>
      <c r="M1451" s="27">
        <f t="shared" si="300"/>
        <v>75.5291723202171</v>
      </c>
      <c r="N1451" s="27">
        <f t="shared" si="301"/>
        <v>75.5291723202171</v>
      </c>
    </row>
    <row r="1452" spans="1:14" s="6" customFormat="1" x14ac:dyDescent="0.2">
      <c r="A1452" s="22" t="s">
        <v>35</v>
      </c>
      <c r="B1452" s="4" t="s">
        <v>248</v>
      </c>
      <c r="C1452" s="4" t="s">
        <v>41</v>
      </c>
      <c r="D1452" s="4" t="s">
        <v>734</v>
      </c>
      <c r="E1452" s="4" t="s">
        <v>36</v>
      </c>
      <c r="F1452" s="20">
        <f>F1453</f>
        <v>221100</v>
      </c>
      <c r="G1452" s="20">
        <f>G1453</f>
        <v>221100</v>
      </c>
      <c r="H1452" s="20">
        <f t="shared" si="297"/>
        <v>0</v>
      </c>
      <c r="I1452" s="20">
        <f>I1453</f>
        <v>221100</v>
      </c>
      <c r="J1452" s="20">
        <f t="shared" si="298"/>
        <v>0</v>
      </c>
      <c r="K1452" s="20">
        <f>K1453</f>
        <v>166995</v>
      </c>
      <c r="L1452" s="20">
        <f t="shared" si="299"/>
        <v>-54105</v>
      </c>
      <c r="M1452" s="27">
        <f t="shared" si="300"/>
        <v>75.5291723202171</v>
      </c>
      <c r="N1452" s="27">
        <f t="shared" si="301"/>
        <v>75.5291723202171</v>
      </c>
    </row>
    <row r="1453" spans="1:14" s="6" customFormat="1" ht="37.5" x14ac:dyDescent="0.2">
      <c r="A1453" s="22" t="s">
        <v>68</v>
      </c>
      <c r="B1453" s="4" t="s">
        <v>248</v>
      </c>
      <c r="C1453" s="4" t="s">
        <v>41</v>
      </c>
      <c r="D1453" s="4" t="s">
        <v>734</v>
      </c>
      <c r="E1453" s="4" t="s">
        <v>69</v>
      </c>
      <c r="F1453" s="20">
        <v>221100</v>
      </c>
      <c r="G1453" s="20">
        <v>221100</v>
      </c>
      <c r="H1453" s="20">
        <f t="shared" si="297"/>
        <v>0</v>
      </c>
      <c r="I1453" s="20">
        <v>221100</v>
      </c>
      <c r="J1453" s="20">
        <f t="shared" si="298"/>
        <v>0</v>
      </c>
      <c r="K1453" s="20">
        <v>166995</v>
      </c>
      <c r="L1453" s="20">
        <f t="shared" si="299"/>
        <v>-54105</v>
      </c>
      <c r="M1453" s="27">
        <f t="shared" si="300"/>
        <v>75.5291723202171</v>
      </c>
      <c r="N1453" s="27">
        <f t="shared" si="301"/>
        <v>75.5291723202171</v>
      </c>
    </row>
    <row r="1454" spans="1:14" s="6" customFormat="1" ht="75" x14ac:dyDescent="0.2">
      <c r="A1454" s="42" t="s">
        <v>57</v>
      </c>
      <c r="B1454" s="30" t="s">
        <v>248</v>
      </c>
      <c r="C1454" s="30" t="s">
        <v>41</v>
      </c>
      <c r="D1454" s="30" t="s">
        <v>490</v>
      </c>
      <c r="E1454" s="30"/>
      <c r="F1454" s="37">
        <v>0</v>
      </c>
      <c r="G1454" s="37">
        <f t="shared" ref="G1454:K1459" si="303">G1455</f>
        <v>3400</v>
      </c>
      <c r="H1454" s="20">
        <f t="shared" si="297"/>
        <v>3400</v>
      </c>
      <c r="I1454" s="37">
        <f t="shared" si="303"/>
        <v>3400</v>
      </c>
      <c r="J1454" s="20">
        <f t="shared" si="298"/>
        <v>0</v>
      </c>
      <c r="K1454" s="50">
        <f t="shared" si="303"/>
        <v>3400</v>
      </c>
      <c r="L1454" s="20">
        <f t="shared" si="299"/>
        <v>0</v>
      </c>
      <c r="M1454" s="27">
        <v>0</v>
      </c>
      <c r="N1454" s="27">
        <f t="shared" si="301"/>
        <v>100</v>
      </c>
    </row>
    <row r="1455" spans="1:14" s="6" customFormat="1" ht="37.5" x14ac:dyDescent="0.2">
      <c r="A1455" s="42" t="s">
        <v>58</v>
      </c>
      <c r="B1455" s="30" t="s">
        <v>248</v>
      </c>
      <c r="C1455" s="30" t="s">
        <v>41</v>
      </c>
      <c r="D1455" s="30" t="s">
        <v>491</v>
      </c>
      <c r="E1455" s="30"/>
      <c r="F1455" s="37">
        <v>0</v>
      </c>
      <c r="G1455" s="37">
        <f t="shared" si="303"/>
        <v>3400</v>
      </c>
      <c r="H1455" s="20">
        <f t="shared" si="297"/>
        <v>3400</v>
      </c>
      <c r="I1455" s="37">
        <f t="shared" si="303"/>
        <v>3400</v>
      </c>
      <c r="J1455" s="20">
        <f t="shared" si="298"/>
        <v>0</v>
      </c>
      <c r="K1455" s="50">
        <f t="shared" si="303"/>
        <v>3400</v>
      </c>
      <c r="L1455" s="20">
        <f t="shared" si="299"/>
        <v>0</v>
      </c>
      <c r="M1455" s="27">
        <v>0</v>
      </c>
      <c r="N1455" s="27">
        <f t="shared" si="301"/>
        <v>100</v>
      </c>
    </row>
    <row r="1456" spans="1:14" s="6" customFormat="1" ht="56.25" x14ac:dyDescent="0.2">
      <c r="A1456" s="42" t="s">
        <v>59</v>
      </c>
      <c r="B1456" s="30" t="s">
        <v>248</v>
      </c>
      <c r="C1456" s="30" t="s">
        <v>41</v>
      </c>
      <c r="D1456" s="30" t="s">
        <v>492</v>
      </c>
      <c r="E1456" s="30"/>
      <c r="F1456" s="37">
        <v>0</v>
      </c>
      <c r="G1456" s="37">
        <f t="shared" si="303"/>
        <v>3400</v>
      </c>
      <c r="H1456" s="20">
        <f t="shared" si="297"/>
        <v>3400</v>
      </c>
      <c r="I1456" s="37">
        <f t="shared" si="303"/>
        <v>3400</v>
      </c>
      <c r="J1456" s="20">
        <f t="shared" si="298"/>
        <v>0</v>
      </c>
      <c r="K1456" s="50">
        <f t="shared" si="303"/>
        <v>3400</v>
      </c>
      <c r="L1456" s="20">
        <f t="shared" si="299"/>
        <v>0</v>
      </c>
      <c r="M1456" s="27">
        <v>0</v>
      </c>
      <c r="N1456" s="27">
        <f t="shared" si="301"/>
        <v>100</v>
      </c>
    </row>
    <row r="1457" spans="1:14" s="6" customFormat="1" ht="39" customHeight="1" x14ac:dyDescent="0.2">
      <c r="A1457" s="42" t="s">
        <v>60</v>
      </c>
      <c r="B1457" s="30" t="s">
        <v>248</v>
      </c>
      <c r="C1457" s="30" t="s">
        <v>41</v>
      </c>
      <c r="D1457" s="30" t="s">
        <v>493</v>
      </c>
      <c r="E1457" s="30"/>
      <c r="F1457" s="37">
        <v>0</v>
      </c>
      <c r="G1457" s="37">
        <f t="shared" si="303"/>
        <v>3400</v>
      </c>
      <c r="H1457" s="20">
        <f t="shared" si="297"/>
        <v>3400</v>
      </c>
      <c r="I1457" s="37">
        <f t="shared" si="303"/>
        <v>3400</v>
      </c>
      <c r="J1457" s="20">
        <f t="shared" si="298"/>
        <v>0</v>
      </c>
      <c r="K1457" s="50">
        <f t="shared" si="303"/>
        <v>3400</v>
      </c>
      <c r="L1457" s="20">
        <f t="shared" si="299"/>
        <v>0</v>
      </c>
      <c r="M1457" s="27">
        <v>0</v>
      </c>
      <c r="N1457" s="27">
        <f t="shared" si="301"/>
        <v>100</v>
      </c>
    </row>
    <row r="1458" spans="1:14" s="6" customFormat="1" ht="37.5" x14ac:dyDescent="0.2">
      <c r="A1458" s="42" t="s">
        <v>24</v>
      </c>
      <c r="B1458" s="30" t="s">
        <v>248</v>
      </c>
      <c r="C1458" s="30" t="s">
        <v>41</v>
      </c>
      <c r="D1458" s="30" t="s">
        <v>493</v>
      </c>
      <c r="E1458" s="30" t="s">
        <v>25</v>
      </c>
      <c r="F1458" s="37">
        <v>0</v>
      </c>
      <c r="G1458" s="37">
        <f t="shared" si="303"/>
        <v>3400</v>
      </c>
      <c r="H1458" s="20">
        <f t="shared" si="297"/>
        <v>3400</v>
      </c>
      <c r="I1458" s="37">
        <f t="shared" si="303"/>
        <v>3400</v>
      </c>
      <c r="J1458" s="20">
        <f t="shared" si="298"/>
        <v>0</v>
      </c>
      <c r="K1458" s="50">
        <f t="shared" si="303"/>
        <v>3400</v>
      </c>
      <c r="L1458" s="20">
        <f t="shared" si="299"/>
        <v>0</v>
      </c>
      <c r="M1458" s="27">
        <v>0</v>
      </c>
      <c r="N1458" s="27">
        <f t="shared" si="301"/>
        <v>100</v>
      </c>
    </row>
    <row r="1459" spans="1:14" s="6" customFormat="1" ht="41.25" customHeight="1" x14ac:dyDescent="0.2">
      <c r="A1459" s="42" t="s">
        <v>26</v>
      </c>
      <c r="B1459" s="30" t="s">
        <v>248</v>
      </c>
      <c r="C1459" s="30" t="s">
        <v>41</v>
      </c>
      <c r="D1459" s="30" t="s">
        <v>493</v>
      </c>
      <c r="E1459" s="30" t="s">
        <v>27</v>
      </c>
      <c r="F1459" s="37">
        <v>0</v>
      </c>
      <c r="G1459" s="37">
        <f t="shared" si="303"/>
        <v>3400</v>
      </c>
      <c r="H1459" s="20">
        <f t="shared" si="297"/>
        <v>3400</v>
      </c>
      <c r="I1459" s="37">
        <f t="shared" si="303"/>
        <v>3400</v>
      </c>
      <c r="J1459" s="20">
        <f t="shared" si="298"/>
        <v>0</v>
      </c>
      <c r="K1459" s="50">
        <f t="shared" si="303"/>
        <v>3400</v>
      </c>
      <c r="L1459" s="20">
        <f t="shared" si="299"/>
        <v>0</v>
      </c>
      <c r="M1459" s="27">
        <v>0</v>
      </c>
      <c r="N1459" s="27">
        <f t="shared" si="301"/>
        <v>100</v>
      </c>
    </row>
    <row r="1460" spans="1:14" s="6" customFormat="1" x14ac:dyDescent="0.2">
      <c r="A1460" s="42" t="s">
        <v>28</v>
      </c>
      <c r="B1460" s="30" t="s">
        <v>248</v>
      </c>
      <c r="C1460" s="30" t="s">
        <v>41</v>
      </c>
      <c r="D1460" s="30" t="s">
        <v>493</v>
      </c>
      <c r="E1460" s="30" t="s">
        <v>29</v>
      </c>
      <c r="F1460" s="37">
        <v>0</v>
      </c>
      <c r="G1460" s="37">
        <v>3400</v>
      </c>
      <c r="H1460" s="20">
        <f t="shared" si="297"/>
        <v>3400</v>
      </c>
      <c r="I1460" s="37">
        <v>3400</v>
      </c>
      <c r="J1460" s="20">
        <f t="shared" si="298"/>
        <v>0</v>
      </c>
      <c r="K1460" s="50">
        <v>3400</v>
      </c>
      <c r="L1460" s="20">
        <f t="shared" si="299"/>
        <v>0</v>
      </c>
      <c r="M1460" s="27">
        <v>0</v>
      </c>
      <c r="N1460" s="27">
        <f t="shared" si="301"/>
        <v>100</v>
      </c>
    </row>
    <row r="1461" spans="1:14" s="6" customFormat="1" ht="75" x14ac:dyDescent="0.2">
      <c r="A1461" s="22" t="s">
        <v>61</v>
      </c>
      <c r="B1461" s="4" t="s">
        <v>248</v>
      </c>
      <c r="C1461" s="4" t="s">
        <v>41</v>
      </c>
      <c r="D1461" s="4" t="s">
        <v>494</v>
      </c>
      <c r="E1461" s="4"/>
      <c r="F1461" s="20">
        <f t="shared" ref="F1461:F1466" si="304">F1462</f>
        <v>89900</v>
      </c>
      <c r="G1461" s="20">
        <f t="shared" ref="G1461:K1466" si="305">G1462</f>
        <v>79233</v>
      </c>
      <c r="H1461" s="20">
        <f t="shared" si="297"/>
        <v>-10667</v>
      </c>
      <c r="I1461" s="20">
        <f t="shared" si="305"/>
        <v>79233</v>
      </c>
      <c r="J1461" s="20">
        <f t="shared" si="298"/>
        <v>0</v>
      </c>
      <c r="K1461" s="20">
        <f t="shared" si="305"/>
        <v>35500</v>
      </c>
      <c r="L1461" s="20">
        <f t="shared" si="299"/>
        <v>-43733</v>
      </c>
      <c r="M1461" s="27">
        <f t="shared" si="300"/>
        <v>39.488320355951053</v>
      </c>
      <c r="N1461" s="27">
        <f t="shared" si="301"/>
        <v>44.80456375500107</v>
      </c>
    </row>
    <row r="1462" spans="1:14" s="6" customFormat="1" ht="56.25" x14ac:dyDescent="0.2">
      <c r="A1462" s="22" t="s">
        <v>62</v>
      </c>
      <c r="B1462" s="4" t="s">
        <v>248</v>
      </c>
      <c r="C1462" s="4" t="s">
        <v>41</v>
      </c>
      <c r="D1462" s="4" t="s">
        <v>495</v>
      </c>
      <c r="E1462" s="4"/>
      <c r="F1462" s="20">
        <f t="shared" si="304"/>
        <v>89900</v>
      </c>
      <c r="G1462" s="20">
        <f t="shared" si="305"/>
        <v>79233</v>
      </c>
      <c r="H1462" s="20">
        <f t="shared" si="297"/>
        <v>-10667</v>
      </c>
      <c r="I1462" s="20">
        <f t="shared" si="305"/>
        <v>79233</v>
      </c>
      <c r="J1462" s="20">
        <f t="shared" si="298"/>
        <v>0</v>
      </c>
      <c r="K1462" s="20">
        <f t="shared" si="305"/>
        <v>35500</v>
      </c>
      <c r="L1462" s="20">
        <f t="shared" si="299"/>
        <v>-43733</v>
      </c>
      <c r="M1462" s="27">
        <f t="shared" si="300"/>
        <v>39.488320355951053</v>
      </c>
      <c r="N1462" s="27">
        <f t="shared" si="301"/>
        <v>44.80456375500107</v>
      </c>
    </row>
    <row r="1463" spans="1:14" s="6" customFormat="1" ht="56.25" x14ac:dyDescent="0.2">
      <c r="A1463" s="22" t="s">
        <v>63</v>
      </c>
      <c r="B1463" s="4" t="s">
        <v>248</v>
      </c>
      <c r="C1463" s="4" t="s">
        <v>41</v>
      </c>
      <c r="D1463" s="4" t="s">
        <v>496</v>
      </c>
      <c r="E1463" s="4"/>
      <c r="F1463" s="20">
        <f t="shared" si="304"/>
        <v>89900</v>
      </c>
      <c r="G1463" s="20">
        <f t="shared" si="305"/>
        <v>79233</v>
      </c>
      <c r="H1463" s="20">
        <f t="shared" si="297"/>
        <v>-10667</v>
      </c>
      <c r="I1463" s="20">
        <f t="shared" si="305"/>
        <v>79233</v>
      </c>
      <c r="J1463" s="20">
        <f t="shared" si="298"/>
        <v>0</v>
      </c>
      <c r="K1463" s="20">
        <f t="shared" si="305"/>
        <v>35500</v>
      </c>
      <c r="L1463" s="20">
        <f t="shared" si="299"/>
        <v>-43733</v>
      </c>
      <c r="M1463" s="27">
        <f t="shared" si="300"/>
        <v>39.488320355951053</v>
      </c>
      <c r="N1463" s="27">
        <f t="shared" si="301"/>
        <v>44.80456375500107</v>
      </c>
    </row>
    <row r="1464" spans="1:14" s="6" customFormat="1" x14ac:dyDescent="0.2">
      <c r="A1464" s="22" t="s">
        <v>64</v>
      </c>
      <c r="B1464" s="4" t="s">
        <v>248</v>
      </c>
      <c r="C1464" s="4" t="s">
        <v>41</v>
      </c>
      <c r="D1464" s="4" t="s">
        <v>497</v>
      </c>
      <c r="E1464" s="4"/>
      <c r="F1464" s="20">
        <f t="shared" si="304"/>
        <v>89900</v>
      </c>
      <c r="G1464" s="20">
        <f t="shared" si="305"/>
        <v>79233</v>
      </c>
      <c r="H1464" s="20">
        <f t="shared" si="297"/>
        <v>-10667</v>
      </c>
      <c r="I1464" s="20">
        <f t="shared" si="305"/>
        <v>79233</v>
      </c>
      <c r="J1464" s="20">
        <f t="shared" si="298"/>
        <v>0</v>
      </c>
      <c r="K1464" s="20">
        <f t="shared" si="305"/>
        <v>35500</v>
      </c>
      <c r="L1464" s="20">
        <f t="shared" si="299"/>
        <v>-43733</v>
      </c>
      <c r="M1464" s="27">
        <f t="shared" si="300"/>
        <v>39.488320355951053</v>
      </c>
      <c r="N1464" s="27">
        <f t="shared" si="301"/>
        <v>44.80456375500107</v>
      </c>
    </row>
    <row r="1465" spans="1:14" s="6" customFormat="1" ht="37.5" x14ac:dyDescent="0.2">
      <c r="A1465" s="22" t="s">
        <v>24</v>
      </c>
      <c r="B1465" s="4" t="s">
        <v>248</v>
      </c>
      <c r="C1465" s="4" t="s">
        <v>41</v>
      </c>
      <c r="D1465" s="4" t="s">
        <v>497</v>
      </c>
      <c r="E1465" s="4" t="s">
        <v>25</v>
      </c>
      <c r="F1465" s="20">
        <f t="shared" si="304"/>
        <v>89900</v>
      </c>
      <c r="G1465" s="20">
        <f t="shared" si="305"/>
        <v>79233</v>
      </c>
      <c r="H1465" s="20">
        <f t="shared" si="297"/>
        <v>-10667</v>
      </c>
      <c r="I1465" s="20">
        <f t="shared" si="305"/>
        <v>79233</v>
      </c>
      <c r="J1465" s="20">
        <f t="shared" si="298"/>
        <v>0</v>
      </c>
      <c r="K1465" s="20">
        <f t="shared" si="305"/>
        <v>35500</v>
      </c>
      <c r="L1465" s="20">
        <f t="shared" si="299"/>
        <v>-43733</v>
      </c>
      <c r="M1465" s="27">
        <f t="shared" si="300"/>
        <v>39.488320355951053</v>
      </c>
      <c r="N1465" s="27">
        <f t="shared" si="301"/>
        <v>44.80456375500107</v>
      </c>
    </row>
    <row r="1466" spans="1:14" s="6" customFormat="1" ht="60" customHeight="1" x14ac:dyDescent="0.2">
      <c r="A1466" s="22" t="s">
        <v>26</v>
      </c>
      <c r="B1466" s="4" t="s">
        <v>248</v>
      </c>
      <c r="C1466" s="4" t="s">
        <v>41</v>
      </c>
      <c r="D1466" s="4" t="s">
        <v>497</v>
      </c>
      <c r="E1466" s="4" t="s">
        <v>27</v>
      </c>
      <c r="F1466" s="20">
        <f t="shared" si="304"/>
        <v>89900</v>
      </c>
      <c r="G1466" s="20">
        <f t="shared" si="305"/>
        <v>79233</v>
      </c>
      <c r="H1466" s="20">
        <f t="shared" si="297"/>
        <v>-10667</v>
      </c>
      <c r="I1466" s="20">
        <f t="shared" si="305"/>
        <v>79233</v>
      </c>
      <c r="J1466" s="20">
        <f t="shared" si="298"/>
        <v>0</v>
      </c>
      <c r="K1466" s="20">
        <f t="shared" si="305"/>
        <v>35500</v>
      </c>
      <c r="L1466" s="20">
        <f t="shared" si="299"/>
        <v>-43733</v>
      </c>
      <c r="M1466" s="27">
        <f t="shared" si="300"/>
        <v>39.488320355951053</v>
      </c>
      <c r="N1466" s="27">
        <f t="shared" si="301"/>
        <v>44.80456375500107</v>
      </c>
    </row>
    <row r="1467" spans="1:14" s="6" customFormat="1" x14ac:dyDescent="0.2">
      <c r="A1467" s="22" t="s">
        <v>28</v>
      </c>
      <c r="B1467" s="4" t="s">
        <v>248</v>
      </c>
      <c r="C1467" s="4" t="s">
        <v>41</v>
      </c>
      <c r="D1467" s="4" t="s">
        <v>497</v>
      </c>
      <c r="E1467" s="4" t="s">
        <v>29</v>
      </c>
      <c r="F1467" s="20">
        <v>89900</v>
      </c>
      <c r="G1467" s="20">
        <v>79233</v>
      </c>
      <c r="H1467" s="20">
        <f t="shared" si="297"/>
        <v>-10667</v>
      </c>
      <c r="I1467" s="20">
        <v>79233</v>
      </c>
      <c r="J1467" s="20">
        <f t="shared" si="298"/>
        <v>0</v>
      </c>
      <c r="K1467" s="20">
        <v>35500</v>
      </c>
      <c r="L1467" s="20">
        <f t="shared" si="299"/>
        <v>-43733</v>
      </c>
      <c r="M1467" s="27">
        <f t="shared" si="300"/>
        <v>39.488320355951053</v>
      </c>
      <c r="N1467" s="27">
        <f t="shared" si="301"/>
        <v>44.80456375500107</v>
      </c>
    </row>
    <row r="1468" spans="1:14" s="6" customFormat="1" ht="44.25" customHeight="1" x14ac:dyDescent="0.2">
      <c r="A1468" s="42" t="s">
        <v>154</v>
      </c>
      <c r="B1468" s="30" t="s">
        <v>248</v>
      </c>
      <c r="C1468" s="30" t="s">
        <v>41</v>
      </c>
      <c r="D1468" s="30" t="s">
        <v>582</v>
      </c>
      <c r="E1468" s="30"/>
      <c r="F1468" s="37">
        <v>0</v>
      </c>
      <c r="G1468" s="37">
        <f>G1469</f>
        <v>1646712</v>
      </c>
      <c r="H1468" s="20">
        <f t="shared" si="297"/>
        <v>1646712</v>
      </c>
      <c r="I1468" s="37">
        <f>I1469</f>
        <v>1646712</v>
      </c>
      <c r="J1468" s="20">
        <f t="shared" si="298"/>
        <v>0</v>
      </c>
      <c r="K1468" s="50">
        <f>K1469</f>
        <v>1646712</v>
      </c>
      <c r="L1468" s="20">
        <f t="shared" si="299"/>
        <v>0</v>
      </c>
      <c r="M1468" s="27">
        <v>0</v>
      </c>
      <c r="N1468" s="27">
        <f t="shared" si="301"/>
        <v>100</v>
      </c>
    </row>
    <row r="1469" spans="1:14" s="6" customFormat="1" ht="150" x14ac:dyDescent="0.2">
      <c r="A1469" s="42" t="s">
        <v>846</v>
      </c>
      <c r="B1469" s="30" t="s">
        <v>248</v>
      </c>
      <c r="C1469" s="30" t="s">
        <v>41</v>
      </c>
      <c r="D1469" s="30" t="s">
        <v>847</v>
      </c>
      <c r="E1469" s="30"/>
      <c r="F1469" s="37">
        <v>0</v>
      </c>
      <c r="G1469" s="37">
        <f>G1470</f>
        <v>1646712</v>
      </c>
      <c r="H1469" s="20">
        <f t="shared" si="297"/>
        <v>1646712</v>
      </c>
      <c r="I1469" s="37">
        <f>I1470</f>
        <v>1646712</v>
      </c>
      <c r="J1469" s="20">
        <f t="shared" si="298"/>
        <v>0</v>
      </c>
      <c r="K1469" s="50">
        <f>K1470</f>
        <v>1646712</v>
      </c>
      <c r="L1469" s="20">
        <f t="shared" si="299"/>
        <v>0</v>
      </c>
      <c r="M1469" s="27">
        <v>0</v>
      </c>
      <c r="N1469" s="27">
        <f t="shared" si="301"/>
        <v>100</v>
      </c>
    </row>
    <row r="1470" spans="1:14" s="6" customFormat="1" ht="37.5" x14ac:dyDescent="0.2">
      <c r="A1470" s="42" t="s">
        <v>848</v>
      </c>
      <c r="B1470" s="30" t="s">
        <v>248</v>
      </c>
      <c r="C1470" s="30" t="s">
        <v>41</v>
      </c>
      <c r="D1470" s="30" t="s">
        <v>849</v>
      </c>
      <c r="E1470" s="30"/>
      <c r="F1470" s="37">
        <v>0</v>
      </c>
      <c r="G1470" s="37">
        <f>G1471</f>
        <v>1646712</v>
      </c>
      <c r="H1470" s="20">
        <f t="shared" si="297"/>
        <v>1646712</v>
      </c>
      <c r="I1470" s="37">
        <f>I1471</f>
        <v>1646712</v>
      </c>
      <c r="J1470" s="20">
        <f t="shared" si="298"/>
        <v>0</v>
      </c>
      <c r="K1470" s="50">
        <f>K1471</f>
        <v>1646712</v>
      </c>
      <c r="L1470" s="20">
        <f t="shared" si="299"/>
        <v>0</v>
      </c>
      <c r="M1470" s="27">
        <v>0</v>
      </c>
      <c r="N1470" s="27">
        <f t="shared" si="301"/>
        <v>100</v>
      </c>
    </row>
    <row r="1471" spans="1:14" s="6" customFormat="1" ht="37.5" x14ac:dyDescent="0.2">
      <c r="A1471" s="42" t="s">
        <v>24</v>
      </c>
      <c r="B1471" s="30" t="s">
        <v>248</v>
      </c>
      <c r="C1471" s="30" t="s">
        <v>41</v>
      </c>
      <c r="D1471" s="30" t="s">
        <v>849</v>
      </c>
      <c r="E1471" s="30" t="s">
        <v>25</v>
      </c>
      <c r="F1471" s="37">
        <v>0</v>
      </c>
      <c r="G1471" s="37">
        <f>G1472</f>
        <v>1646712</v>
      </c>
      <c r="H1471" s="20">
        <f t="shared" si="297"/>
        <v>1646712</v>
      </c>
      <c r="I1471" s="37">
        <f>I1472</f>
        <v>1646712</v>
      </c>
      <c r="J1471" s="20">
        <f t="shared" si="298"/>
        <v>0</v>
      </c>
      <c r="K1471" s="50">
        <f>K1472</f>
        <v>1646712</v>
      </c>
      <c r="L1471" s="20">
        <f t="shared" si="299"/>
        <v>0</v>
      </c>
      <c r="M1471" s="27">
        <v>0</v>
      </c>
      <c r="N1471" s="27">
        <f t="shared" si="301"/>
        <v>100</v>
      </c>
    </row>
    <row r="1472" spans="1:14" s="6" customFormat="1" ht="42.75" customHeight="1" x14ac:dyDescent="0.2">
      <c r="A1472" s="42" t="s">
        <v>26</v>
      </c>
      <c r="B1472" s="30" t="s">
        <v>248</v>
      </c>
      <c r="C1472" s="30" t="s">
        <v>41</v>
      </c>
      <c r="D1472" s="30" t="s">
        <v>849</v>
      </c>
      <c r="E1472" s="30" t="s">
        <v>27</v>
      </c>
      <c r="F1472" s="37">
        <v>0</v>
      </c>
      <c r="G1472" s="37">
        <f>G1473</f>
        <v>1646712</v>
      </c>
      <c r="H1472" s="20">
        <f t="shared" si="297"/>
        <v>1646712</v>
      </c>
      <c r="I1472" s="37">
        <f>I1473</f>
        <v>1646712</v>
      </c>
      <c r="J1472" s="20">
        <f t="shared" si="298"/>
        <v>0</v>
      </c>
      <c r="K1472" s="50">
        <f>K1473</f>
        <v>1646712</v>
      </c>
      <c r="L1472" s="20">
        <f t="shared" si="299"/>
        <v>0</v>
      </c>
      <c r="M1472" s="27">
        <v>0</v>
      </c>
      <c r="N1472" s="27">
        <f t="shared" si="301"/>
        <v>100</v>
      </c>
    </row>
    <row r="1473" spans="1:14" s="6" customFormat="1" ht="56.25" x14ac:dyDescent="0.2">
      <c r="A1473" s="42" t="s">
        <v>404</v>
      </c>
      <c r="B1473" s="30" t="s">
        <v>248</v>
      </c>
      <c r="C1473" s="30" t="s">
        <v>41</v>
      </c>
      <c r="D1473" s="30" t="s">
        <v>849</v>
      </c>
      <c r="E1473" s="30" t="s">
        <v>278</v>
      </c>
      <c r="F1473" s="37">
        <v>0</v>
      </c>
      <c r="G1473" s="37">
        <v>1646712</v>
      </c>
      <c r="H1473" s="20">
        <f t="shared" si="297"/>
        <v>1646712</v>
      </c>
      <c r="I1473" s="37">
        <v>1646712</v>
      </c>
      <c r="J1473" s="20">
        <f t="shared" si="298"/>
        <v>0</v>
      </c>
      <c r="K1473" s="50">
        <v>1646712</v>
      </c>
      <c r="L1473" s="20">
        <f t="shared" si="299"/>
        <v>0</v>
      </c>
      <c r="M1473" s="27">
        <v>0</v>
      </c>
      <c r="N1473" s="27">
        <f t="shared" si="301"/>
        <v>100</v>
      </c>
    </row>
    <row r="1474" spans="1:14" s="6" customFormat="1" ht="37.5" x14ac:dyDescent="0.2">
      <c r="A1474" s="23" t="s">
        <v>341</v>
      </c>
      <c r="B1474" s="7" t="s">
        <v>248</v>
      </c>
      <c r="C1474" s="7" t="s">
        <v>92</v>
      </c>
      <c r="D1474" s="7"/>
      <c r="E1474" s="7"/>
      <c r="F1474" s="12">
        <v>0</v>
      </c>
      <c r="G1474" s="12">
        <f t="shared" ref="G1474:K1481" si="306">G1475</f>
        <v>9562905</v>
      </c>
      <c r="H1474" s="20">
        <f t="shared" si="297"/>
        <v>9562905</v>
      </c>
      <c r="I1474" s="12">
        <f t="shared" si="306"/>
        <v>9562905</v>
      </c>
      <c r="J1474" s="20">
        <f t="shared" si="298"/>
        <v>0</v>
      </c>
      <c r="K1474" s="12">
        <f t="shared" si="306"/>
        <v>0</v>
      </c>
      <c r="L1474" s="20">
        <f t="shared" si="299"/>
        <v>-9562905</v>
      </c>
      <c r="M1474" s="27">
        <v>0</v>
      </c>
      <c r="N1474" s="27">
        <f t="shared" si="301"/>
        <v>0</v>
      </c>
    </row>
    <row r="1475" spans="1:14" s="6" customFormat="1" ht="56.25" x14ac:dyDescent="0.2">
      <c r="A1475" s="23" t="s">
        <v>307</v>
      </c>
      <c r="B1475" s="7" t="s">
        <v>248</v>
      </c>
      <c r="C1475" s="7" t="s">
        <v>308</v>
      </c>
      <c r="D1475" s="7"/>
      <c r="E1475" s="7"/>
      <c r="F1475" s="12">
        <v>0</v>
      </c>
      <c r="G1475" s="12">
        <f t="shared" si="306"/>
        <v>9562905</v>
      </c>
      <c r="H1475" s="20">
        <f t="shared" si="297"/>
        <v>9562905</v>
      </c>
      <c r="I1475" s="12">
        <f t="shared" si="306"/>
        <v>9562905</v>
      </c>
      <c r="J1475" s="20">
        <f t="shared" si="298"/>
        <v>0</v>
      </c>
      <c r="K1475" s="12">
        <f t="shared" si="306"/>
        <v>0</v>
      </c>
      <c r="L1475" s="20">
        <f t="shared" si="299"/>
        <v>-9562905</v>
      </c>
      <c r="M1475" s="27">
        <v>0</v>
      </c>
      <c r="N1475" s="27">
        <f t="shared" si="301"/>
        <v>0</v>
      </c>
    </row>
    <row r="1476" spans="1:14" s="6" customFormat="1" ht="75" x14ac:dyDescent="0.2">
      <c r="A1476" s="23" t="s">
        <v>61</v>
      </c>
      <c r="B1476" s="7" t="s">
        <v>248</v>
      </c>
      <c r="C1476" s="7" t="s">
        <v>308</v>
      </c>
      <c r="D1476" s="7" t="s">
        <v>494</v>
      </c>
      <c r="E1476" s="7"/>
      <c r="F1476" s="12">
        <v>0</v>
      </c>
      <c r="G1476" s="12">
        <f t="shared" si="306"/>
        <v>9562905</v>
      </c>
      <c r="H1476" s="20">
        <f t="shared" si="297"/>
        <v>9562905</v>
      </c>
      <c r="I1476" s="12">
        <f t="shared" si="306"/>
        <v>9562905</v>
      </c>
      <c r="J1476" s="20">
        <f t="shared" si="298"/>
        <v>0</v>
      </c>
      <c r="K1476" s="12">
        <f t="shared" si="306"/>
        <v>0</v>
      </c>
      <c r="L1476" s="20">
        <f t="shared" si="299"/>
        <v>-9562905</v>
      </c>
      <c r="M1476" s="27">
        <v>0</v>
      </c>
      <c r="N1476" s="27">
        <f t="shared" si="301"/>
        <v>0</v>
      </c>
    </row>
    <row r="1477" spans="1:14" s="6" customFormat="1" ht="75" x14ac:dyDescent="0.2">
      <c r="A1477" s="23" t="s">
        <v>95</v>
      </c>
      <c r="B1477" s="7" t="s">
        <v>248</v>
      </c>
      <c r="C1477" s="7" t="s">
        <v>308</v>
      </c>
      <c r="D1477" s="7" t="s">
        <v>522</v>
      </c>
      <c r="E1477" s="7"/>
      <c r="F1477" s="12">
        <v>0</v>
      </c>
      <c r="G1477" s="12">
        <f t="shared" si="306"/>
        <v>9562905</v>
      </c>
      <c r="H1477" s="20">
        <f t="shared" si="297"/>
        <v>9562905</v>
      </c>
      <c r="I1477" s="12">
        <f t="shared" si="306"/>
        <v>9562905</v>
      </c>
      <c r="J1477" s="20">
        <f t="shared" si="298"/>
        <v>0</v>
      </c>
      <c r="K1477" s="12">
        <f t="shared" si="306"/>
        <v>0</v>
      </c>
      <c r="L1477" s="20">
        <f t="shared" si="299"/>
        <v>-9562905</v>
      </c>
      <c r="M1477" s="27">
        <v>0</v>
      </c>
      <c r="N1477" s="27">
        <f t="shared" si="301"/>
        <v>0</v>
      </c>
    </row>
    <row r="1478" spans="1:14" s="6" customFormat="1" ht="84.75" customHeight="1" x14ac:dyDescent="0.2">
      <c r="A1478" s="23" t="s">
        <v>96</v>
      </c>
      <c r="B1478" s="7" t="s">
        <v>248</v>
      </c>
      <c r="C1478" s="7" t="s">
        <v>308</v>
      </c>
      <c r="D1478" s="7" t="s">
        <v>523</v>
      </c>
      <c r="E1478" s="7"/>
      <c r="F1478" s="12">
        <v>0</v>
      </c>
      <c r="G1478" s="12">
        <f t="shared" si="306"/>
        <v>9562905</v>
      </c>
      <c r="H1478" s="20">
        <f t="shared" si="297"/>
        <v>9562905</v>
      </c>
      <c r="I1478" s="12">
        <f t="shared" si="306"/>
        <v>9562905</v>
      </c>
      <c r="J1478" s="20">
        <f t="shared" si="298"/>
        <v>0</v>
      </c>
      <c r="K1478" s="12">
        <f t="shared" si="306"/>
        <v>0</v>
      </c>
      <c r="L1478" s="20">
        <f t="shared" si="299"/>
        <v>-9562905</v>
      </c>
      <c r="M1478" s="27">
        <v>0</v>
      </c>
      <c r="N1478" s="27">
        <f t="shared" si="301"/>
        <v>0</v>
      </c>
    </row>
    <row r="1479" spans="1:14" s="6" customFormat="1" ht="37.5" x14ac:dyDescent="0.2">
      <c r="A1479" s="23" t="s">
        <v>401</v>
      </c>
      <c r="B1479" s="7" t="s">
        <v>248</v>
      </c>
      <c r="C1479" s="7" t="s">
        <v>308</v>
      </c>
      <c r="D1479" s="7" t="s">
        <v>735</v>
      </c>
      <c r="E1479" s="7"/>
      <c r="F1479" s="12">
        <v>0</v>
      </c>
      <c r="G1479" s="12">
        <f t="shared" si="306"/>
        <v>9562905</v>
      </c>
      <c r="H1479" s="20">
        <f t="shared" si="297"/>
        <v>9562905</v>
      </c>
      <c r="I1479" s="12">
        <f t="shared" si="306"/>
        <v>9562905</v>
      </c>
      <c r="J1479" s="20">
        <f t="shared" si="298"/>
        <v>0</v>
      </c>
      <c r="K1479" s="12">
        <f t="shared" si="306"/>
        <v>0</v>
      </c>
      <c r="L1479" s="20">
        <f t="shared" si="299"/>
        <v>-9562905</v>
      </c>
      <c r="M1479" s="27">
        <v>0</v>
      </c>
      <c r="N1479" s="27">
        <f t="shared" si="301"/>
        <v>0</v>
      </c>
    </row>
    <row r="1480" spans="1:14" s="6" customFormat="1" ht="56.25" x14ac:dyDescent="0.2">
      <c r="A1480" s="23" t="s">
        <v>162</v>
      </c>
      <c r="B1480" s="7" t="s">
        <v>248</v>
      </c>
      <c r="C1480" s="7" t="s">
        <v>308</v>
      </c>
      <c r="D1480" s="7" t="s">
        <v>735</v>
      </c>
      <c r="E1480" s="7" t="s">
        <v>163</v>
      </c>
      <c r="F1480" s="12">
        <v>0</v>
      </c>
      <c r="G1480" s="12">
        <f t="shared" si="306"/>
        <v>9562905</v>
      </c>
      <c r="H1480" s="20">
        <f t="shared" si="297"/>
        <v>9562905</v>
      </c>
      <c r="I1480" s="12">
        <f t="shared" si="306"/>
        <v>9562905</v>
      </c>
      <c r="J1480" s="20">
        <f t="shared" si="298"/>
        <v>0</v>
      </c>
      <c r="K1480" s="12">
        <f t="shared" si="306"/>
        <v>0</v>
      </c>
      <c r="L1480" s="20">
        <f t="shared" si="299"/>
        <v>-9562905</v>
      </c>
      <c r="M1480" s="27">
        <v>0</v>
      </c>
      <c r="N1480" s="27">
        <f t="shared" si="301"/>
        <v>0</v>
      </c>
    </row>
    <row r="1481" spans="1:14" s="6" customFormat="1" x14ac:dyDescent="0.2">
      <c r="A1481" s="23" t="s">
        <v>164</v>
      </c>
      <c r="B1481" s="7" t="s">
        <v>248</v>
      </c>
      <c r="C1481" s="7" t="s">
        <v>308</v>
      </c>
      <c r="D1481" s="7" t="s">
        <v>735</v>
      </c>
      <c r="E1481" s="7" t="s">
        <v>165</v>
      </c>
      <c r="F1481" s="12">
        <v>0</v>
      </c>
      <c r="G1481" s="12">
        <f t="shared" si="306"/>
        <v>9562905</v>
      </c>
      <c r="H1481" s="20">
        <f t="shared" si="297"/>
        <v>9562905</v>
      </c>
      <c r="I1481" s="12">
        <f t="shared" si="306"/>
        <v>9562905</v>
      </c>
      <c r="J1481" s="20">
        <f t="shared" si="298"/>
        <v>0</v>
      </c>
      <c r="K1481" s="12">
        <f t="shared" si="306"/>
        <v>0</v>
      </c>
      <c r="L1481" s="20">
        <f t="shared" si="299"/>
        <v>-9562905</v>
      </c>
      <c r="M1481" s="27">
        <v>0</v>
      </c>
      <c r="N1481" s="27">
        <f t="shared" si="301"/>
        <v>0</v>
      </c>
    </row>
    <row r="1482" spans="1:14" s="6" customFormat="1" ht="56.25" x14ac:dyDescent="0.2">
      <c r="A1482" s="23" t="s">
        <v>256</v>
      </c>
      <c r="B1482" s="7" t="s">
        <v>248</v>
      </c>
      <c r="C1482" s="7" t="s">
        <v>308</v>
      </c>
      <c r="D1482" s="7" t="s">
        <v>735</v>
      </c>
      <c r="E1482" s="7" t="s">
        <v>257</v>
      </c>
      <c r="F1482" s="12">
        <v>0</v>
      </c>
      <c r="G1482" s="12">
        <v>9562905</v>
      </c>
      <c r="H1482" s="20">
        <f t="shared" si="297"/>
        <v>9562905</v>
      </c>
      <c r="I1482" s="12">
        <v>9562905</v>
      </c>
      <c r="J1482" s="20">
        <f t="shared" si="298"/>
        <v>0</v>
      </c>
      <c r="K1482" s="12">
        <v>0</v>
      </c>
      <c r="L1482" s="20">
        <f t="shared" si="299"/>
        <v>-9562905</v>
      </c>
      <c r="M1482" s="27">
        <v>0</v>
      </c>
      <c r="N1482" s="27">
        <f t="shared" si="301"/>
        <v>0</v>
      </c>
    </row>
    <row r="1483" spans="1:14" s="6" customFormat="1" x14ac:dyDescent="0.2">
      <c r="A1483" s="22" t="s">
        <v>342</v>
      </c>
      <c r="B1483" s="4" t="s">
        <v>248</v>
      </c>
      <c r="C1483" s="4" t="s">
        <v>48</v>
      </c>
      <c r="D1483" s="4"/>
      <c r="E1483" s="4"/>
      <c r="F1483" s="20">
        <f>F1506</f>
        <v>65763200</v>
      </c>
      <c r="G1483" s="20">
        <f>G1506+G1484</f>
        <v>516221139</v>
      </c>
      <c r="H1483" s="20">
        <f t="shared" si="297"/>
        <v>450457939</v>
      </c>
      <c r="I1483" s="20">
        <f>I1506+I1484</f>
        <v>516221139</v>
      </c>
      <c r="J1483" s="20">
        <f t="shared" si="298"/>
        <v>0</v>
      </c>
      <c r="K1483" s="20">
        <f>K1506+K1484</f>
        <v>121350665.28</v>
      </c>
      <c r="L1483" s="20">
        <f t="shared" si="299"/>
        <v>-394870473.72000003</v>
      </c>
      <c r="M1483" s="27">
        <f t="shared" si="300"/>
        <v>184.52670381003358</v>
      </c>
      <c r="N1483" s="27">
        <f t="shared" si="301"/>
        <v>23.507496325135961</v>
      </c>
    </row>
    <row r="1484" spans="1:14" s="6" customFormat="1" x14ac:dyDescent="0.2">
      <c r="A1484" s="23" t="s">
        <v>270</v>
      </c>
      <c r="B1484" s="7" t="s">
        <v>248</v>
      </c>
      <c r="C1484" s="7" t="s">
        <v>271</v>
      </c>
      <c r="D1484" s="7"/>
      <c r="E1484" s="7"/>
      <c r="F1484" s="12">
        <v>0</v>
      </c>
      <c r="G1484" s="12">
        <f>G1485+G1500</f>
        <v>460288419</v>
      </c>
      <c r="H1484" s="20">
        <f t="shared" ref="H1484:H1547" si="307">G1484-F1484</f>
        <v>460288419</v>
      </c>
      <c r="I1484" s="12">
        <f>I1485+I1500</f>
        <v>460288419</v>
      </c>
      <c r="J1484" s="20">
        <f t="shared" ref="J1484:J1547" si="308">I1484-G1484</f>
        <v>0</v>
      </c>
      <c r="K1484" s="12">
        <f>K1485+K1500</f>
        <v>90140850</v>
      </c>
      <c r="L1484" s="20">
        <f t="shared" ref="L1484:L1547" si="309">K1484-I1484</f>
        <v>-370147569</v>
      </c>
      <c r="M1484" s="27">
        <v>0</v>
      </c>
      <c r="N1484" s="27">
        <f t="shared" ref="N1484:N1547" si="310">K1484/I1484*100</f>
        <v>19.583558108160876</v>
      </c>
    </row>
    <row r="1485" spans="1:14" s="6" customFormat="1" ht="37.5" x14ac:dyDescent="0.2">
      <c r="A1485" s="23" t="s">
        <v>267</v>
      </c>
      <c r="B1485" s="7" t="s">
        <v>248</v>
      </c>
      <c r="C1485" s="7" t="s">
        <v>271</v>
      </c>
      <c r="D1485" s="7" t="s">
        <v>590</v>
      </c>
      <c r="E1485" s="7"/>
      <c r="F1485" s="12">
        <v>0</v>
      </c>
      <c r="G1485" s="12">
        <f t="shared" ref="G1485:K1490" si="311">G1486</f>
        <v>458671367</v>
      </c>
      <c r="H1485" s="20">
        <f t="shared" si="307"/>
        <v>458671367</v>
      </c>
      <c r="I1485" s="12">
        <f t="shared" si="311"/>
        <v>458671367</v>
      </c>
      <c r="J1485" s="20">
        <f t="shared" si="308"/>
        <v>0</v>
      </c>
      <c r="K1485" s="12">
        <f t="shared" si="311"/>
        <v>90140850</v>
      </c>
      <c r="L1485" s="20">
        <f t="shared" si="309"/>
        <v>-368530517</v>
      </c>
      <c r="M1485" s="27">
        <v>0</v>
      </c>
      <c r="N1485" s="27">
        <f t="shared" si="310"/>
        <v>19.652600202532373</v>
      </c>
    </row>
    <row r="1486" spans="1:14" s="6" customFormat="1" x14ac:dyDescent="0.2">
      <c r="A1486" s="23" t="s">
        <v>272</v>
      </c>
      <c r="B1486" s="7" t="s">
        <v>248</v>
      </c>
      <c r="C1486" s="7" t="s">
        <v>271</v>
      </c>
      <c r="D1486" s="7" t="s">
        <v>595</v>
      </c>
      <c r="E1486" s="7"/>
      <c r="F1486" s="12">
        <v>0</v>
      </c>
      <c r="G1486" s="12">
        <f t="shared" si="311"/>
        <v>458671367</v>
      </c>
      <c r="H1486" s="20">
        <f t="shared" si="307"/>
        <v>458671367</v>
      </c>
      <c r="I1486" s="12">
        <f t="shared" si="311"/>
        <v>458671367</v>
      </c>
      <c r="J1486" s="20">
        <f t="shared" si="308"/>
        <v>0</v>
      </c>
      <c r="K1486" s="12">
        <f t="shared" si="311"/>
        <v>90140850</v>
      </c>
      <c r="L1486" s="20">
        <f t="shared" si="309"/>
        <v>-368530517</v>
      </c>
      <c r="M1486" s="27">
        <v>0</v>
      </c>
      <c r="N1486" s="27">
        <f t="shared" si="310"/>
        <v>19.652600202532373</v>
      </c>
    </row>
    <row r="1487" spans="1:14" s="6" customFormat="1" ht="75" x14ac:dyDescent="0.2">
      <c r="A1487" s="23" t="s">
        <v>402</v>
      </c>
      <c r="B1487" s="7" t="s">
        <v>248</v>
      </c>
      <c r="C1487" s="7" t="s">
        <v>271</v>
      </c>
      <c r="D1487" s="7" t="s">
        <v>736</v>
      </c>
      <c r="E1487" s="7"/>
      <c r="F1487" s="12">
        <v>0</v>
      </c>
      <c r="G1487" s="12">
        <f>G1488+G1492+G1496</f>
        <v>458671367</v>
      </c>
      <c r="H1487" s="20">
        <f t="shared" si="307"/>
        <v>458671367</v>
      </c>
      <c r="I1487" s="12">
        <f>I1488+I1492+I1496</f>
        <v>458671367</v>
      </c>
      <c r="J1487" s="20">
        <f t="shared" si="308"/>
        <v>0</v>
      </c>
      <c r="K1487" s="12">
        <f>K1488+K1492+K1496</f>
        <v>90140850</v>
      </c>
      <c r="L1487" s="20">
        <f t="shared" si="309"/>
        <v>-368530517</v>
      </c>
      <c r="M1487" s="27">
        <v>0</v>
      </c>
      <c r="N1487" s="27">
        <f t="shared" si="310"/>
        <v>19.652600202532373</v>
      </c>
    </row>
    <row r="1488" spans="1:14" s="6" customFormat="1" ht="37.5" x14ac:dyDescent="0.2">
      <c r="A1488" s="23" t="s">
        <v>401</v>
      </c>
      <c r="B1488" s="7" t="s">
        <v>248</v>
      </c>
      <c r="C1488" s="7" t="s">
        <v>271</v>
      </c>
      <c r="D1488" s="7" t="s">
        <v>737</v>
      </c>
      <c r="E1488" s="7"/>
      <c r="F1488" s="12">
        <v>0</v>
      </c>
      <c r="G1488" s="12">
        <f t="shared" si="311"/>
        <v>234060567</v>
      </c>
      <c r="H1488" s="20">
        <f t="shared" si="307"/>
        <v>234060567</v>
      </c>
      <c r="I1488" s="12">
        <f t="shared" si="311"/>
        <v>234060567</v>
      </c>
      <c r="J1488" s="20">
        <f t="shared" si="308"/>
        <v>0</v>
      </c>
      <c r="K1488" s="12">
        <f t="shared" si="311"/>
        <v>0</v>
      </c>
      <c r="L1488" s="20">
        <f t="shared" si="309"/>
        <v>-234060567</v>
      </c>
      <c r="M1488" s="27">
        <v>0</v>
      </c>
      <c r="N1488" s="27">
        <f t="shared" si="310"/>
        <v>0</v>
      </c>
    </row>
    <row r="1489" spans="1:14" s="6" customFormat="1" ht="56.25" x14ac:dyDescent="0.2">
      <c r="A1489" s="23" t="s">
        <v>162</v>
      </c>
      <c r="B1489" s="7" t="s">
        <v>248</v>
      </c>
      <c r="C1489" s="7" t="s">
        <v>271</v>
      </c>
      <c r="D1489" s="7" t="s">
        <v>738</v>
      </c>
      <c r="E1489" s="7" t="s">
        <v>163</v>
      </c>
      <c r="F1489" s="12">
        <v>0</v>
      </c>
      <c r="G1489" s="12">
        <f t="shared" si="311"/>
        <v>234060567</v>
      </c>
      <c r="H1489" s="20">
        <f t="shared" si="307"/>
        <v>234060567</v>
      </c>
      <c r="I1489" s="12">
        <f t="shared" si="311"/>
        <v>234060567</v>
      </c>
      <c r="J1489" s="20">
        <f t="shared" si="308"/>
        <v>0</v>
      </c>
      <c r="K1489" s="12">
        <f t="shared" si="311"/>
        <v>0</v>
      </c>
      <c r="L1489" s="20">
        <f t="shared" si="309"/>
        <v>-234060567</v>
      </c>
      <c r="M1489" s="27">
        <v>0</v>
      </c>
      <c r="N1489" s="27">
        <f t="shared" si="310"/>
        <v>0</v>
      </c>
    </row>
    <row r="1490" spans="1:14" s="6" customFormat="1" x14ac:dyDescent="0.2">
      <c r="A1490" s="23" t="s">
        <v>164</v>
      </c>
      <c r="B1490" s="7" t="s">
        <v>248</v>
      </c>
      <c r="C1490" s="7" t="s">
        <v>271</v>
      </c>
      <c r="D1490" s="7" t="s">
        <v>737</v>
      </c>
      <c r="E1490" s="7" t="s">
        <v>165</v>
      </c>
      <c r="F1490" s="12">
        <v>0</v>
      </c>
      <c r="G1490" s="12">
        <f t="shared" si="311"/>
        <v>234060567</v>
      </c>
      <c r="H1490" s="20">
        <f t="shared" si="307"/>
        <v>234060567</v>
      </c>
      <c r="I1490" s="12">
        <f t="shared" si="311"/>
        <v>234060567</v>
      </c>
      <c r="J1490" s="20">
        <f t="shared" si="308"/>
        <v>0</v>
      </c>
      <c r="K1490" s="12">
        <f t="shared" si="311"/>
        <v>0</v>
      </c>
      <c r="L1490" s="20">
        <f t="shared" si="309"/>
        <v>-234060567</v>
      </c>
      <c r="M1490" s="27">
        <v>0</v>
      </c>
      <c r="N1490" s="27">
        <f t="shared" si="310"/>
        <v>0</v>
      </c>
    </row>
    <row r="1491" spans="1:14" s="6" customFormat="1" ht="56.25" x14ac:dyDescent="0.2">
      <c r="A1491" s="23" t="s">
        <v>256</v>
      </c>
      <c r="B1491" s="7" t="s">
        <v>248</v>
      </c>
      <c r="C1491" s="7" t="s">
        <v>271</v>
      </c>
      <c r="D1491" s="7" t="s">
        <v>737</v>
      </c>
      <c r="E1491" s="7" t="s">
        <v>257</v>
      </c>
      <c r="F1491" s="12">
        <v>0</v>
      </c>
      <c r="G1491" s="12">
        <v>234060567</v>
      </c>
      <c r="H1491" s="20">
        <f t="shared" si="307"/>
        <v>234060567</v>
      </c>
      <c r="I1491" s="12">
        <v>234060567</v>
      </c>
      <c r="J1491" s="20">
        <f t="shared" si="308"/>
        <v>0</v>
      </c>
      <c r="K1491" s="12">
        <v>0</v>
      </c>
      <c r="L1491" s="20">
        <f t="shared" si="309"/>
        <v>-234060567</v>
      </c>
      <c r="M1491" s="27">
        <v>0</v>
      </c>
      <c r="N1491" s="27">
        <f t="shared" si="310"/>
        <v>0</v>
      </c>
    </row>
    <row r="1492" spans="1:14" s="6" customFormat="1" ht="75" x14ac:dyDescent="0.2">
      <c r="A1492" s="42" t="s">
        <v>850</v>
      </c>
      <c r="B1492" s="30" t="s">
        <v>248</v>
      </c>
      <c r="C1492" s="30" t="s">
        <v>271</v>
      </c>
      <c r="D1492" s="30" t="s">
        <v>851</v>
      </c>
      <c r="E1492" s="30"/>
      <c r="F1492" s="37">
        <v>0</v>
      </c>
      <c r="G1492" s="37">
        <f>G1493</f>
        <v>112305400</v>
      </c>
      <c r="H1492" s="20">
        <f t="shared" si="307"/>
        <v>112305400</v>
      </c>
      <c r="I1492" s="37">
        <f>I1493</f>
        <v>112305400</v>
      </c>
      <c r="J1492" s="20">
        <f t="shared" si="308"/>
        <v>0</v>
      </c>
      <c r="K1492" s="50">
        <f>K1493</f>
        <v>45070425</v>
      </c>
      <c r="L1492" s="20">
        <f t="shared" si="309"/>
        <v>-67234975</v>
      </c>
      <c r="M1492" s="27">
        <v>0</v>
      </c>
      <c r="N1492" s="27">
        <f t="shared" si="310"/>
        <v>40.132019475466009</v>
      </c>
    </row>
    <row r="1493" spans="1:14" s="6" customFormat="1" ht="56.25" x14ac:dyDescent="0.2">
      <c r="A1493" s="42" t="s">
        <v>162</v>
      </c>
      <c r="B1493" s="30" t="s">
        <v>248</v>
      </c>
      <c r="C1493" s="30" t="s">
        <v>271</v>
      </c>
      <c r="D1493" s="30" t="s">
        <v>851</v>
      </c>
      <c r="E1493" s="30" t="s">
        <v>163</v>
      </c>
      <c r="F1493" s="37">
        <v>0</v>
      </c>
      <c r="G1493" s="37">
        <f>G1494</f>
        <v>112305400</v>
      </c>
      <c r="H1493" s="20">
        <f t="shared" si="307"/>
        <v>112305400</v>
      </c>
      <c r="I1493" s="37">
        <f>I1494</f>
        <v>112305400</v>
      </c>
      <c r="J1493" s="20">
        <f t="shared" si="308"/>
        <v>0</v>
      </c>
      <c r="K1493" s="50">
        <f>K1494</f>
        <v>45070425</v>
      </c>
      <c r="L1493" s="20">
        <f t="shared" si="309"/>
        <v>-67234975</v>
      </c>
      <c r="M1493" s="27">
        <v>0</v>
      </c>
      <c r="N1493" s="27">
        <f t="shared" si="310"/>
        <v>40.132019475466009</v>
      </c>
    </row>
    <row r="1494" spans="1:14" s="6" customFormat="1" x14ac:dyDescent="0.2">
      <c r="A1494" s="42" t="s">
        <v>164</v>
      </c>
      <c r="B1494" s="30" t="s">
        <v>248</v>
      </c>
      <c r="C1494" s="30" t="s">
        <v>271</v>
      </c>
      <c r="D1494" s="30" t="s">
        <v>851</v>
      </c>
      <c r="E1494" s="30" t="s">
        <v>165</v>
      </c>
      <c r="F1494" s="37">
        <v>0</v>
      </c>
      <c r="G1494" s="37">
        <f>G1495</f>
        <v>112305400</v>
      </c>
      <c r="H1494" s="20">
        <f t="shared" si="307"/>
        <v>112305400</v>
      </c>
      <c r="I1494" s="37">
        <f>I1495</f>
        <v>112305400</v>
      </c>
      <c r="J1494" s="20">
        <f t="shared" si="308"/>
        <v>0</v>
      </c>
      <c r="K1494" s="50">
        <f>K1495</f>
        <v>45070425</v>
      </c>
      <c r="L1494" s="20">
        <f t="shared" si="309"/>
        <v>-67234975</v>
      </c>
      <c r="M1494" s="27">
        <v>0</v>
      </c>
      <c r="N1494" s="27">
        <f t="shared" si="310"/>
        <v>40.132019475466009</v>
      </c>
    </row>
    <row r="1495" spans="1:14" s="6" customFormat="1" ht="56.25" x14ac:dyDescent="0.2">
      <c r="A1495" s="42" t="s">
        <v>256</v>
      </c>
      <c r="B1495" s="30" t="s">
        <v>248</v>
      </c>
      <c r="C1495" s="30" t="s">
        <v>271</v>
      </c>
      <c r="D1495" s="30" t="s">
        <v>851</v>
      </c>
      <c r="E1495" s="30" t="s">
        <v>257</v>
      </c>
      <c r="F1495" s="37">
        <v>0</v>
      </c>
      <c r="G1495" s="37">
        <v>112305400</v>
      </c>
      <c r="H1495" s="20">
        <f t="shared" si="307"/>
        <v>112305400</v>
      </c>
      <c r="I1495" s="37">
        <v>112305400</v>
      </c>
      <c r="J1495" s="20">
        <f t="shared" si="308"/>
        <v>0</v>
      </c>
      <c r="K1495" s="50">
        <v>45070425</v>
      </c>
      <c r="L1495" s="20">
        <f t="shared" si="309"/>
        <v>-67234975</v>
      </c>
      <c r="M1495" s="27">
        <v>0</v>
      </c>
      <c r="N1495" s="27">
        <f t="shared" si="310"/>
        <v>40.132019475466009</v>
      </c>
    </row>
    <row r="1496" spans="1:14" s="6" customFormat="1" ht="56.25" x14ac:dyDescent="0.2">
      <c r="A1496" s="42" t="s">
        <v>852</v>
      </c>
      <c r="B1496" s="30" t="s">
        <v>248</v>
      </c>
      <c r="C1496" s="30" t="s">
        <v>271</v>
      </c>
      <c r="D1496" s="30" t="s">
        <v>853</v>
      </c>
      <c r="E1496" s="30"/>
      <c r="F1496" s="37">
        <v>0</v>
      </c>
      <c r="G1496" s="37">
        <f>G1497</f>
        <v>112305400</v>
      </c>
      <c r="H1496" s="20">
        <f t="shared" si="307"/>
        <v>112305400</v>
      </c>
      <c r="I1496" s="37">
        <f>I1497</f>
        <v>112305400</v>
      </c>
      <c r="J1496" s="20">
        <f t="shared" si="308"/>
        <v>0</v>
      </c>
      <c r="K1496" s="50">
        <f>K1497</f>
        <v>45070425</v>
      </c>
      <c r="L1496" s="20">
        <f t="shared" si="309"/>
        <v>-67234975</v>
      </c>
      <c r="M1496" s="27">
        <v>0</v>
      </c>
      <c r="N1496" s="27">
        <f t="shared" si="310"/>
        <v>40.132019475466009</v>
      </c>
    </row>
    <row r="1497" spans="1:14" s="6" customFormat="1" ht="56.25" x14ac:dyDescent="0.2">
      <c r="A1497" s="42" t="s">
        <v>162</v>
      </c>
      <c r="B1497" s="30" t="s">
        <v>248</v>
      </c>
      <c r="C1497" s="30" t="s">
        <v>271</v>
      </c>
      <c r="D1497" s="30" t="s">
        <v>853</v>
      </c>
      <c r="E1497" s="30" t="s">
        <v>163</v>
      </c>
      <c r="F1497" s="37">
        <v>0</v>
      </c>
      <c r="G1497" s="37">
        <f>G1498</f>
        <v>112305400</v>
      </c>
      <c r="H1497" s="20">
        <f t="shared" si="307"/>
        <v>112305400</v>
      </c>
      <c r="I1497" s="37">
        <f>I1498</f>
        <v>112305400</v>
      </c>
      <c r="J1497" s="20">
        <f t="shared" si="308"/>
        <v>0</v>
      </c>
      <c r="K1497" s="50">
        <f>K1498</f>
        <v>45070425</v>
      </c>
      <c r="L1497" s="20">
        <f t="shared" si="309"/>
        <v>-67234975</v>
      </c>
      <c r="M1497" s="27">
        <v>0</v>
      </c>
      <c r="N1497" s="27">
        <f t="shared" si="310"/>
        <v>40.132019475466009</v>
      </c>
    </row>
    <row r="1498" spans="1:14" s="6" customFormat="1" x14ac:dyDescent="0.2">
      <c r="A1498" s="42" t="s">
        <v>164</v>
      </c>
      <c r="B1498" s="30" t="s">
        <v>248</v>
      </c>
      <c r="C1498" s="30" t="s">
        <v>271</v>
      </c>
      <c r="D1498" s="30" t="s">
        <v>853</v>
      </c>
      <c r="E1498" s="30" t="s">
        <v>165</v>
      </c>
      <c r="F1498" s="37">
        <v>0</v>
      </c>
      <c r="G1498" s="37">
        <f>G1499</f>
        <v>112305400</v>
      </c>
      <c r="H1498" s="20">
        <f t="shared" si="307"/>
        <v>112305400</v>
      </c>
      <c r="I1498" s="37">
        <f>I1499</f>
        <v>112305400</v>
      </c>
      <c r="J1498" s="20">
        <f t="shared" si="308"/>
        <v>0</v>
      </c>
      <c r="K1498" s="50">
        <f>K1499</f>
        <v>45070425</v>
      </c>
      <c r="L1498" s="20">
        <f t="shared" si="309"/>
        <v>-67234975</v>
      </c>
      <c r="M1498" s="27">
        <v>0</v>
      </c>
      <c r="N1498" s="27">
        <f t="shared" si="310"/>
        <v>40.132019475466009</v>
      </c>
    </row>
    <row r="1499" spans="1:14" s="6" customFormat="1" ht="56.25" x14ac:dyDescent="0.2">
      <c r="A1499" s="42" t="s">
        <v>256</v>
      </c>
      <c r="B1499" s="30" t="s">
        <v>248</v>
      </c>
      <c r="C1499" s="30" t="s">
        <v>271</v>
      </c>
      <c r="D1499" s="30" t="s">
        <v>853</v>
      </c>
      <c r="E1499" s="30" t="s">
        <v>257</v>
      </c>
      <c r="F1499" s="37">
        <v>0</v>
      </c>
      <c r="G1499" s="37">
        <v>112305400</v>
      </c>
      <c r="H1499" s="20">
        <f t="shared" si="307"/>
        <v>112305400</v>
      </c>
      <c r="I1499" s="37">
        <v>112305400</v>
      </c>
      <c r="J1499" s="20">
        <f t="shared" si="308"/>
        <v>0</v>
      </c>
      <c r="K1499" s="50">
        <v>45070425</v>
      </c>
      <c r="L1499" s="20">
        <f t="shared" si="309"/>
        <v>-67234975</v>
      </c>
      <c r="M1499" s="27">
        <v>0</v>
      </c>
      <c r="N1499" s="27">
        <f t="shared" si="310"/>
        <v>40.132019475466009</v>
      </c>
    </row>
    <row r="1500" spans="1:14" s="6" customFormat="1" ht="40.5" customHeight="1" x14ac:dyDescent="0.2">
      <c r="A1500" s="23" t="s">
        <v>274</v>
      </c>
      <c r="B1500" s="7" t="s">
        <v>248</v>
      </c>
      <c r="C1500" s="7" t="s">
        <v>271</v>
      </c>
      <c r="D1500" s="7" t="s">
        <v>739</v>
      </c>
      <c r="E1500" s="7"/>
      <c r="F1500" s="12">
        <v>0</v>
      </c>
      <c r="G1500" s="12">
        <f>G1501</f>
        <v>1617052</v>
      </c>
      <c r="H1500" s="20">
        <f t="shared" si="307"/>
        <v>1617052</v>
      </c>
      <c r="I1500" s="12">
        <f>I1501</f>
        <v>1617052</v>
      </c>
      <c r="J1500" s="20">
        <f t="shared" si="308"/>
        <v>0</v>
      </c>
      <c r="K1500" s="12">
        <f>K1501</f>
        <v>0</v>
      </c>
      <c r="L1500" s="20">
        <f t="shared" si="309"/>
        <v>-1617052</v>
      </c>
      <c r="M1500" s="27">
        <v>0</v>
      </c>
      <c r="N1500" s="27">
        <f t="shared" si="310"/>
        <v>0</v>
      </c>
    </row>
    <row r="1501" spans="1:14" s="6" customFormat="1" ht="56.25" x14ac:dyDescent="0.2">
      <c r="A1501" s="23" t="s">
        <v>275</v>
      </c>
      <c r="B1501" s="7" t="s">
        <v>248</v>
      </c>
      <c r="C1501" s="7" t="s">
        <v>271</v>
      </c>
      <c r="D1501" s="7" t="s">
        <v>740</v>
      </c>
      <c r="E1501" s="7"/>
      <c r="F1501" s="12">
        <v>0</v>
      </c>
      <c r="G1501" s="12">
        <f>G1502</f>
        <v>1617052</v>
      </c>
      <c r="H1501" s="20">
        <f t="shared" si="307"/>
        <v>1617052</v>
      </c>
      <c r="I1501" s="12">
        <f>I1502</f>
        <v>1617052</v>
      </c>
      <c r="J1501" s="20">
        <f t="shared" si="308"/>
        <v>0</v>
      </c>
      <c r="K1501" s="12">
        <f>K1502</f>
        <v>0</v>
      </c>
      <c r="L1501" s="20">
        <f t="shared" si="309"/>
        <v>-1617052</v>
      </c>
      <c r="M1501" s="27">
        <v>0</v>
      </c>
      <c r="N1501" s="27">
        <f t="shared" si="310"/>
        <v>0</v>
      </c>
    </row>
    <row r="1502" spans="1:14" s="6" customFormat="1" ht="37.5" x14ac:dyDescent="0.2">
      <c r="A1502" s="23" t="s">
        <v>401</v>
      </c>
      <c r="B1502" s="7" t="s">
        <v>248</v>
      </c>
      <c r="C1502" s="7" t="s">
        <v>271</v>
      </c>
      <c r="D1502" s="7" t="s">
        <v>741</v>
      </c>
      <c r="E1502" s="7"/>
      <c r="F1502" s="12">
        <v>0</v>
      </c>
      <c r="G1502" s="12">
        <f>G1503</f>
        <v>1617052</v>
      </c>
      <c r="H1502" s="20">
        <f t="shared" si="307"/>
        <v>1617052</v>
      </c>
      <c r="I1502" s="12">
        <f>I1503</f>
        <v>1617052</v>
      </c>
      <c r="J1502" s="20">
        <f t="shared" si="308"/>
        <v>0</v>
      </c>
      <c r="K1502" s="12">
        <f>K1503</f>
        <v>0</v>
      </c>
      <c r="L1502" s="20">
        <f t="shared" si="309"/>
        <v>-1617052</v>
      </c>
      <c r="M1502" s="27">
        <v>0</v>
      </c>
      <c r="N1502" s="27">
        <f t="shared" si="310"/>
        <v>0</v>
      </c>
    </row>
    <row r="1503" spans="1:14" s="6" customFormat="1" ht="56.25" x14ac:dyDescent="0.2">
      <c r="A1503" s="23" t="s">
        <v>162</v>
      </c>
      <c r="B1503" s="7" t="s">
        <v>248</v>
      </c>
      <c r="C1503" s="7" t="s">
        <v>271</v>
      </c>
      <c r="D1503" s="7" t="s">
        <v>741</v>
      </c>
      <c r="E1503" s="7" t="s">
        <v>163</v>
      </c>
      <c r="F1503" s="12">
        <v>0</v>
      </c>
      <c r="G1503" s="12">
        <f>G1504</f>
        <v>1617052</v>
      </c>
      <c r="H1503" s="20">
        <f t="shared" si="307"/>
        <v>1617052</v>
      </c>
      <c r="I1503" s="12">
        <f>I1504</f>
        <v>1617052</v>
      </c>
      <c r="J1503" s="20">
        <f t="shared" si="308"/>
        <v>0</v>
      </c>
      <c r="K1503" s="12">
        <f>K1504</f>
        <v>0</v>
      </c>
      <c r="L1503" s="20">
        <f t="shared" si="309"/>
        <v>-1617052</v>
      </c>
      <c r="M1503" s="27">
        <v>0</v>
      </c>
      <c r="N1503" s="27">
        <f t="shared" si="310"/>
        <v>0</v>
      </c>
    </row>
    <row r="1504" spans="1:14" s="6" customFormat="1" x14ac:dyDescent="0.2">
      <c r="A1504" s="23" t="s">
        <v>164</v>
      </c>
      <c r="B1504" s="7" t="s">
        <v>248</v>
      </c>
      <c r="C1504" s="7" t="s">
        <v>271</v>
      </c>
      <c r="D1504" s="7" t="s">
        <v>741</v>
      </c>
      <c r="E1504" s="7" t="s">
        <v>165</v>
      </c>
      <c r="F1504" s="12">
        <v>0</v>
      </c>
      <c r="G1504" s="12">
        <f>G1505</f>
        <v>1617052</v>
      </c>
      <c r="H1504" s="20">
        <f t="shared" si="307"/>
        <v>1617052</v>
      </c>
      <c r="I1504" s="12">
        <f>I1505</f>
        <v>1617052</v>
      </c>
      <c r="J1504" s="20">
        <f t="shared" si="308"/>
        <v>0</v>
      </c>
      <c r="K1504" s="12">
        <f>K1505</f>
        <v>0</v>
      </c>
      <c r="L1504" s="20">
        <f t="shared" si="309"/>
        <v>-1617052</v>
      </c>
      <c r="M1504" s="27">
        <v>0</v>
      </c>
      <c r="N1504" s="27">
        <f t="shared" si="310"/>
        <v>0</v>
      </c>
    </row>
    <row r="1505" spans="1:14" s="6" customFormat="1" ht="56.25" x14ac:dyDescent="0.2">
      <c r="A1505" s="23" t="s">
        <v>256</v>
      </c>
      <c r="B1505" s="7" t="s">
        <v>248</v>
      </c>
      <c r="C1505" s="7" t="s">
        <v>271</v>
      </c>
      <c r="D1505" s="7" t="s">
        <v>741</v>
      </c>
      <c r="E1505" s="7" t="s">
        <v>257</v>
      </c>
      <c r="F1505" s="12">
        <v>0</v>
      </c>
      <c r="G1505" s="12">
        <v>1617052</v>
      </c>
      <c r="H1505" s="20">
        <f t="shared" si="307"/>
        <v>1617052</v>
      </c>
      <c r="I1505" s="12">
        <v>1617052</v>
      </c>
      <c r="J1505" s="20">
        <f t="shared" si="308"/>
        <v>0</v>
      </c>
      <c r="K1505" s="12">
        <v>0</v>
      </c>
      <c r="L1505" s="20">
        <f t="shared" si="309"/>
        <v>-1617052</v>
      </c>
      <c r="M1505" s="27">
        <v>0</v>
      </c>
      <c r="N1505" s="27">
        <f t="shared" si="310"/>
        <v>0</v>
      </c>
    </row>
    <row r="1506" spans="1:14" s="6" customFormat="1" ht="43.5" customHeight="1" x14ac:dyDescent="0.2">
      <c r="A1506" s="22" t="s">
        <v>112</v>
      </c>
      <c r="B1506" s="4" t="s">
        <v>248</v>
      </c>
      <c r="C1506" s="4" t="s">
        <v>113</v>
      </c>
      <c r="D1506" s="4"/>
      <c r="E1506" s="20"/>
      <c r="F1506" s="20">
        <f t="shared" ref="F1506" si="312">F1507+F1546+F1553+F1539+F1560</f>
        <v>65763200</v>
      </c>
      <c r="G1506" s="20">
        <f>G1507+G1546+G1553+G1539+G1560</f>
        <v>55932720</v>
      </c>
      <c r="H1506" s="20">
        <f t="shared" si="307"/>
        <v>-9830480</v>
      </c>
      <c r="I1506" s="20">
        <f>I1507+I1546+I1553+I1539+I1560</f>
        <v>55932720</v>
      </c>
      <c r="J1506" s="20">
        <f t="shared" si="308"/>
        <v>0</v>
      </c>
      <c r="K1506" s="20">
        <f>K1507+K1546+K1553+K1539+K1560</f>
        <v>31209815.280000001</v>
      </c>
      <c r="L1506" s="20">
        <f t="shared" si="309"/>
        <v>-24722904.719999999</v>
      </c>
      <c r="M1506" s="27">
        <f t="shared" ref="M1506:M1547" si="313">K1506/F1506*100</f>
        <v>47.457872001362468</v>
      </c>
      <c r="N1506" s="27">
        <f t="shared" si="310"/>
        <v>55.79885133424586</v>
      </c>
    </row>
    <row r="1507" spans="1:14" s="6" customFormat="1" ht="37.5" x14ac:dyDescent="0.2">
      <c r="A1507" s="22" t="s">
        <v>160</v>
      </c>
      <c r="B1507" s="4" t="s">
        <v>248</v>
      </c>
      <c r="C1507" s="4" t="s">
        <v>113</v>
      </c>
      <c r="D1507" s="4" t="s">
        <v>574</v>
      </c>
      <c r="E1507" s="4"/>
      <c r="F1507" s="20">
        <f>F1508+F1522</f>
        <v>64881300</v>
      </c>
      <c r="G1507" s="20">
        <f>G1508+G1522</f>
        <v>54948820</v>
      </c>
      <c r="H1507" s="20">
        <f t="shared" si="307"/>
        <v>-9932480</v>
      </c>
      <c r="I1507" s="20">
        <f>I1508+I1522</f>
        <v>54672823</v>
      </c>
      <c r="J1507" s="20">
        <f t="shared" si="308"/>
        <v>-275997</v>
      </c>
      <c r="K1507" s="20">
        <f>K1508+K1522</f>
        <v>30675910.949999999</v>
      </c>
      <c r="L1507" s="20">
        <f t="shared" si="309"/>
        <v>-23996912.050000001</v>
      </c>
      <c r="M1507" s="27">
        <f t="shared" si="313"/>
        <v>47.28004979863227</v>
      </c>
      <c r="N1507" s="27">
        <f t="shared" si="310"/>
        <v>56.108152582499713</v>
      </c>
    </row>
    <row r="1508" spans="1:14" s="6" customFormat="1" ht="37.5" x14ac:dyDescent="0.2">
      <c r="A1508" s="22" t="s">
        <v>250</v>
      </c>
      <c r="B1508" s="4" t="s">
        <v>248</v>
      </c>
      <c r="C1508" s="4" t="s">
        <v>113</v>
      </c>
      <c r="D1508" s="4" t="s">
        <v>593</v>
      </c>
      <c r="E1508" s="4"/>
      <c r="F1508" s="20">
        <f>F1509</f>
        <v>18741100</v>
      </c>
      <c r="G1508" s="20">
        <f>G1509</f>
        <v>8836620</v>
      </c>
      <c r="H1508" s="20">
        <f t="shared" si="307"/>
        <v>-9904480</v>
      </c>
      <c r="I1508" s="20">
        <f>I1509</f>
        <v>8560623</v>
      </c>
      <c r="J1508" s="20">
        <f t="shared" si="308"/>
        <v>-275997</v>
      </c>
      <c r="K1508" s="20">
        <f>K1509</f>
        <v>3063416.91</v>
      </c>
      <c r="L1508" s="20">
        <f t="shared" si="309"/>
        <v>-5497206.0899999999</v>
      </c>
      <c r="M1508" s="27">
        <f t="shared" si="313"/>
        <v>16.345982412985364</v>
      </c>
      <c r="N1508" s="27">
        <f t="shared" si="310"/>
        <v>35.784976280347827</v>
      </c>
    </row>
    <row r="1509" spans="1:14" s="6" customFormat="1" ht="71.25" customHeight="1" x14ac:dyDescent="0.2">
      <c r="A1509" s="22" t="s">
        <v>251</v>
      </c>
      <c r="B1509" s="4" t="s">
        <v>248</v>
      </c>
      <c r="C1509" s="4" t="s">
        <v>113</v>
      </c>
      <c r="D1509" s="4" t="s">
        <v>742</v>
      </c>
      <c r="E1509" s="4"/>
      <c r="F1509" s="20">
        <f>F1510+F1514+F1518</f>
        <v>18741100</v>
      </c>
      <c r="G1509" s="20">
        <f>G1510+G1514+G1518</f>
        <v>8836620</v>
      </c>
      <c r="H1509" s="20">
        <f t="shared" si="307"/>
        <v>-9904480</v>
      </c>
      <c r="I1509" s="20">
        <f>I1510+I1514+I1518</f>
        <v>8560623</v>
      </c>
      <c r="J1509" s="20">
        <f t="shared" si="308"/>
        <v>-275997</v>
      </c>
      <c r="K1509" s="20">
        <f>K1510+K1514+K1518</f>
        <v>3063416.91</v>
      </c>
      <c r="L1509" s="20">
        <f t="shared" si="309"/>
        <v>-5497206.0899999999</v>
      </c>
      <c r="M1509" s="27">
        <f t="shared" si="313"/>
        <v>16.345982412985364</v>
      </c>
      <c r="N1509" s="27">
        <f t="shared" si="310"/>
        <v>35.784976280347827</v>
      </c>
    </row>
    <row r="1510" spans="1:14" s="6" customFormat="1" ht="37.5" x14ac:dyDescent="0.2">
      <c r="A1510" s="22" t="s">
        <v>317</v>
      </c>
      <c r="B1510" s="4" t="s">
        <v>248</v>
      </c>
      <c r="C1510" s="4" t="s">
        <v>113</v>
      </c>
      <c r="D1510" s="4" t="s">
        <v>743</v>
      </c>
      <c r="E1510" s="4"/>
      <c r="F1510" s="20">
        <f t="shared" ref="F1510:K1512" si="314">F1511</f>
        <v>5700000</v>
      </c>
      <c r="G1510" s="20">
        <f t="shared" si="314"/>
        <v>5325610</v>
      </c>
      <c r="H1510" s="20">
        <f t="shared" si="307"/>
        <v>-374390</v>
      </c>
      <c r="I1510" s="20">
        <f t="shared" si="314"/>
        <v>5049613</v>
      </c>
      <c r="J1510" s="20">
        <f t="shared" si="308"/>
        <v>-275997</v>
      </c>
      <c r="K1510" s="20">
        <f t="shared" si="314"/>
        <v>3063416.91</v>
      </c>
      <c r="L1510" s="20">
        <f t="shared" si="309"/>
        <v>-1986196.0899999999</v>
      </c>
      <c r="M1510" s="27">
        <f t="shared" si="313"/>
        <v>53.744156315789468</v>
      </c>
      <c r="N1510" s="27">
        <f t="shared" si="310"/>
        <v>60.666370076281098</v>
      </c>
    </row>
    <row r="1511" spans="1:14" s="6" customFormat="1" ht="37.5" x14ac:dyDescent="0.2">
      <c r="A1511" s="22" t="s">
        <v>24</v>
      </c>
      <c r="B1511" s="4" t="s">
        <v>248</v>
      </c>
      <c r="C1511" s="4" t="s">
        <v>113</v>
      </c>
      <c r="D1511" s="4" t="s">
        <v>743</v>
      </c>
      <c r="E1511" s="4" t="s">
        <v>25</v>
      </c>
      <c r="F1511" s="20">
        <f t="shared" si="314"/>
        <v>5700000</v>
      </c>
      <c r="G1511" s="20">
        <f t="shared" si="314"/>
        <v>5325610</v>
      </c>
      <c r="H1511" s="20">
        <f t="shared" si="307"/>
        <v>-374390</v>
      </c>
      <c r="I1511" s="20">
        <f t="shared" si="314"/>
        <v>5049613</v>
      </c>
      <c r="J1511" s="20">
        <f t="shared" si="308"/>
        <v>-275997</v>
      </c>
      <c r="K1511" s="20">
        <f t="shared" si="314"/>
        <v>3063416.91</v>
      </c>
      <c r="L1511" s="20">
        <f t="shared" si="309"/>
        <v>-1986196.0899999999</v>
      </c>
      <c r="M1511" s="27">
        <f t="shared" si="313"/>
        <v>53.744156315789468</v>
      </c>
      <c r="N1511" s="27">
        <f t="shared" si="310"/>
        <v>60.666370076281098</v>
      </c>
    </row>
    <row r="1512" spans="1:14" s="6" customFormat="1" ht="57.75" customHeight="1" x14ac:dyDescent="0.2">
      <c r="A1512" s="22" t="s">
        <v>26</v>
      </c>
      <c r="B1512" s="4" t="s">
        <v>248</v>
      </c>
      <c r="C1512" s="4" t="s">
        <v>113</v>
      </c>
      <c r="D1512" s="4" t="s">
        <v>744</v>
      </c>
      <c r="E1512" s="4" t="s">
        <v>27</v>
      </c>
      <c r="F1512" s="20">
        <f t="shared" si="314"/>
        <v>5700000</v>
      </c>
      <c r="G1512" s="20">
        <f t="shared" si="314"/>
        <v>5325610</v>
      </c>
      <c r="H1512" s="20">
        <f t="shared" si="307"/>
        <v>-374390</v>
      </c>
      <c r="I1512" s="20">
        <f t="shared" si="314"/>
        <v>5049613</v>
      </c>
      <c r="J1512" s="20">
        <f t="shared" si="308"/>
        <v>-275997</v>
      </c>
      <c r="K1512" s="20">
        <f t="shared" si="314"/>
        <v>3063416.91</v>
      </c>
      <c r="L1512" s="20">
        <f t="shared" si="309"/>
        <v>-1986196.0899999999</v>
      </c>
      <c r="M1512" s="27">
        <f t="shared" si="313"/>
        <v>53.744156315789468</v>
      </c>
      <c r="N1512" s="27">
        <f t="shared" si="310"/>
        <v>60.666370076281098</v>
      </c>
    </row>
    <row r="1513" spans="1:14" s="6" customFormat="1" x14ac:dyDescent="0.2">
      <c r="A1513" s="22" t="s">
        <v>28</v>
      </c>
      <c r="B1513" s="4" t="s">
        <v>248</v>
      </c>
      <c r="C1513" s="4" t="s">
        <v>113</v>
      </c>
      <c r="D1513" s="4" t="s">
        <v>743</v>
      </c>
      <c r="E1513" s="4" t="s">
        <v>29</v>
      </c>
      <c r="F1513" s="20">
        <v>5700000</v>
      </c>
      <c r="G1513" s="20">
        <v>5325610</v>
      </c>
      <c r="H1513" s="20">
        <f t="shared" si="307"/>
        <v>-374390</v>
      </c>
      <c r="I1513" s="20">
        <v>5049613</v>
      </c>
      <c r="J1513" s="20">
        <f t="shared" si="308"/>
        <v>-275997</v>
      </c>
      <c r="K1513" s="20">
        <v>3063416.91</v>
      </c>
      <c r="L1513" s="20">
        <f t="shared" si="309"/>
        <v>-1986196.0899999999</v>
      </c>
      <c r="M1513" s="27">
        <f t="shared" si="313"/>
        <v>53.744156315789468</v>
      </c>
      <c r="N1513" s="27">
        <f t="shared" si="310"/>
        <v>60.666370076281098</v>
      </c>
    </row>
    <row r="1514" spans="1:14" s="6" customFormat="1" ht="56.25" x14ac:dyDescent="0.2">
      <c r="A1514" s="22" t="s">
        <v>438</v>
      </c>
      <c r="B1514" s="4" t="s">
        <v>248</v>
      </c>
      <c r="C1514" s="4" t="s">
        <v>113</v>
      </c>
      <c r="D1514" s="4" t="s">
        <v>745</v>
      </c>
      <c r="E1514" s="4"/>
      <c r="F1514" s="20">
        <f t="shared" ref="F1514:K1516" si="315">F1515</f>
        <v>11867400</v>
      </c>
      <c r="G1514" s="20">
        <f t="shared" si="315"/>
        <v>2711800</v>
      </c>
      <c r="H1514" s="20">
        <f t="shared" si="307"/>
        <v>-9155600</v>
      </c>
      <c r="I1514" s="20">
        <f t="shared" si="315"/>
        <v>2711800</v>
      </c>
      <c r="J1514" s="20">
        <f t="shared" si="308"/>
        <v>0</v>
      </c>
      <c r="K1514" s="20">
        <f t="shared" si="315"/>
        <v>0</v>
      </c>
      <c r="L1514" s="20">
        <f t="shared" si="309"/>
        <v>-2711800</v>
      </c>
      <c r="M1514" s="27">
        <f t="shared" si="313"/>
        <v>0</v>
      </c>
      <c r="N1514" s="27">
        <f t="shared" si="310"/>
        <v>0</v>
      </c>
    </row>
    <row r="1515" spans="1:14" s="6" customFormat="1" ht="37.5" x14ac:dyDescent="0.2">
      <c r="A1515" s="22" t="s">
        <v>24</v>
      </c>
      <c r="B1515" s="4" t="s">
        <v>248</v>
      </c>
      <c r="C1515" s="4" t="s">
        <v>113</v>
      </c>
      <c r="D1515" s="4" t="s">
        <v>745</v>
      </c>
      <c r="E1515" s="4" t="s">
        <v>25</v>
      </c>
      <c r="F1515" s="20">
        <f t="shared" si="315"/>
        <v>11867400</v>
      </c>
      <c r="G1515" s="20">
        <f t="shared" si="315"/>
        <v>2711800</v>
      </c>
      <c r="H1515" s="20">
        <f t="shared" si="307"/>
        <v>-9155600</v>
      </c>
      <c r="I1515" s="20">
        <f t="shared" si="315"/>
        <v>2711800</v>
      </c>
      <c r="J1515" s="20">
        <f t="shared" si="308"/>
        <v>0</v>
      </c>
      <c r="K1515" s="20">
        <f t="shared" si="315"/>
        <v>0</v>
      </c>
      <c r="L1515" s="20">
        <f t="shared" si="309"/>
        <v>-2711800</v>
      </c>
      <c r="M1515" s="27">
        <f t="shared" si="313"/>
        <v>0</v>
      </c>
      <c r="N1515" s="27">
        <f t="shared" si="310"/>
        <v>0</v>
      </c>
    </row>
    <row r="1516" spans="1:14" s="6" customFormat="1" ht="60" customHeight="1" x14ac:dyDescent="0.2">
      <c r="A1516" s="22" t="s">
        <v>26</v>
      </c>
      <c r="B1516" s="4" t="s">
        <v>248</v>
      </c>
      <c r="C1516" s="4" t="s">
        <v>113</v>
      </c>
      <c r="D1516" s="4" t="s">
        <v>746</v>
      </c>
      <c r="E1516" s="4" t="s">
        <v>27</v>
      </c>
      <c r="F1516" s="20">
        <f t="shared" si="315"/>
        <v>11867400</v>
      </c>
      <c r="G1516" s="20">
        <f t="shared" si="315"/>
        <v>2711800</v>
      </c>
      <c r="H1516" s="20">
        <f t="shared" si="307"/>
        <v>-9155600</v>
      </c>
      <c r="I1516" s="20">
        <f t="shared" si="315"/>
        <v>2711800</v>
      </c>
      <c r="J1516" s="20">
        <f t="shared" si="308"/>
        <v>0</v>
      </c>
      <c r="K1516" s="20">
        <f t="shared" si="315"/>
        <v>0</v>
      </c>
      <c r="L1516" s="20">
        <f t="shared" si="309"/>
        <v>-2711800</v>
      </c>
      <c r="M1516" s="27">
        <f t="shared" si="313"/>
        <v>0</v>
      </c>
      <c r="N1516" s="27">
        <f t="shared" si="310"/>
        <v>0</v>
      </c>
    </row>
    <row r="1517" spans="1:14" s="6" customFormat="1" x14ac:dyDescent="0.2">
      <c r="A1517" s="22" t="s">
        <v>28</v>
      </c>
      <c r="B1517" s="4" t="s">
        <v>248</v>
      </c>
      <c r="C1517" s="4" t="s">
        <v>113</v>
      </c>
      <c r="D1517" s="4" t="s">
        <v>745</v>
      </c>
      <c r="E1517" s="4" t="s">
        <v>29</v>
      </c>
      <c r="F1517" s="20">
        <v>11867400</v>
      </c>
      <c r="G1517" s="20">
        <v>2711800</v>
      </c>
      <c r="H1517" s="20">
        <f t="shared" si="307"/>
        <v>-9155600</v>
      </c>
      <c r="I1517" s="20">
        <v>2711800</v>
      </c>
      <c r="J1517" s="20">
        <f t="shared" si="308"/>
        <v>0</v>
      </c>
      <c r="K1517" s="20">
        <v>0</v>
      </c>
      <c r="L1517" s="20">
        <f t="shared" si="309"/>
        <v>-2711800</v>
      </c>
      <c r="M1517" s="27">
        <f t="shared" si="313"/>
        <v>0</v>
      </c>
      <c r="N1517" s="27">
        <f t="shared" si="310"/>
        <v>0</v>
      </c>
    </row>
    <row r="1518" spans="1:14" s="6" customFormat="1" ht="37.5" x14ac:dyDescent="0.2">
      <c r="A1518" s="22" t="s">
        <v>373</v>
      </c>
      <c r="B1518" s="4" t="s">
        <v>248</v>
      </c>
      <c r="C1518" s="4" t="s">
        <v>113</v>
      </c>
      <c r="D1518" s="4" t="s">
        <v>747</v>
      </c>
      <c r="E1518" s="4"/>
      <c r="F1518" s="20">
        <f t="shared" ref="F1518:K1520" si="316">F1519</f>
        <v>1173700</v>
      </c>
      <c r="G1518" s="20">
        <f t="shared" si="316"/>
        <v>799210</v>
      </c>
      <c r="H1518" s="20">
        <f t="shared" si="307"/>
        <v>-374490</v>
      </c>
      <c r="I1518" s="20">
        <f t="shared" si="316"/>
        <v>799210</v>
      </c>
      <c r="J1518" s="20">
        <f t="shared" si="308"/>
        <v>0</v>
      </c>
      <c r="K1518" s="20">
        <f t="shared" si="316"/>
        <v>0</v>
      </c>
      <c r="L1518" s="20">
        <f t="shared" si="309"/>
        <v>-799210</v>
      </c>
      <c r="M1518" s="27">
        <f t="shared" si="313"/>
        <v>0</v>
      </c>
      <c r="N1518" s="27">
        <f t="shared" si="310"/>
        <v>0</v>
      </c>
    </row>
    <row r="1519" spans="1:14" s="6" customFormat="1" ht="37.5" x14ac:dyDescent="0.2">
      <c r="A1519" s="22" t="s">
        <v>24</v>
      </c>
      <c r="B1519" s="4" t="s">
        <v>248</v>
      </c>
      <c r="C1519" s="4" t="s">
        <v>113</v>
      </c>
      <c r="D1519" s="4" t="s">
        <v>747</v>
      </c>
      <c r="E1519" s="4" t="s">
        <v>25</v>
      </c>
      <c r="F1519" s="20">
        <f t="shared" si="316"/>
        <v>1173700</v>
      </c>
      <c r="G1519" s="20">
        <f t="shared" si="316"/>
        <v>799210</v>
      </c>
      <c r="H1519" s="20">
        <f t="shared" si="307"/>
        <v>-374490</v>
      </c>
      <c r="I1519" s="20">
        <f t="shared" si="316"/>
        <v>799210</v>
      </c>
      <c r="J1519" s="20">
        <f t="shared" si="308"/>
        <v>0</v>
      </c>
      <c r="K1519" s="20">
        <f t="shared" si="316"/>
        <v>0</v>
      </c>
      <c r="L1519" s="20">
        <f t="shared" si="309"/>
        <v>-799210</v>
      </c>
      <c r="M1519" s="27">
        <f t="shared" si="313"/>
        <v>0</v>
      </c>
      <c r="N1519" s="27">
        <f t="shared" si="310"/>
        <v>0</v>
      </c>
    </row>
    <row r="1520" spans="1:14" s="6" customFormat="1" ht="37.5" customHeight="1" x14ac:dyDescent="0.2">
      <c r="A1520" s="22" t="s">
        <v>26</v>
      </c>
      <c r="B1520" s="4" t="s">
        <v>248</v>
      </c>
      <c r="C1520" s="4" t="s">
        <v>113</v>
      </c>
      <c r="D1520" s="4" t="s">
        <v>747</v>
      </c>
      <c r="E1520" s="4" t="s">
        <v>27</v>
      </c>
      <c r="F1520" s="20">
        <f t="shared" si="316"/>
        <v>1173700</v>
      </c>
      <c r="G1520" s="20">
        <f t="shared" si="316"/>
        <v>799210</v>
      </c>
      <c r="H1520" s="20">
        <f t="shared" si="307"/>
        <v>-374490</v>
      </c>
      <c r="I1520" s="20">
        <f t="shared" si="316"/>
        <v>799210</v>
      </c>
      <c r="J1520" s="20">
        <f t="shared" si="308"/>
        <v>0</v>
      </c>
      <c r="K1520" s="20">
        <f t="shared" si="316"/>
        <v>0</v>
      </c>
      <c r="L1520" s="20">
        <f t="shared" si="309"/>
        <v>-799210</v>
      </c>
      <c r="M1520" s="27">
        <f t="shared" si="313"/>
        <v>0</v>
      </c>
      <c r="N1520" s="27">
        <f t="shared" si="310"/>
        <v>0</v>
      </c>
    </row>
    <row r="1521" spans="1:14" s="6" customFormat="1" x14ac:dyDescent="0.2">
      <c r="A1521" s="22" t="s">
        <v>28</v>
      </c>
      <c r="B1521" s="4" t="s">
        <v>248</v>
      </c>
      <c r="C1521" s="4" t="s">
        <v>113</v>
      </c>
      <c r="D1521" s="4" t="s">
        <v>747</v>
      </c>
      <c r="E1521" s="4" t="s">
        <v>29</v>
      </c>
      <c r="F1521" s="20">
        <v>1173700</v>
      </c>
      <c r="G1521" s="20">
        <v>799210</v>
      </c>
      <c r="H1521" s="20">
        <f t="shared" si="307"/>
        <v>-374490</v>
      </c>
      <c r="I1521" s="20">
        <v>799210</v>
      </c>
      <c r="J1521" s="20">
        <f t="shared" si="308"/>
        <v>0</v>
      </c>
      <c r="K1521" s="20">
        <v>0</v>
      </c>
      <c r="L1521" s="20">
        <f t="shared" si="309"/>
        <v>-799210</v>
      </c>
      <c r="M1521" s="27">
        <f t="shared" si="313"/>
        <v>0</v>
      </c>
      <c r="N1521" s="27">
        <f t="shared" si="310"/>
        <v>0</v>
      </c>
    </row>
    <row r="1522" spans="1:14" s="6" customFormat="1" ht="37.5" x14ac:dyDescent="0.2">
      <c r="A1522" s="22" t="s">
        <v>249</v>
      </c>
      <c r="B1522" s="4" t="s">
        <v>248</v>
      </c>
      <c r="C1522" s="4" t="s">
        <v>113</v>
      </c>
      <c r="D1522" s="4" t="s">
        <v>732</v>
      </c>
      <c r="E1522" s="4"/>
      <c r="F1522" s="20">
        <f>F1523</f>
        <v>46140200</v>
      </c>
      <c r="G1522" s="20">
        <f>G1523</f>
        <v>46112200</v>
      </c>
      <c r="H1522" s="20">
        <f t="shared" si="307"/>
        <v>-28000</v>
      </c>
      <c r="I1522" s="20">
        <f>I1523</f>
        <v>46112200</v>
      </c>
      <c r="J1522" s="20">
        <f t="shared" si="308"/>
        <v>0</v>
      </c>
      <c r="K1522" s="20">
        <f>K1523</f>
        <v>27612494.039999999</v>
      </c>
      <c r="L1522" s="20">
        <f t="shared" si="309"/>
        <v>-18499705.960000001</v>
      </c>
      <c r="M1522" s="27">
        <f t="shared" si="313"/>
        <v>59.844764522043683</v>
      </c>
      <c r="N1522" s="27">
        <f t="shared" si="310"/>
        <v>59.88110313539584</v>
      </c>
    </row>
    <row r="1523" spans="1:14" s="6" customFormat="1" ht="37.5" x14ac:dyDescent="0.2">
      <c r="A1523" s="22" t="s">
        <v>237</v>
      </c>
      <c r="B1523" s="4" t="s">
        <v>248</v>
      </c>
      <c r="C1523" s="4" t="s">
        <v>113</v>
      </c>
      <c r="D1523" s="4" t="s">
        <v>733</v>
      </c>
      <c r="E1523" s="4"/>
      <c r="F1523" s="20">
        <f>F1524</f>
        <v>46140200</v>
      </c>
      <c r="G1523" s="20">
        <f>G1524</f>
        <v>46112200</v>
      </c>
      <c r="H1523" s="20">
        <f t="shared" si="307"/>
        <v>-28000</v>
      </c>
      <c r="I1523" s="20">
        <f>I1524</f>
        <v>46112200</v>
      </c>
      <c r="J1523" s="20">
        <f t="shared" si="308"/>
        <v>0</v>
      </c>
      <c r="K1523" s="20">
        <f>K1524</f>
        <v>27612494.039999999</v>
      </c>
      <c r="L1523" s="20">
        <f t="shared" si="309"/>
        <v>-18499705.960000001</v>
      </c>
      <c r="M1523" s="27">
        <f t="shared" si="313"/>
        <v>59.844764522043683</v>
      </c>
      <c r="N1523" s="27">
        <f t="shared" si="310"/>
        <v>59.88110313539584</v>
      </c>
    </row>
    <row r="1524" spans="1:14" s="6" customFormat="1" ht="37.5" x14ac:dyDescent="0.2">
      <c r="A1524" s="22" t="s">
        <v>75</v>
      </c>
      <c r="B1524" s="4" t="s">
        <v>248</v>
      </c>
      <c r="C1524" s="4" t="s">
        <v>113</v>
      </c>
      <c r="D1524" s="4" t="s">
        <v>748</v>
      </c>
      <c r="E1524" s="4"/>
      <c r="F1524" s="20">
        <f>F1525+F1530+F1534</f>
        <v>46140200</v>
      </c>
      <c r="G1524" s="20">
        <f>G1525+G1530+G1534</f>
        <v>46112200</v>
      </c>
      <c r="H1524" s="20">
        <f t="shared" si="307"/>
        <v>-28000</v>
      </c>
      <c r="I1524" s="20">
        <f>I1525+I1530+I1534</f>
        <v>46112200</v>
      </c>
      <c r="J1524" s="20">
        <f t="shared" si="308"/>
        <v>0</v>
      </c>
      <c r="K1524" s="20">
        <f>K1525+K1530+K1534</f>
        <v>27612494.039999999</v>
      </c>
      <c r="L1524" s="20">
        <f t="shared" si="309"/>
        <v>-18499705.960000001</v>
      </c>
      <c r="M1524" s="27">
        <f t="shared" si="313"/>
        <v>59.844764522043683</v>
      </c>
      <c r="N1524" s="27">
        <f t="shared" si="310"/>
        <v>59.88110313539584</v>
      </c>
    </row>
    <row r="1525" spans="1:14" s="6" customFormat="1" ht="93.75" x14ac:dyDescent="0.2">
      <c r="A1525" s="22" t="s">
        <v>13</v>
      </c>
      <c r="B1525" s="4" t="s">
        <v>248</v>
      </c>
      <c r="C1525" s="4" t="s">
        <v>113</v>
      </c>
      <c r="D1525" s="4" t="s">
        <v>748</v>
      </c>
      <c r="E1525" s="4" t="s">
        <v>14</v>
      </c>
      <c r="F1525" s="20">
        <f>F1526</f>
        <v>40680000</v>
      </c>
      <c r="G1525" s="20">
        <f>G1526</f>
        <v>40680000</v>
      </c>
      <c r="H1525" s="20">
        <f t="shared" si="307"/>
        <v>0</v>
      </c>
      <c r="I1525" s="20">
        <f>I1526</f>
        <v>40680000</v>
      </c>
      <c r="J1525" s="20">
        <f t="shared" si="308"/>
        <v>0</v>
      </c>
      <c r="K1525" s="20">
        <f>K1526</f>
        <v>24329722.140000001</v>
      </c>
      <c r="L1525" s="20">
        <f t="shared" si="309"/>
        <v>-16350277.859999999</v>
      </c>
      <c r="M1525" s="27">
        <f t="shared" si="313"/>
        <v>59.807576548672571</v>
      </c>
      <c r="N1525" s="27">
        <f t="shared" si="310"/>
        <v>59.807576548672571</v>
      </c>
    </row>
    <row r="1526" spans="1:14" s="6" customFormat="1" ht="39" customHeight="1" x14ac:dyDescent="0.2">
      <c r="A1526" s="22" t="s">
        <v>76</v>
      </c>
      <c r="B1526" s="4" t="s">
        <v>248</v>
      </c>
      <c r="C1526" s="4" t="s">
        <v>113</v>
      </c>
      <c r="D1526" s="4" t="s">
        <v>748</v>
      </c>
      <c r="E1526" s="4" t="s">
        <v>77</v>
      </c>
      <c r="F1526" s="20">
        <f>F1527+F1528+F1529</f>
        <v>40680000</v>
      </c>
      <c r="G1526" s="20">
        <f>G1527+G1528+G1529</f>
        <v>40680000</v>
      </c>
      <c r="H1526" s="20">
        <f t="shared" si="307"/>
        <v>0</v>
      </c>
      <c r="I1526" s="20">
        <f>I1527+I1528+I1529</f>
        <v>40680000</v>
      </c>
      <c r="J1526" s="20">
        <f t="shared" si="308"/>
        <v>0</v>
      </c>
      <c r="K1526" s="20">
        <f>K1527+K1528+K1529</f>
        <v>24329722.140000001</v>
      </c>
      <c r="L1526" s="20">
        <f t="shared" si="309"/>
        <v>-16350277.859999999</v>
      </c>
      <c r="M1526" s="27">
        <f t="shared" si="313"/>
        <v>59.807576548672571</v>
      </c>
      <c r="N1526" s="27">
        <f t="shared" si="310"/>
        <v>59.807576548672571</v>
      </c>
    </row>
    <row r="1527" spans="1:14" s="6" customFormat="1" x14ac:dyDescent="0.2">
      <c r="A1527" s="22" t="s">
        <v>78</v>
      </c>
      <c r="B1527" s="4" t="s">
        <v>248</v>
      </c>
      <c r="C1527" s="4" t="s">
        <v>113</v>
      </c>
      <c r="D1527" s="4" t="s">
        <v>748</v>
      </c>
      <c r="E1527" s="4" t="s">
        <v>79</v>
      </c>
      <c r="F1527" s="20">
        <v>30313100</v>
      </c>
      <c r="G1527" s="20">
        <v>30313100</v>
      </c>
      <c r="H1527" s="20">
        <f t="shared" si="307"/>
        <v>0</v>
      </c>
      <c r="I1527" s="20">
        <v>30313100</v>
      </c>
      <c r="J1527" s="20">
        <f t="shared" si="308"/>
        <v>0</v>
      </c>
      <c r="K1527" s="20">
        <v>18594810.780000001</v>
      </c>
      <c r="L1527" s="20">
        <f t="shared" si="309"/>
        <v>-11718289.219999999</v>
      </c>
      <c r="M1527" s="27">
        <f t="shared" si="313"/>
        <v>61.342491464086493</v>
      </c>
      <c r="N1527" s="27">
        <f t="shared" si="310"/>
        <v>61.342491464086493</v>
      </c>
    </row>
    <row r="1528" spans="1:14" s="6" customFormat="1" ht="37.5" x14ac:dyDescent="0.2">
      <c r="A1528" s="22" t="s">
        <v>80</v>
      </c>
      <c r="B1528" s="4" t="s">
        <v>248</v>
      </c>
      <c r="C1528" s="4" t="s">
        <v>113</v>
      </c>
      <c r="D1528" s="4" t="s">
        <v>748</v>
      </c>
      <c r="E1528" s="4" t="s">
        <v>81</v>
      </c>
      <c r="F1528" s="20">
        <v>1104500</v>
      </c>
      <c r="G1528" s="20">
        <v>1104500</v>
      </c>
      <c r="H1528" s="20">
        <f t="shared" si="307"/>
        <v>0</v>
      </c>
      <c r="I1528" s="20">
        <v>1104500</v>
      </c>
      <c r="J1528" s="20">
        <f t="shared" si="308"/>
        <v>0</v>
      </c>
      <c r="K1528" s="20">
        <v>442592.2</v>
      </c>
      <c r="L1528" s="20">
        <f t="shared" si="309"/>
        <v>-661907.80000000005</v>
      </c>
      <c r="M1528" s="27">
        <f t="shared" si="313"/>
        <v>40.071724762335897</v>
      </c>
      <c r="N1528" s="27">
        <f t="shared" si="310"/>
        <v>40.071724762335897</v>
      </c>
    </row>
    <row r="1529" spans="1:14" s="6" customFormat="1" ht="83.25" customHeight="1" x14ac:dyDescent="0.2">
      <c r="A1529" s="22" t="s">
        <v>82</v>
      </c>
      <c r="B1529" s="4" t="s">
        <v>248</v>
      </c>
      <c r="C1529" s="4" t="s">
        <v>113</v>
      </c>
      <c r="D1529" s="4" t="s">
        <v>748</v>
      </c>
      <c r="E1529" s="4" t="s">
        <v>83</v>
      </c>
      <c r="F1529" s="20">
        <v>9262400</v>
      </c>
      <c r="G1529" s="20">
        <v>9262400</v>
      </c>
      <c r="H1529" s="20">
        <f t="shared" si="307"/>
        <v>0</v>
      </c>
      <c r="I1529" s="20">
        <v>9262400</v>
      </c>
      <c r="J1529" s="20">
        <f t="shared" si="308"/>
        <v>0</v>
      </c>
      <c r="K1529" s="20">
        <v>5292319.16</v>
      </c>
      <c r="L1529" s="20">
        <f t="shared" si="309"/>
        <v>-3970080.84</v>
      </c>
      <c r="M1529" s="27">
        <f t="shared" si="313"/>
        <v>57.137665831749871</v>
      </c>
      <c r="N1529" s="27">
        <f t="shared" si="310"/>
        <v>57.137665831749871</v>
      </c>
    </row>
    <row r="1530" spans="1:14" s="6" customFormat="1" ht="37.5" x14ac:dyDescent="0.2">
      <c r="A1530" s="22" t="s">
        <v>24</v>
      </c>
      <c r="B1530" s="4" t="s">
        <v>248</v>
      </c>
      <c r="C1530" s="4" t="s">
        <v>113</v>
      </c>
      <c r="D1530" s="4" t="s">
        <v>748</v>
      </c>
      <c r="E1530" s="4" t="s">
        <v>25</v>
      </c>
      <c r="F1530" s="20">
        <f>F1531</f>
        <v>4115900</v>
      </c>
      <c r="G1530" s="20">
        <f>G1531</f>
        <v>4087900</v>
      </c>
      <c r="H1530" s="20">
        <f t="shared" si="307"/>
        <v>-28000</v>
      </c>
      <c r="I1530" s="20">
        <f>I1531</f>
        <v>4087900</v>
      </c>
      <c r="J1530" s="20">
        <f t="shared" si="308"/>
        <v>0</v>
      </c>
      <c r="K1530" s="20">
        <f>K1531</f>
        <v>2204251.9</v>
      </c>
      <c r="L1530" s="20">
        <f t="shared" si="309"/>
        <v>-1883648.1</v>
      </c>
      <c r="M1530" s="27">
        <f t="shared" si="313"/>
        <v>53.554554289462807</v>
      </c>
      <c r="N1530" s="27">
        <f t="shared" si="310"/>
        <v>53.921375278260228</v>
      </c>
    </row>
    <row r="1531" spans="1:14" s="6" customFormat="1" ht="67.5" customHeight="1" x14ac:dyDescent="0.2">
      <c r="A1531" s="22" t="s">
        <v>26</v>
      </c>
      <c r="B1531" s="4" t="s">
        <v>248</v>
      </c>
      <c r="C1531" s="4" t="s">
        <v>113</v>
      </c>
      <c r="D1531" s="4" t="s">
        <v>748</v>
      </c>
      <c r="E1531" s="4" t="s">
        <v>27</v>
      </c>
      <c r="F1531" s="20">
        <f>F1532+F1533</f>
        <v>4115900</v>
      </c>
      <c r="G1531" s="20">
        <f>G1532+G1533</f>
        <v>4087900</v>
      </c>
      <c r="H1531" s="20">
        <f t="shared" si="307"/>
        <v>-28000</v>
      </c>
      <c r="I1531" s="20">
        <f>I1532+I1533</f>
        <v>4087900</v>
      </c>
      <c r="J1531" s="20">
        <f t="shared" si="308"/>
        <v>0</v>
      </c>
      <c r="K1531" s="20">
        <f>K1532+K1533</f>
        <v>2204251.9</v>
      </c>
      <c r="L1531" s="20">
        <f t="shared" si="309"/>
        <v>-1883648.1</v>
      </c>
      <c r="M1531" s="27">
        <f t="shared" si="313"/>
        <v>53.554554289462807</v>
      </c>
      <c r="N1531" s="27">
        <f t="shared" si="310"/>
        <v>53.921375278260228</v>
      </c>
    </row>
    <row r="1532" spans="1:14" s="6" customFormat="1" x14ac:dyDescent="0.2">
      <c r="A1532" s="22" t="s">
        <v>28</v>
      </c>
      <c r="B1532" s="4" t="s">
        <v>248</v>
      </c>
      <c r="C1532" s="4" t="s">
        <v>113</v>
      </c>
      <c r="D1532" s="4" t="s">
        <v>748</v>
      </c>
      <c r="E1532" s="4" t="s">
        <v>29</v>
      </c>
      <c r="F1532" s="20">
        <v>3403800</v>
      </c>
      <c r="G1532" s="20">
        <v>3430367</v>
      </c>
      <c r="H1532" s="20">
        <f t="shared" si="307"/>
        <v>26567</v>
      </c>
      <c r="I1532" s="20">
        <v>3430367</v>
      </c>
      <c r="J1532" s="20">
        <f t="shared" si="308"/>
        <v>0</v>
      </c>
      <c r="K1532" s="20">
        <v>1800067.83</v>
      </c>
      <c r="L1532" s="20">
        <f t="shared" si="309"/>
        <v>-1630299.17</v>
      </c>
      <c r="M1532" s="27">
        <f t="shared" si="313"/>
        <v>52.884065750044073</v>
      </c>
      <c r="N1532" s="27">
        <f t="shared" si="310"/>
        <v>52.474497043610789</v>
      </c>
    </row>
    <row r="1533" spans="1:14" s="6" customFormat="1" x14ac:dyDescent="0.2">
      <c r="A1533" s="22" t="s">
        <v>303</v>
      </c>
      <c r="B1533" s="4" t="s">
        <v>248</v>
      </c>
      <c r="C1533" s="4" t="s">
        <v>113</v>
      </c>
      <c r="D1533" s="4" t="s">
        <v>748</v>
      </c>
      <c r="E1533" s="4" t="s">
        <v>304</v>
      </c>
      <c r="F1533" s="20">
        <v>712100</v>
      </c>
      <c r="G1533" s="20">
        <v>657533</v>
      </c>
      <c r="H1533" s="20">
        <f t="shared" si="307"/>
        <v>-54567</v>
      </c>
      <c r="I1533" s="20">
        <v>657533</v>
      </c>
      <c r="J1533" s="20">
        <f t="shared" si="308"/>
        <v>0</v>
      </c>
      <c r="K1533" s="20">
        <v>404184.07</v>
      </c>
      <c r="L1533" s="20">
        <f t="shared" si="309"/>
        <v>-253348.93</v>
      </c>
      <c r="M1533" s="27">
        <f t="shared" si="313"/>
        <v>56.759453728408936</v>
      </c>
      <c r="N1533" s="27">
        <f t="shared" si="310"/>
        <v>61.46977718228591</v>
      </c>
    </row>
    <row r="1534" spans="1:14" s="6" customFormat="1" x14ac:dyDescent="0.2">
      <c r="A1534" s="22" t="s">
        <v>33</v>
      </c>
      <c r="B1534" s="4" t="s">
        <v>248</v>
      </c>
      <c r="C1534" s="4" t="s">
        <v>113</v>
      </c>
      <c r="D1534" s="4" t="s">
        <v>748</v>
      </c>
      <c r="E1534" s="4" t="s">
        <v>34</v>
      </c>
      <c r="F1534" s="20">
        <f>F1535</f>
        <v>1344300</v>
      </c>
      <c r="G1534" s="20">
        <f>G1535</f>
        <v>1344300</v>
      </c>
      <c r="H1534" s="20">
        <f t="shared" si="307"/>
        <v>0</v>
      </c>
      <c r="I1534" s="20">
        <f>I1535</f>
        <v>1344300</v>
      </c>
      <c r="J1534" s="20">
        <f t="shared" si="308"/>
        <v>0</v>
      </c>
      <c r="K1534" s="20">
        <f>K1535</f>
        <v>1078520</v>
      </c>
      <c r="L1534" s="20">
        <f t="shared" si="309"/>
        <v>-265780</v>
      </c>
      <c r="M1534" s="27">
        <f t="shared" si="313"/>
        <v>80.229115524808449</v>
      </c>
      <c r="N1534" s="27">
        <f t="shared" si="310"/>
        <v>80.229115524808449</v>
      </c>
    </row>
    <row r="1535" spans="1:14" s="6" customFormat="1" x14ac:dyDescent="0.2">
      <c r="A1535" s="22" t="s">
        <v>35</v>
      </c>
      <c r="B1535" s="4" t="s">
        <v>248</v>
      </c>
      <c r="C1535" s="4" t="s">
        <v>113</v>
      </c>
      <c r="D1535" s="4" t="s">
        <v>748</v>
      </c>
      <c r="E1535" s="4" t="s">
        <v>36</v>
      </c>
      <c r="F1535" s="20">
        <f>F1536+F1537+F1538</f>
        <v>1344300</v>
      </c>
      <c r="G1535" s="20">
        <f>G1536+G1537+G1538</f>
        <v>1344300</v>
      </c>
      <c r="H1535" s="20">
        <f t="shared" si="307"/>
        <v>0</v>
      </c>
      <c r="I1535" s="20">
        <f>I1536+I1537+I1538</f>
        <v>1344300</v>
      </c>
      <c r="J1535" s="20">
        <f t="shared" si="308"/>
        <v>0</v>
      </c>
      <c r="K1535" s="20">
        <f>K1536+K1537+K1538</f>
        <v>1078520</v>
      </c>
      <c r="L1535" s="20">
        <f t="shared" si="309"/>
        <v>-265780</v>
      </c>
      <c r="M1535" s="27">
        <f t="shared" si="313"/>
        <v>80.229115524808449</v>
      </c>
      <c r="N1535" s="27">
        <f t="shared" si="310"/>
        <v>80.229115524808449</v>
      </c>
    </row>
    <row r="1536" spans="1:14" s="6" customFormat="1" ht="37.5" x14ac:dyDescent="0.2">
      <c r="A1536" s="22" t="s">
        <v>68</v>
      </c>
      <c r="B1536" s="4" t="s">
        <v>248</v>
      </c>
      <c r="C1536" s="4" t="s">
        <v>113</v>
      </c>
      <c r="D1536" s="4" t="s">
        <v>748</v>
      </c>
      <c r="E1536" s="4" t="s">
        <v>69</v>
      </c>
      <c r="F1536" s="20">
        <v>1195100</v>
      </c>
      <c r="G1536" s="20">
        <v>1195100</v>
      </c>
      <c r="H1536" s="20">
        <f t="shared" si="307"/>
        <v>0</v>
      </c>
      <c r="I1536" s="20">
        <v>1195100</v>
      </c>
      <c r="J1536" s="20">
        <f t="shared" si="308"/>
        <v>0</v>
      </c>
      <c r="K1536" s="20">
        <v>966620</v>
      </c>
      <c r="L1536" s="20">
        <f t="shared" si="309"/>
        <v>-228480</v>
      </c>
      <c r="M1536" s="27">
        <f t="shared" si="313"/>
        <v>80.881934566145091</v>
      </c>
      <c r="N1536" s="27">
        <f t="shared" si="310"/>
        <v>80.881934566145091</v>
      </c>
    </row>
    <row r="1537" spans="1:14" s="6" customFormat="1" x14ac:dyDescent="0.2">
      <c r="A1537" s="22" t="s">
        <v>70</v>
      </c>
      <c r="B1537" s="4" t="s">
        <v>248</v>
      </c>
      <c r="C1537" s="4" t="s">
        <v>113</v>
      </c>
      <c r="D1537" s="4" t="s">
        <v>748</v>
      </c>
      <c r="E1537" s="4" t="s">
        <v>71</v>
      </c>
      <c r="F1537" s="20">
        <v>9200</v>
      </c>
      <c r="G1537" s="20">
        <v>9200</v>
      </c>
      <c r="H1537" s="20">
        <f t="shared" si="307"/>
        <v>0</v>
      </c>
      <c r="I1537" s="20">
        <v>9200</v>
      </c>
      <c r="J1537" s="20">
        <f t="shared" si="308"/>
        <v>0</v>
      </c>
      <c r="K1537" s="20">
        <v>6900</v>
      </c>
      <c r="L1537" s="20">
        <f t="shared" si="309"/>
        <v>-2300</v>
      </c>
      <c r="M1537" s="27">
        <f t="shared" si="313"/>
        <v>75</v>
      </c>
      <c r="N1537" s="27">
        <f t="shared" si="310"/>
        <v>75</v>
      </c>
    </row>
    <row r="1538" spans="1:14" s="6" customFormat="1" x14ac:dyDescent="0.2">
      <c r="A1538" s="22" t="s">
        <v>37</v>
      </c>
      <c r="B1538" s="4" t="s">
        <v>248</v>
      </c>
      <c r="C1538" s="4" t="s">
        <v>113</v>
      </c>
      <c r="D1538" s="4" t="s">
        <v>748</v>
      </c>
      <c r="E1538" s="4" t="s">
        <v>38</v>
      </c>
      <c r="F1538" s="20">
        <v>140000</v>
      </c>
      <c r="G1538" s="20">
        <v>140000</v>
      </c>
      <c r="H1538" s="20">
        <f t="shared" si="307"/>
        <v>0</v>
      </c>
      <c r="I1538" s="20">
        <v>140000</v>
      </c>
      <c r="J1538" s="20">
        <f t="shared" si="308"/>
        <v>0</v>
      </c>
      <c r="K1538" s="20">
        <v>105000</v>
      </c>
      <c r="L1538" s="20">
        <f t="shared" si="309"/>
        <v>-35000</v>
      </c>
      <c r="M1538" s="27">
        <f t="shared" si="313"/>
        <v>75</v>
      </c>
      <c r="N1538" s="27">
        <f t="shared" si="310"/>
        <v>75</v>
      </c>
    </row>
    <row r="1539" spans="1:14" s="6" customFormat="1" ht="75" x14ac:dyDescent="0.2">
      <c r="A1539" s="42" t="s">
        <v>57</v>
      </c>
      <c r="B1539" s="30" t="s">
        <v>248</v>
      </c>
      <c r="C1539" s="30" t="s">
        <v>113</v>
      </c>
      <c r="D1539" s="30" t="s">
        <v>490</v>
      </c>
      <c r="E1539" s="30"/>
      <c r="F1539" s="37">
        <v>0</v>
      </c>
      <c r="G1539" s="37">
        <f t="shared" ref="G1539:K1544" si="317">G1540</f>
        <v>22000</v>
      </c>
      <c r="H1539" s="20">
        <f t="shared" si="307"/>
        <v>22000</v>
      </c>
      <c r="I1539" s="37">
        <f t="shared" si="317"/>
        <v>22000</v>
      </c>
      <c r="J1539" s="20">
        <f t="shared" si="308"/>
        <v>0</v>
      </c>
      <c r="K1539" s="50">
        <f t="shared" si="317"/>
        <v>22000</v>
      </c>
      <c r="L1539" s="20">
        <f t="shared" si="309"/>
        <v>0</v>
      </c>
      <c r="M1539" s="27">
        <v>0</v>
      </c>
      <c r="N1539" s="27">
        <f t="shared" si="310"/>
        <v>100</v>
      </c>
    </row>
    <row r="1540" spans="1:14" s="6" customFormat="1" ht="37.5" x14ac:dyDescent="0.2">
      <c r="A1540" s="42" t="s">
        <v>58</v>
      </c>
      <c r="B1540" s="30" t="s">
        <v>248</v>
      </c>
      <c r="C1540" s="30" t="s">
        <v>113</v>
      </c>
      <c r="D1540" s="30" t="s">
        <v>491</v>
      </c>
      <c r="E1540" s="30"/>
      <c r="F1540" s="37">
        <v>0</v>
      </c>
      <c r="G1540" s="37">
        <f t="shared" si="317"/>
        <v>22000</v>
      </c>
      <c r="H1540" s="20">
        <f t="shared" si="307"/>
        <v>22000</v>
      </c>
      <c r="I1540" s="37">
        <f t="shared" si="317"/>
        <v>22000</v>
      </c>
      <c r="J1540" s="20">
        <f t="shared" si="308"/>
        <v>0</v>
      </c>
      <c r="K1540" s="50">
        <f t="shared" si="317"/>
        <v>22000</v>
      </c>
      <c r="L1540" s="20">
        <f t="shared" si="309"/>
        <v>0</v>
      </c>
      <c r="M1540" s="27">
        <v>0</v>
      </c>
      <c r="N1540" s="27">
        <f t="shared" si="310"/>
        <v>100</v>
      </c>
    </row>
    <row r="1541" spans="1:14" s="6" customFormat="1" ht="56.25" x14ac:dyDescent="0.2">
      <c r="A1541" s="42" t="s">
        <v>59</v>
      </c>
      <c r="B1541" s="30" t="s">
        <v>248</v>
      </c>
      <c r="C1541" s="30" t="s">
        <v>113</v>
      </c>
      <c r="D1541" s="30" t="s">
        <v>492</v>
      </c>
      <c r="E1541" s="30"/>
      <c r="F1541" s="37">
        <v>0</v>
      </c>
      <c r="G1541" s="37">
        <f t="shared" si="317"/>
        <v>22000</v>
      </c>
      <c r="H1541" s="20">
        <f t="shared" si="307"/>
        <v>22000</v>
      </c>
      <c r="I1541" s="37">
        <f t="shared" si="317"/>
        <v>22000</v>
      </c>
      <c r="J1541" s="20">
        <f t="shared" si="308"/>
        <v>0</v>
      </c>
      <c r="K1541" s="50">
        <f t="shared" si="317"/>
        <v>22000</v>
      </c>
      <c r="L1541" s="20">
        <f t="shared" si="309"/>
        <v>0</v>
      </c>
      <c r="M1541" s="27">
        <v>0</v>
      </c>
      <c r="N1541" s="27">
        <f t="shared" si="310"/>
        <v>100</v>
      </c>
    </row>
    <row r="1542" spans="1:14" s="6" customFormat="1" ht="65.25" customHeight="1" x14ac:dyDescent="0.2">
      <c r="A1542" s="42" t="s">
        <v>60</v>
      </c>
      <c r="B1542" s="30" t="s">
        <v>248</v>
      </c>
      <c r="C1542" s="30" t="s">
        <v>113</v>
      </c>
      <c r="D1542" s="30" t="s">
        <v>493</v>
      </c>
      <c r="E1542" s="30"/>
      <c r="F1542" s="37">
        <v>0</v>
      </c>
      <c r="G1542" s="37">
        <f t="shared" si="317"/>
        <v>22000</v>
      </c>
      <c r="H1542" s="20">
        <f t="shared" si="307"/>
        <v>22000</v>
      </c>
      <c r="I1542" s="37">
        <f t="shared" si="317"/>
        <v>22000</v>
      </c>
      <c r="J1542" s="20">
        <f t="shared" si="308"/>
        <v>0</v>
      </c>
      <c r="K1542" s="50">
        <f t="shared" si="317"/>
        <v>22000</v>
      </c>
      <c r="L1542" s="20">
        <f t="shared" si="309"/>
        <v>0</v>
      </c>
      <c r="M1542" s="27">
        <v>0</v>
      </c>
      <c r="N1542" s="27">
        <f t="shared" si="310"/>
        <v>100</v>
      </c>
    </row>
    <row r="1543" spans="1:14" s="6" customFormat="1" ht="37.5" x14ac:dyDescent="0.2">
      <c r="A1543" s="42" t="s">
        <v>24</v>
      </c>
      <c r="B1543" s="30" t="s">
        <v>248</v>
      </c>
      <c r="C1543" s="30" t="s">
        <v>113</v>
      </c>
      <c r="D1543" s="30" t="s">
        <v>493</v>
      </c>
      <c r="E1543" s="30" t="s">
        <v>25</v>
      </c>
      <c r="F1543" s="37">
        <v>0</v>
      </c>
      <c r="G1543" s="37">
        <f t="shared" si="317"/>
        <v>22000</v>
      </c>
      <c r="H1543" s="20">
        <f t="shared" si="307"/>
        <v>22000</v>
      </c>
      <c r="I1543" s="37">
        <f t="shared" si="317"/>
        <v>22000</v>
      </c>
      <c r="J1543" s="20">
        <f t="shared" si="308"/>
        <v>0</v>
      </c>
      <c r="K1543" s="50">
        <f t="shared" si="317"/>
        <v>22000</v>
      </c>
      <c r="L1543" s="20">
        <f t="shared" si="309"/>
        <v>0</v>
      </c>
      <c r="M1543" s="27">
        <v>0</v>
      </c>
      <c r="N1543" s="27">
        <f t="shared" si="310"/>
        <v>100</v>
      </c>
    </row>
    <row r="1544" spans="1:14" s="6" customFormat="1" ht="45.75" customHeight="1" x14ac:dyDescent="0.2">
      <c r="A1544" s="42" t="s">
        <v>26</v>
      </c>
      <c r="B1544" s="30" t="s">
        <v>248</v>
      </c>
      <c r="C1544" s="30" t="s">
        <v>113</v>
      </c>
      <c r="D1544" s="30" t="s">
        <v>493</v>
      </c>
      <c r="E1544" s="30" t="s">
        <v>27</v>
      </c>
      <c r="F1544" s="37">
        <v>0</v>
      </c>
      <c r="G1544" s="37">
        <f t="shared" si="317"/>
        <v>22000</v>
      </c>
      <c r="H1544" s="20">
        <f t="shared" si="307"/>
        <v>22000</v>
      </c>
      <c r="I1544" s="37">
        <f t="shared" si="317"/>
        <v>22000</v>
      </c>
      <c r="J1544" s="20">
        <f t="shared" si="308"/>
        <v>0</v>
      </c>
      <c r="K1544" s="50">
        <f t="shared" si="317"/>
        <v>22000</v>
      </c>
      <c r="L1544" s="20">
        <f t="shared" si="309"/>
        <v>0</v>
      </c>
      <c r="M1544" s="27">
        <v>0</v>
      </c>
      <c r="N1544" s="27">
        <f t="shared" si="310"/>
        <v>100</v>
      </c>
    </row>
    <row r="1545" spans="1:14" s="6" customFormat="1" x14ac:dyDescent="0.2">
      <c r="A1545" s="42" t="s">
        <v>28</v>
      </c>
      <c r="B1545" s="30" t="s">
        <v>248</v>
      </c>
      <c r="C1545" s="30" t="s">
        <v>113</v>
      </c>
      <c r="D1545" s="30" t="s">
        <v>493</v>
      </c>
      <c r="E1545" s="30" t="s">
        <v>29</v>
      </c>
      <c r="F1545" s="37">
        <v>0</v>
      </c>
      <c r="G1545" s="37">
        <v>22000</v>
      </c>
      <c r="H1545" s="20">
        <f t="shared" si="307"/>
        <v>22000</v>
      </c>
      <c r="I1545" s="37">
        <v>22000</v>
      </c>
      <c r="J1545" s="20">
        <f t="shared" si="308"/>
        <v>0</v>
      </c>
      <c r="K1545" s="50">
        <v>22000</v>
      </c>
      <c r="L1545" s="20">
        <f t="shared" si="309"/>
        <v>0</v>
      </c>
      <c r="M1545" s="27">
        <v>0</v>
      </c>
      <c r="N1545" s="27">
        <f t="shared" si="310"/>
        <v>100</v>
      </c>
    </row>
    <row r="1546" spans="1:14" s="6" customFormat="1" ht="75" x14ac:dyDescent="0.2">
      <c r="A1546" s="22" t="s">
        <v>61</v>
      </c>
      <c r="B1546" s="4" t="s">
        <v>248</v>
      </c>
      <c r="C1546" s="4" t="s">
        <v>113</v>
      </c>
      <c r="D1546" s="4" t="s">
        <v>494</v>
      </c>
      <c r="E1546" s="4"/>
      <c r="F1546" s="20">
        <f t="shared" ref="F1546:F1551" si="318">F1547</f>
        <v>78800</v>
      </c>
      <c r="G1546" s="20">
        <f t="shared" ref="G1546:K1551" si="319">G1547</f>
        <v>78800</v>
      </c>
      <c r="H1546" s="20">
        <f t="shared" si="307"/>
        <v>0</v>
      </c>
      <c r="I1546" s="20">
        <f t="shared" si="319"/>
        <v>78800</v>
      </c>
      <c r="J1546" s="20">
        <f t="shared" si="308"/>
        <v>0</v>
      </c>
      <c r="K1546" s="20">
        <f t="shared" si="319"/>
        <v>36000</v>
      </c>
      <c r="L1546" s="20">
        <f t="shared" si="309"/>
        <v>-42800</v>
      </c>
      <c r="M1546" s="27">
        <f t="shared" si="313"/>
        <v>45.685279187817258</v>
      </c>
      <c r="N1546" s="27">
        <f t="shared" si="310"/>
        <v>45.685279187817258</v>
      </c>
    </row>
    <row r="1547" spans="1:14" s="6" customFormat="1" ht="56.25" x14ac:dyDescent="0.2">
      <c r="A1547" s="22" t="s">
        <v>62</v>
      </c>
      <c r="B1547" s="4" t="s">
        <v>248</v>
      </c>
      <c r="C1547" s="4" t="s">
        <v>113</v>
      </c>
      <c r="D1547" s="4" t="s">
        <v>495</v>
      </c>
      <c r="E1547" s="4"/>
      <c r="F1547" s="20">
        <f t="shared" si="318"/>
        <v>78800</v>
      </c>
      <c r="G1547" s="20">
        <f t="shared" si="319"/>
        <v>78800</v>
      </c>
      <c r="H1547" s="20">
        <f t="shared" si="307"/>
        <v>0</v>
      </c>
      <c r="I1547" s="20">
        <f t="shared" si="319"/>
        <v>78800</v>
      </c>
      <c r="J1547" s="20">
        <f t="shared" si="308"/>
        <v>0</v>
      </c>
      <c r="K1547" s="20">
        <f t="shared" si="319"/>
        <v>36000</v>
      </c>
      <c r="L1547" s="20">
        <f t="shared" si="309"/>
        <v>-42800</v>
      </c>
      <c r="M1547" s="27">
        <f t="shared" si="313"/>
        <v>45.685279187817258</v>
      </c>
      <c r="N1547" s="27">
        <f t="shared" si="310"/>
        <v>45.685279187817258</v>
      </c>
    </row>
    <row r="1548" spans="1:14" s="6" customFormat="1" ht="56.25" x14ac:dyDescent="0.2">
      <c r="A1548" s="22" t="s">
        <v>63</v>
      </c>
      <c r="B1548" s="4" t="s">
        <v>248</v>
      </c>
      <c r="C1548" s="4" t="s">
        <v>113</v>
      </c>
      <c r="D1548" s="4" t="s">
        <v>496</v>
      </c>
      <c r="E1548" s="4"/>
      <c r="F1548" s="20">
        <f t="shared" si="318"/>
        <v>78800</v>
      </c>
      <c r="G1548" s="20">
        <f t="shared" si="319"/>
        <v>78800</v>
      </c>
      <c r="H1548" s="20">
        <f t="shared" ref="H1548:H1611" si="320">G1548-F1548</f>
        <v>0</v>
      </c>
      <c r="I1548" s="20">
        <f t="shared" si="319"/>
        <v>78800</v>
      </c>
      <c r="J1548" s="20">
        <f t="shared" ref="J1548:J1611" si="321">I1548-G1548</f>
        <v>0</v>
      </c>
      <c r="K1548" s="20">
        <f t="shared" si="319"/>
        <v>36000</v>
      </c>
      <c r="L1548" s="20">
        <f t="shared" ref="L1548:L1611" si="322">K1548-I1548</f>
        <v>-42800</v>
      </c>
      <c r="M1548" s="27">
        <f t="shared" ref="M1548:M1611" si="323">K1548/F1548*100</f>
        <v>45.685279187817258</v>
      </c>
      <c r="N1548" s="27">
        <f t="shared" ref="N1548:N1611" si="324">K1548/I1548*100</f>
        <v>45.685279187817258</v>
      </c>
    </row>
    <row r="1549" spans="1:14" s="6" customFormat="1" x14ac:dyDescent="0.2">
      <c r="A1549" s="22" t="s">
        <v>64</v>
      </c>
      <c r="B1549" s="4" t="s">
        <v>248</v>
      </c>
      <c r="C1549" s="4" t="s">
        <v>113</v>
      </c>
      <c r="D1549" s="4" t="s">
        <v>497</v>
      </c>
      <c r="E1549" s="4"/>
      <c r="F1549" s="20">
        <f t="shared" si="318"/>
        <v>78800</v>
      </c>
      <c r="G1549" s="20">
        <f t="shared" si="319"/>
        <v>78800</v>
      </c>
      <c r="H1549" s="20">
        <f t="shared" si="320"/>
        <v>0</v>
      </c>
      <c r="I1549" s="20">
        <f t="shared" si="319"/>
        <v>78800</v>
      </c>
      <c r="J1549" s="20">
        <f t="shared" si="321"/>
        <v>0</v>
      </c>
      <c r="K1549" s="20">
        <f t="shared" si="319"/>
        <v>36000</v>
      </c>
      <c r="L1549" s="20">
        <f t="shared" si="322"/>
        <v>-42800</v>
      </c>
      <c r="M1549" s="27">
        <f t="shared" si="323"/>
        <v>45.685279187817258</v>
      </c>
      <c r="N1549" s="27">
        <f t="shared" si="324"/>
        <v>45.685279187817258</v>
      </c>
    </row>
    <row r="1550" spans="1:14" s="6" customFormat="1" ht="37.5" x14ac:dyDescent="0.2">
      <c r="A1550" s="22" t="s">
        <v>24</v>
      </c>
      <c r="B1550" s="4" t="s">
        <v>248</v>
      </c>
      <c r="C1550" s="4" t="s">
        <v>113</v>
      </c>
      <c r="D1550" s="4" t="s">
        <v>497</v>
      </c>
      <c r="E1550" s="4" t="s">
        <v>25</v>
      </c>
      <c r="F1550" s="20">
        <f t="shared" si="318"/>
        <v>78800</v>
      </c>
      <c r="G1550" s="20">
        <f t="shared" si="319"/>
        <v>78800</v>
      </c>
      <c r="H1550" s="20">
        <f t="shared" si="320"/>
        <v>0</v>
      </c>
      <c r="I1550" s="20">
        <f t="shared" si="319"/>
        <v>78800</v>
      </c>
      <c r="J1550" s="20">
        <f t="shared" si="321"/>
        <v>0</v>
      </c>
      <c r="K1550" s="20">
        <f t="shared" si="319"/>
        <v>36000</v>
      </c>
      <c r="L1550" s="20">
        <f t="shared" si="322"/>
        <v>-42800</v>
      </c>
      <c r="M1550" s="27">
        <f t="shared" si="323"/>
        <v>45.685279187817258</v>
      </c>
      <c r="N1550" s="27">
        <f t="shared" si="324"/>
        <v>45.685279187817258</v>
      </c>
    </row>
    <row r="1551" spans="1:14" s="6" customFormat="1" ht="63" customHeight="1" x14ac:dyDescent="0.2">
      <c r="A1551" s="22" t="s">
        <v>26</v>
      </c>
      <c r="B1551" s="4" t="s">
        <v>248</v>
      </c>
      <c r="C1551" s="4" t="s">
        <v>113</v>
      </c>
      <c r="D1551" s="4" t="s">
        <v>497</v>
      </c>
      <c r="E1551" s="4" t="s">
        <v>27</v>
      </c>
      <c r="F1551" s="20">
        <f t="shared" si="318"/>
        <v>78800</v>
      </c>
      <c r="G1551" s="20">
        <f t="shared" si="319"/>
        <v>78800</v>
      </c>
      <c r="H1551" s="20">
        <f t="shared" si="320"/>
        <v>0</v>
      </c>
      <c r="I1551" s="20">
        <f t="shared" si="319"/>
        <v>78800</v>
      </c>
      <c r="J1551" s="20">
        <f t="shared" si="321"/>
        <v>0</v>
      </c>
      <c r="K1551" s="20">
        <f t="shared" si="319"/>
        <v>36000</v>
      </c>
      <c r="L1551" s="20">
        <f t="shared" si="322"/>
        <v>-42800</v>
      </c>
      <c r="M1551" s="27">
        <f t="shared" si="323"/>
        <v>45.685279187817258</v>
      </c>
      <c r="N1551" s="27">
        <f t="shared" si="324"/>
        <v>45.685279187817258</v>
      </c>
    </row>
    <row r="1552" spans="1:14" s="6" customFormat="1" x14ac:dyDescent="0.2">
      <c r="A1552" s="22" t="s">
        <v>28</v>
      </c>
      <c r="B1552" s="4" t="s">
        <v>248</v>
      </c>
      <c r="C1552" s="4" t="s">
        <v>113</v>
      </c>
      <c r="D1552" s="4" t="s">
        <v>497</v>
      </c>
      <c r="E1552" s="4" t="s">
        <v>29</v>
      </c>
      <c r="F1552" s="20">
        <v>78800</v>
      </c>
      <c r="G1552" s="20">
        <v>78800</v>
      </c>
      <c r="H1552" s="20">
        <f t="shared" si="320"/>
        <v>0</v>
      </c>
      <c r="I1552" s="20">
        <v>78800</v>
      </c>
      <c r="J1552" s="20">
        <f t="shared" si="321"/>
        <v>0</v>
      </c>
      <c r="K1552" s="20">
        <v>36000</v>
      </c>
      <c r="L1552" s="20">
        <f t="shared" si="322"/>
        <v>-42800</v>
      </c>
      <c r="M1552" s="27">
        <f t="shared" si="323"/>
        <v>45.685279187817258</v>
      </c>
      <c r="N1552" s="27">
        <f t="shared" si="324"/>
        <v>45.685279187817258</v>
      </c>
    </row>
    <row r="1553" spans="1:14" s="6" customFormat="1" ht="37.5" x14ac:dyDescent="0.2">
      <c r="A1553" s="22" t="s">
        <v>65</v>
      </c>
      <c r="B1553" s="4" t="s">
        <v>248</v>
      </c>
      <c r="C1553" s="4" t="s">
        <v>113</v>
      </c>
      <c r="D1553" s="4" t="s">
        <v>498</v>
      </c>
      <c r="E1553" s="4"/>
      <c r="F1553" s="20">
        <f t="shared" ref="F1553:F1558" si="325">F1554</f>
        <v>803100</v>
      </c>
      <c r="G1553" s="20">
        <f t="shared" ref="G1553:K1558" si="326">G1554</f>
        <v>853100</v>
      </c>
      <c r="H1553" s="20">
        <f t="shared" si="320"/>
        <v>50000</v>
      </c>
      <c r="I1553" s="20">
        <f t="shared" si="326"/>
        <v>853100</v>
      </c>
      <c r="J1553" s="20">
        <f t="shared" si="321"/>
        <v>0</v>
      </c>
      <c r="K1553" s="20">
        <f t="shared" si="326"/>
        <v>169907.91</v>
      </c>
      <c r="L1553" s="20">
        <f t="shared" si="322"/>
        <v>-683192.09</v>
      </c>
      <c r="M1553" s="27">
        <f t="shared" si="323"/>
        <v>21.156507284273442</v>
      </c>
      <c r="N1553" s="27">
        <f t="shared" si="324"/>
        <v>19.916529129058727</v>
      </c>
    </row>
    <row r="1554" spans="1:14" s="6" customFormat="1" ht="37.5" x14ac:dyDescent="0.2">
      <c r="A1554" s="22" t="s">
        <v>66</v>
      </c>
      <c r="B1554" s="4" t="s">
        <v>248</v>
      </c>
      <c r="C1554" s="4" t="s">
        <v>113</v>
      </c>
      <c r="D1554" s="4" t="s">
        <v>499</v>
      </c>
      <c r="E1554" s="4"/>
      <c r="F1554" s="20">
        <f t="shared" si="325"/>
        <v>803100</v>
      </c>
      <c r="G1554" s="20">
        <f t="shared" si="326"/>
        <v>853100</v>
      </c>
      <c r="H1554" s="20">
        <f t="shared" si="320"/>
        <v>50000</v>
      </c>
      <c r="I1554" s="20">
        <f t="shared" si="326"/>
        <v>853100</v>
      </c>
      <c r="J1554" s="20">
        <f t="shared" si="321"/>
        <v>0</v>
      </c>
      <c r="K1554" s="20">
        <f t="shared" si="326"/>
        <v>169907.91</v>
      </c>
      <c r="L1554" s="20">
        <f t="shared" si="322"/>
        <v>-683192.09</v>
      </c>
      <c r="M1554" s="27">
        <f t="shared" si="323"/>
        <v>21.156507284273442</v>
      </c>
      <c r="N1554" s="27">
        <f t="shared" si="324"/>
        <v>19.916529129058727</v>
      </c>
    </row>
    <row r="1555" spans="1:14" s="6" customFormat="1" ht="80.25" customHeight="1" x14ac:dyDescent="0.2">
      <c r="A1555" s="22" t="s">
        <v>318</v>
      </c>
      <c r="B1555" s="4" t="s">
        <v>248</v>
      </c>
      <c r="C1555" s="4" t="s">
        <v>113</v>
      </c>
      <c r="D1555" s="4" t="s">
        <v>749</v>
      </c>
      <c r="E1555" s="4"/>
      <c r="F1555" s="20">
        <f t="shared" si="325"/>
        <v>803100</v>
      </c>
      <c r="G1555" s="20">
        <f t="shared" si="326"/>
        <v>853100</v>
      </c>
      <c r="H1555" s="20">
        <f t="shared" si="320"/>
        <v>50000</v>
      </c>
      <c r="I1555" s="20">
        <f t="shared" si="326"/>
        <v>853100</v>
      </c>
      <c r="J1555" s="20">
        <f t="shared" si="321"/>
        <v>0</v>
      </c>
      <c r="K1555" s="20">
        <f t="shared" si="326"/>
        <v>169907.91</v>
      </c>
      <c r="L1555" s="20">
        <f t="shared" si="322"/>
        <v>-683192.09</v>
      </c>
      <c r="M1555" s="27">
        <f t="shared" si="323"/>
        <v>21.156507284273442</v>
      </c>
      <c r="N1555" s="27">
        <f t="shared" si="324"/>
        <v>19.916529129058727</v>
      </c>
    </row>
    <row r="1556" spans="1:14" s="6" customFormat="1" x14ac:dyDescent="0.2">
      <c r="A1556" s="22" t="s">
        <v>64</v>
      </c>
      <c r="B1556" s="4" t="s">
        <v>248</v>
      </c>
      <c r="C1556" s="4" t="s">
        <v>113</v>
      </c>
      <c r="D1556" s="4" t="s">
        <v>750</v>
      </c>
      <c r="E1556" s="4"/>
      <c r="F1556" s="20">
        <f t="shared" si="325"/>
        <v>803100</v>
      </c>
      <c r="G1556" s="20">
        <f t="shared" si="326"/>
        <v>853100</v>
      </c>
      <c r="H1556" s="20">
        <f t="shared" si="320"/>
        <v>50000</v>
      </c>
      <c r="I1556" s="20">
        <f t="shared" si="326"/>
        <v>853100</v>
      </c>
      <c r="J1556" s="20">
        <f t="shared" si="321"/>
        <v>0</v>
      </c>
      <c r="K1556" s="20">
        <f t="shared" si="326"/>
        <v>169907.91</v>
      </c>
      <c r="L1556" s="20">
        <f t="shared" si="322"/>
        <v>-683192.09</v>
      </c>
      <c r="M1556" s="27">
        <f t="shared" si="323"/>
        <v>21.156507284273442</v>
      </c>
      <c r="N1556" s="27">
        <f t="shared" si="324"/>
        <v>19.916529129058727</v>
      </c>
    </row>
    <row r="1557" spans="1:14" s="6" customFormat="1" ht="37.5" x14ac:dyDescent="0.2">
      <c r="A1557" s="22" t="s">
        <v>24</v>
      </c>
      <c r="B1557" s="4" t="s">
        <v>248</v>
      </c>
      <c r="C1557" s="4" t="s">
        <v>113</v>
      </c>
      <c r="D1557" s="4" t="s">
        <v>750</v>
      </c>
      <c r="E1557" s="4" t="s">
        <v>25</v>
      </c>
      <c r="F1557" s="20">
        <f t="shared" si="325"/>
        <v>803100</v>
      </c>
      <c r="G1557" s="20">
        <f t="shared" si="326"/>
        <v>853100</v>
      </c>
      <c r="H1557" s="20">
        <f t="shared" si="320"/>
        <v>50000</v>
      </c>
      <c r="I1557" s="20">
        <f t="shared" si="326"/>
        <v>853100</v>
      </c>
      <c r="J1557" s="20">
        <f t="shared" si="321"/>
        <v>0</v>
      </c>
      <c r="K1557" s="20">
        <f t="shared" si="326"/>
        <v>169907.91</v>
      </c>
      <c r="L1557" s="20">
        <f t="shared" si="322"/>
        <v>-683192.09</v>
      </c>
      <c r="M1557" s="27">
        <f t="shared" si="323"/>
        <v>21.156507284273442</v>
      </c>
      <c r="N1557" s="27">
        <f t="shared" si="324"/>
        <v>19.916529129058727</v>
      </c>
    </row>
    <row r="1558" spans="1:14" s="6" customFormat="1" ht="60.75" customHeight="1" x14ac:dyDescent="0.2">
      <c r="A1558" s="22" t="s">
        <v>26</v>
      </c>
      <c r="B1558" s="4" t="s">
        <v>248</v>
      </c>
      <c r="C1558" s="4" t="s">
        <v>113</v>
      </c>
      <c r="D1558" s="4" t="s">
        <v>750</v>
      </c>
      <c r="E1558" s="4" t="s">
        <v>27</v>
      </c>
      <c r="F1558" s="20">
        <f t="shared" si="325"/>
        <v>803100</v>
      </c>
      <c r="G1558" s="20">
        <f t="shared" si="326"/>
        <v>853100</v>
      </c>
      <c r="H1558" s="20">
        <f t="shared" si="320"/>
        <v>50000</v>
      </c>
      <c r="I1558" s="20">
        <f t="shared" si="326"/>
        <v>853100</v>
      </c>
      <c r="J1558" s="20">
        <f t="shared" si="321"/>
        <v>0</v>
      </c>
      <c r="K1558" s="20">
        <f t="shared" si="326"/>
        <v>169907.91</v>
      </c>
      <c r="L1558" s="20">
        <f t="shared" si="322"/>
        <v>-683192.09</v>
      </c>
      <c r="M1558" s="27">
        <f t="shared" si="323"/>
        <v>21.156507284273442</v>
      </c>
      <c r="N1558" s="27">
        <f t="shared" si="324"/>
        <v>19.916529129058727</v>
      </c>
    </row>
    <row r="1559" spans="1:14" s="6" customFormat="1" x14ac:dyDescent="0.2">
      <c r="A1559" s="22" t="s">
        <v>28</v>
      </c>
      <c r="B1559" s="4" t="s">
        <v>248</v>
      </c>
      <c r="C1559" s="4" t="s">
        <v>113</v>
      </c>
      <c r="D1559" s="4" t="s">
        <v>750</v>
      </c>
      <c r="E1559" s="4" t="s">
        <v>29</v>
      </c>
      <c r="F1559" s="20">
        <v>803100</v>
      </c>
      <c r="G1559" s="20">
        <v>853100</v>
      </c>
      <c r="H1559" s="20">
        <f t="shared" si="320"/>
        <v>50000</v>
      </c>
      <c r="I1559" s="20">
        <v>853100</v>
      </c>
      <c r="J1559" s="20">
        <f t="shared" si="321"/>
        <v>0</v>
      </c>
      <c r="K1559" s="20">
        <v>169907.91</v>
      </c>
      <c r="L1559" s="20">
        <f t="shared" si="322"/>
        <v>-683192.09</v>
      </c>
      <c r="M1559" s="27">
        <f t="shared" si="323"/>
        <v>21.156507284273442</v>
      </c>
      <c r="N1559" s="27">
        <f t="shared" si="324"/>
        <v>19.916529129058727</v>
      </c>
    </row>
    <row r="1560" spans="1:14" s="6" customFormat="1" x14ac:dyDescent="0.2">
      <c r="A1560" s="47" t="s">
        <v>10</v>
      </c>
      <c r="B1560" s="48" t="s">
        <v>248</v>
      </c>
      <c r="C1560" s="48" t="s">
        <v>113</v>
      </c>
      <c r="D1560" s="48" t="s">
        <v>483</v>
      </c>
      <c r="E1560" s="48"/>
      <c r="F1560" s="20">
        <f t="shared" ref="F1560:G1567" si="327">F1561</f>
        <v>0</v>
      </c>
      <c r="G1560" s="20">
        <f t="shared" si="327"/>
        <v>30000</v>
      </c>
      <c r="H1560" s="20">
        <f t="shared" si="320"/>
        <v>30000</v>
      </c>
      <c r="I1560" s="20">
        <f>I1561</f>
        <v>305997</v>
      </c>
      <c r="J1560" s="20">
        <f t="shared" si="321"/>
        <v>275997</v>
      </c>
      <c r="K1560" s="20">
        <f>K1561</f>
        <v>305996.42</v>
      </c>
      <c r="L1560" s="20">
        <f t="shared" si="322"/>
        <v>-0.58000000001629815</v>
      </c>
      <c r="M1560" s="27">
        <v>0</v>
      </c>
      <c r="N1560" s="27">
        <f t="shared" si="324"/>
        <v>99.99981045565805</v>
      </c>
    </row>
    <row r="1561" spans="1:14" s="6" customFormat="1" ht="56.25" x14ac:dyDescent="0.2">
      <c r="A1561" s="47" t="s">
        <v>42</v>
      </c>
      <c r="B1561" s="48" t="s">
        <v>248</v>
      </c>
      <c r="C1561" s="48" t="s">
        <v>113</v>
      </c>
      <c r="D1561" s="48" t="s">
        <v>487</v>
      </c>
      <c r="E1561" s="48"/>
      <c r="F1561" s="20">
        <f t="shared" si="327"/>
        <v>0</v>
      </c>
      <c r="G1561" s="20">
        <f t="shared" si="327"/>
        <v>30000</v>
      </c>
      <c r="H1561" s="20">
        <f t="shared" si="320"/>
        <v>30000</v>
      </c>
      <c r="I1561" s="20">
        <f>I1562</f>
        <v>305997</v>
      </c>
      <c r="J1561" s="20">
        <f t="shared" si="321"/>
        <v>275997</v>
      </c>
      <c r="K1561" s="20">
        <f>K1562</f>
        <v>305996.42</v>
      </c>
      <c r="L1561" s="20">
        <f t="shared" si="322"/>
        <v>-0.58000000001629815</v>
      </c>
      <c r="M1561" s="27">
        <v>0</v>
      </c>
      <c r="N1561" s="27">
        <f t="shared" si="324"/>
        <v>99.99981045565805</v>
      </c>
    </row>
    <row r="1562" spans="1:14" s="6" customFormat="1" ht="37.5" x14ac:dyDescent="0.2">
      <c r="A1562" s="47" t="s">
        <v>43</v>
      </c>
      <c r="B1562" s="48" t="s">
        <v>248</v>
      </c>
      <c r="C1562" s="48" t="s">
        <v>113</v>
      </c>
      <c r="D1562" s="48" t="s">
        <v>488</v>
      </c>
      <c r="E1562" s="48"/>
      <c r="F1562" s="20">
        <f>F1566+F1563</f>
        <v>0</v>
      </c>
      <c r="G1562" s="20">
        <f>G1566+G1563</f>
        <v>30000</v>
      </c>
      <c r="H1562" s="20">
        <f t="shared" si="320"/>
        <v>30000</v>
      </c>
      <c r="I1562" s="20">
        <f>I1566+I1563</f>
        <v>305997</v>
      </c>
      <c r="J1562" s="20">
        <f t="shared" si="321"/>
        <v>275997</v>
      </c>
      <c r="K1562" s="20">
        <f>K1566+K1563</f>
        <v>305996.42</v>
      </c>
      <c r="L1562" s="20">
        <f t="shared" si="322"/>
        <v>-0.58000000001629815</v>
      </c>
      <c r="M1562" s="27">
        <v>0</v>
      </c>
      <c r="N1562" s="27">
        <f t="shared" si="324"/>
        <v>99.99981045565805</v>
      </c>
    </row>
    <row r="1563" spans="1:14" s="6" customFormat="1" ht="37.5" x14ac:dyDescent="0.2">
      <c r="A1563" s="47" t="s">
        <v>24</v>
      </c>
      <c r="B1563" s="48" t="s">
        <v>248</v>
      </c>
      <c r="C1563" s="48" t="s">
        <v>113</v>
      </c>
      <c r="D1563" s="48" t="s">
        <v>488</v>
      </c>
      <c r="E1563" s="48">
        <v>200</v>
      </c>
      <c r="F1563" s="20">
        <f>F1564</f>
        <v>0</v>
      </c>
      <c r="G1563" s="20">
        <f>G1564</f>
        <v>0</v>
      </c>
      <c r="H1563" s="20">
        <f t="shared" si="320"/>
        <v>0</v>
      </c>
      <c r="I1563" s="20">
        <f>I1564</f>
        <v>267644</v>
      </c>
      <c r="J1563" s="20">
        <f t="shared" si="321"/>
        <v>267644</v>
      </c>
      <c r="K1563" s="20">
        <f>K1564</f>
        <v>267643.42</v>
      </c>
      <c r="L1563" s="20">
        <f t="shared" si="322"/>
        <v>-0.58000000001629815</v>
      </c>
      <c r="M1563" s="27">
        <v>0</v>
      </c>
      <c r="N1563" s="27">
        <f t="shared" si="324"/>
        <v>99.999783294226646</v>
      </c>
    </row>
    <row r="1564" spans="1:14" s="6" customFormat="1" ht="56.25" x14ac:dyDescent="0.2">
      <c r="A1564" s="47" t="s">
        <v>26</v>
      </c>
      <c r="B1564" s="48" t="s">
        <v>248</v>
      </c>
      <c r="C1564" s="48" t="s">
        <v>113</v>
      </c>
      <c r="D1564" s="48" t="s">
        <v>488</v>
      </c>
      <c r="E1564" s="48">
        <v>240</v>
      </c>
      <c r="F1564" s="20">
        <f>F1565</f>
        <v>0</v>
      </c>
      <c r="G1564" s="20">
        <f>G1565</f>
        <v>0</v>
      </c>
      <c r="H1564" s="20">
        <f t="shared" si="320"/>
        <v>0</v>
      </c>
      <c r="I1564" s="20">
        <f>I1565</f>
        <v>267644</v>
      </c>
      <c r="J1564" s="20">
        <f t="shared" si="321"/>
        <v>267644</v>
      </c>
      <c r="K1564" s="20">
        <f>K1565</f>
        <v>267643.42</v>
      </c>
      <c r="L1564" s="20">
        <f t="shared" si="322"/>
        <v>-0.58000000001629815</v>
      </c>
      <c r="M1564" s="27">
        <v>0</v>
      </c>
      <c r="N1564" s="27">
        <f t="shared" si="324"/>
        <v>99.999783294226646</v>
      </c>
    </row>
    <row r="1565" spans="1:14" s="6" customFormat="1" x14ac:dyDescent="0.2">
      <c r="A1565" s="47" t="s">
        <v>28</v>
      </c>
      <c r="B1565" s="48" t="s">
        <v>248</v>
      </c>
      <c r="C1565" s="48" t="s">
        <v>113</v>
      </c>
      <c r="D1565" s="48" t="s">
        <v>488</v>
      </c>
      <c r="E1565" s="48">
        <v>244</v>
      </c>
      <c r="F1565" s="20">
        <v>0</v>
      </c>
      <c r="G1565" s="20">
        <v>0</v>
      </c>
      <c r="H1565" s="20">
        <f t="shared" si="320"/>
        <v>0</v>
      </c>
      <c r="I1565" s="20">
        <v>267644</v>
      </c>
      <c r="J1565" s="20">
        <f t="shared" si="321"/>
        <v>267644</v>
      </c>
      <c r="K1565" s="20">
        <v>267643.42</v>
      </c>
      <c r="L1565" s="20">
        <f t="shared" si="322"/>
        <v>-0.58000000001629815</v>
      </c>
      <c r="M1565" s="27">
        <v>0</v>
      </c>
      <c r="N1565" s="27">
        <f t="shared" si="324"/>
        <v>99.999783294226646</v>
      </c>
    </row>
    <row r="1566" spans="1:14" s="6" customFormat="1" x14ac:dyDescent="0.2">
      <c r="A1566" s="47" t="s">
        <v>33</v>
      </c>
      <c r="B1566" s="48" t="s">
        <v>248</v>
      </c>
      <c r="C1566" s="48" t="s">
        <v>113</v>
      </c>
      <c r="D1566" s="48" t="s">
        <v>488</v>
      </c>
      <c r="E1566" s="48" t="s">
        <v>34</v>
      </c>
      <c r="F1566" s="20">
        <f t="shared" si="327"/>
        <v>0</v>
      </c>
      <c r="G1566" s="20">
        <f t="shared" si="327"/>
        <v>30000</v>
      </c>
      <c r="H1566" s="20">
        <f t="shared" si="320"/>
        <v>30000</v>
      </c>
      <c r="I1566" s="20">
        <f>I1567</f>
        <v>38353</v>
      </c>
      <c r="J1566" s="20">
        <f t="shared" si="321"/>
        <v>8353</v>
      </c>
      <c r="K1566" s="20">
        <f>K1567</f>
        <v>38353</v>
      </c>
      <c r="L1566" s="20">
        <f t="shared" si="322"/>
        <v>0</v>
      </c>
      <c r="M1566" s="27">
        <v>0</v>
      </c>
      <c r="N1566" s="27">
        <f t="shared" si="324"/>
        <v>100</v>
      </c>
    </row>
    <row r="1567" spans="1:14" s="6" customFormat="1" x14ac:dyDescent="0.2">
      <c r="A1567" s="47" t="s">
        <v>393</v>
      </c>
      <c r="B1567" s="48" t="s">
        <v>248</v>
      </c>
      <c r="C1567" s="48" t="s">
        <v>113</v>
      </c>
      <c r="D1567" s="48" t="s">
        <v>488</v>
      </c>
      <c r="E1567" s="48" t="s">
        <v>394</v>
      </c>
      <c r="F1567" s="20">
        <f t="shared" si="327"/>
        <v>0</v>
      </c>
      <c r="G1567" s="20">
        <f t="shared" si="327"/>
        <v>30000</v>
      </c>
      <c r="H1567" s="20">
        <f t="shared" si="320"/>
        <v>30000</v>
      </c>
      <c r="I1567" s="20">
        <f>I1568</f>
        <v>38353</v>
      </c>
      <c r="J1567" s="20">
        <f t="shared" si="321"/>
        <v>8353</v>
      </c>
      <c r="K1567" s="20">
        <f>K1568</f>
        <v>38353</v>
      </c>
      <c r="L1567" s="20">
        <f t="shared" si="322"/>
        <v>0</v>
      </c>
      <c r="M1567" s="27">
        <v>0</v>
      </c>
      <c r="N1567" s="27">
        <f t="shared" si="324"/>
        <v>100</v>
      </c>
    </row>
    <row r="1568" spans="1:14" s="6" customFormat="1" ht="56.25" x14ac:dyDescent="0.2">
      <c r="A1568" s="47" t="s">
        <v>395</v>
      </c>
      <c r="B1568" s="48" t="s">
        <v>248</v>
      </c>
      <c r="C1568" s="48" t="s">
        <v>113</v>
      </c>
      <c r="D1568" s="48" t="s">
        <v>488</v>
      </c>
      <c r="E1568" s="48" t="s">
        <v>396</v>
      </c>
      <c r="F1568" s="20">
        <v>0</v>
      </c>
      <c r="G1568" s="20">
        <v>30000</v>
      </c>
      <c r="H1568" s="20">
        <f t="shared" si="320"/>
        <v>30000</v>
      </c>
      <c r="I1568" s="20">
        <v>38353</v>
      </c>
      <c r="J1568" s="20">
        <f t="shared" si="321"/>
        <v>8353</v>
      </c>
      <c r="K1568" s="20">
        <v>38353</v>
      </c>
      <c r="L1568" s="20">
        <f t="shared" si="322"/>
        <v>0</v>
      </c>
      <c r="M1568" s="27">
        <v>0</v>
      </c>
      <c r="N1568" s="27">
        <f t="shared" si="324"/>
        <v>100</v>
      </c>
    </row>
    <row r="1569" spans="1:14" s="6" customFormat="1" x14ac:dyDescent="0.2">
      <c r="A1569" s="22" t="s">
        <v>345</v>
      </c>
      <c r="B1569" s="4" t="s">
        <v>248</v>
      </c>
      <c r="C1569" s="4" t="s">
        <v>157</v>
      </c>
      <c r="D1569" s="4"/>
      <c r="E1569" s="4"/>
      <c r="F1569" s="20">
        <f>F1570</f>
        <v>726655968</v>
      </c>
      <c r="G1569" s="20">
        <f>G1570+G1621</f>
        <v>982916380</v>
      </c>
      <c r="H1569" s="20">
        <f t="shared" si="320"/>
        <v>256260412</v>
      </c>
      <c r="I1569" s="20">
        <f>I1570+I1621</f>
        <v>982916380</v>
      </c>
      <c r="J1569" s="20">
        <f t="shared" si="321"/>
        <v>0</v>
      </c>
      <c r="K1569" s="20">
        <f>K1570+K1621</f>
        <v>393614010.06999999</v>
      </c>
      <c r="L1569" s="20">
        <f t="shared" si="322"/>
        <v>-589302369.93000007</v>
      </c>
      <c r="M1569" s="27">
        <f t="shared" si="323"/>
        <v>54.167863115933287</v>
      </c>
      <c r="N1569" s="27">
        <f t="shared" si="324"/>
        <v>40.045523513404056</v>
      </c>
    </row>
    <row r="1570" spans="1:14" s="6" customFormat="1" x14ac:dyDescent="0.2">
      <c r="A1570" s="22" t="s">
        <v>279</v>
      </c>
      <c r="B1570" s="4" t="s">
        <v>248</v>
      </c>
      <c r="C1570" s="4" t="s">
        <v>280</v>
      </c>
      <c r="D1570" s="4"/>
      <c r="E1570" s="4"/>
      <c r="F1570" s="20">
        <f>F1571+F1591</f>
        <v>726655968</v>
      </c>
      <c r="G1570" s="20">
        <f>G1571+G1591+G1615</f>
        <v>967483696</v>
      </c>
      <c r="H1570" s="20">
        <f t="shared" si="320"/>
        <v>240827728</v>
      </c>
      <c r="I1570" s="20">
        <f>I1571+I1591+I1615</f>
        <v>967483696</v>
      </c>
      <c r="J1570" s="20">
        <f t="shared" si="321"/>
        <v>0</v>
      </c>
      <c r="K1570" s="20">
        <f>K1571+K1591+K1615</f>
        <v>387826891.94999999</v>
      </c>
      <c r="L1570" s="20">
        <f t="shared" si="322"/>
        <v>-579656804.04999995</v>
      </c>
      <c r="M1570" s="27">
        <f t="shared" si="323"/>
        <v>53.3714589886916</v>
      </c>
      <c r="N1570" s="27">
        <f t="shared" si="324"/>
        <v>40.086142387044418</v>
      </c>
    </row>
    <row r="1571" spans="1:14" s="6" customFormat="1" ht="37.5" x14ac:dyDescent="0.2">
      <c r="A1571" s="22" t="s">
        <v>160</v>
      </c>
      <c r="B1571" s="4" t="s">
        <v>248</v>
      </c>
      <c r="C1571" s="4" t="s">
        <v>280</v>
      </c>
      <c r="D1571" s="4" t="s">
        <v>574</v>
      </c>
      <c r="E1571" s="4"/>
      <c r="F1571" s="20">
        <f>F1572</f>
        <v>69353230</v>
      </c>
      <c r="G1571" s="20">
        <f>G1572</f>
        <v>118723504</v>
      </c>
      <c r="H1571" s="20">
        <f t="shared" si="320"/>
        <v>49370274</v>
      </c>
      <c r="I1571" s="20">
        <f>I1572</f>
        <v>118723504</v>
      </c>
      <c r="J1571" s="20">
        <f t="shared" si="321"/>
        <v>0</v>
      </c>
      <c r="K1571" s="20">
        <f>K1572</f>
        <v>0</v>
      </c>
      <c r="L1571" s="20">
        <f t="shared" si="322"/>
        <v>-118723504</v>
      </c>
      <c r="M1571" s="27">
        <f t="shared" si="323"/>
        <v>0</v>
      </c>
      <c r="N1571" s="27">
        <f t="shared" si="324"/>
        <v>0</v>
      </c>
    </row>
    <row r="1572" spans="1:14" s="6" customFormat="1" ht="37.5" x14ac:dyDescent="0.2">
      <c r="A1572" s="22" t="s">
        <v>250</v>
      </c>
      <c r="B1572" s="4" t="s">
        <v>248</v>
      </c>
      <c r="C1572" s="4" t="s">
        <v>280</v>
      </c>
      <c r="D1572" s="4" t="s">
        <v>593</v>
      </c>
      <c r="E1572" s="4"/>
      <c r="F1572" s="20">
        <f>F1573</f>
        <v>69353230</v>
      </c>
      <c r="G1572" s="20">
        <f>G1573+G1586</f>
        <v>118723504</v>
      </c>
      <c r="H1572" s="20">
        <f t="shared" si="320"/>
        <v>49370274</v>
      </c>
      <c r="I1572" s="20">
        <f>I1573+I1586</f>
        <v>118723504</v>
      </c>
      <c r="J1572" s="20">
        <f t="shared" si="321"/>
        <v>0</v>
      </c>
      <c r="K1572" s="20">
        <f>K1573+K1586</f>
        <v>0</v>
      </c>
      <c r="L1572" s="20">
        <f t="shared" si="322"/>
        <v>-118723504</v>
      </c>
      <c r="M1572" s="27">
        <f t="shared" si="323"/>
        <v>0</v>
      </c>
      <c r="N1572" s="27">
        <f t="shared" si="324"/>
        <v>0</v>
      </c>
    </row>
    <row r="1573" spans="1:14" s="6" customFormat="1" ht="56.25" x14ac:dyDescent="0.2">
      <c r="A1573" s="22" t="s">
        <v>331</v>
      </c>
      <c r="B1573" s="4" t="s">
        <v>248</v>
      </c>
      <c r="C1573" s="4" t="s">
        <v>280</v>
      </c>
      <c r="D1573" s="4" t="s">
        <v>751</v>
      </c>
      <c r="E1573" s="4"/>
      <c r="F1573" s="20">
        <f>F1578+F1582</f>
        <v>69353230</v>
      </c>
      <c r="G1573" s="20">
        <f>G1578+G1582+G1574</f>
        <v>117260230</v>
      </c>
      <c r="H1573" s="20">
        <f t="shared" si="320"/>
        <v>47907000</v>
      </c>
      <c r="I1573" s="20">
        <f>I1578+I1582+I1574</f>
        <v>117260230</v>
      </c>
      <c r="J1573" s="20">
        <f t="shared" si="321"/>
        <v>0</v>
      </c>
      <c r="K1573" s="20">
        <f>K1578+K1582+K1574</f>
        <v>0</v>
      </c>
      <c r="L1573" s="20">
        <f t="shared" si="322"/>
        <v>-117260230</v>
      </c>
      <c r="M1573" s="27">
        <f t="shared" si="323"/>
        <v>0</v>
      </c>
      <c r="N1573" s="27">
        <f t="shared" si="324"/>
        <v>0</v>
      </c>
    </row>
    <row r="1574" spans="1:14" s="6" customFormat="1" ht="37.5" x14ac:dyDescent="0.2">
      <c r="A1574" s="23" t="s">
        <v>401</v>
      </c>
      <c r="B1574" s="7" t="s">
        <v>248</v>
      </c>
      <c r="C1574" s="7" t="s">
        <v>280</v>
      </c>
      <c r="D1574" s="7" t="s">
        <v>752</v>
      </c>
      <c r="E1574" s="7"/>
      <c r="F1574" s="20">
        <v>0</v>
      </c>
      <c r="G1574" s="12">
        <f>G1575</f>
        <v>47907000</v>
      </c>
      <c r="H1574" s="20">
        <f t="shared" si="320"/>
        <v>47907000</v>
      </c>
      <c r="I1574" s="12">
        <f>I1575</f>
        <v>47907000</v>
      </c>
      <c r="J1574" s="20">
        <f t="shared" si="321"/>
        <v>0</v>
      </c>
      <c r="K1574" s="12">
        <f>K1575</f>
        <v>0</v>
      </c>
      <c r="L1574" s="20">
        <f t="shared" si="322"/>
        <v>-47907000</v>
      </c>
      <c r="M1574" s="27">
        <v>0</v>
      </c>
      <c r="N1574" s="27">
        <f t="shared" si="324"/>
        <v>0</v>
      </c>
    </row>
    <row r="1575" spans="1:14" s="6" customFormat="1" ht="56.25" x14ac:dyDescent="0.2">
      <c r="A1575" s="23" t="s">
        <v>162</v>
      </c>
      <c r="B1575" s="7" t="s">
        <v>248</v>
      </c>
      <c r="C1575" s="7" t="s">
        <v>280</v>
      </c>
      <c r="D1575" s="7" t="s">
        <v>752</v>
      </c>
      <c r="E1575" s="7" t="s">
        <v>163</v>
      </c>
      <c r="F1575" s="20">
        <v>0</v>
      </c>
      <c r="G1575" s="12">
        <f>G1576</f>
        <v>47907000</v>
      </c>
      <c r="H1575" s="20">
        <f t="shared" si="320"/>
        <v>47907000</v>
      </c>
      <c r="I1575" s="12">
        <f>I1576</f>
        <v>47907000</v>
      </c>
      <c r="J1575" s="20">
        <f t="shared" si="321"/>
        <v>0</v>
      </c>
      <c r="K1575" s="12">
        <f>K1576</f>
        <v>0</v>
      </c>
      <c r="L1575" s="20">
        <f t="shared" si="322"/>
        <v>-47907000</v>
      </c>
      <c r="M1575" s="27">
        <v>0</v>
      </c>
      <c r="N1575" s="27">
        <f t="shared" si="324"/>
        <v>0</v>
      </c>
    </row>
    <row r="1576" spans="1:14" s="6" customFormat="1" x14ac:dyDescent="0.2">
      <c r="A1576" s="23" t="s">
        <v>164</v>
      </c>
      <c r="B1576" s="7" t="s">
        <v>248</v>
      </c>
      <c r="C1576" s="7" t="s">
        <v>280</v>
      </c>
      <c r="D1576" s="7" t="s">
        <v>752</v>
      </c>
      <c r="E1576" s="7" t="s">
        <v>165</v>
      </c>
      <c r="F1576" s="20">
        <v>0</v>
      </c>
      <c r="G1576" s="12">
        <f>G1577</f>
        <v>47907000</v>
      </c>
      <c r="H1576" s="20">
        <f t="shared" si="320"/>
        <v>47907000</v>
      </c>
      <c r="I1576" s="12">
        <f>I1577</f>
        <v>47907000</v>
      </c>
      <c r="J1576" s="20">
        <f t="shared" si="321"/>
        <v>0</v>
      </c>
      <c r="K1576" s="12">
        <f>K1577</f>
        <v>0</v>
      </c>
      <c r="L1576" s="20">
        <f t="shared" si="322"/>
        <v>-47907000</v>
      </c>
      <c r="M1576" s="27">
        <v>0</v>
      </c>
      <c r="N1576" s="27">
        <f t="shared" si="324"/>
        <v>0</v>
      </c>
    </row>
    <row r="1577" spans="1:14" s="6" customFormat="1" ht="56.25" x14ac:dyDescent="0.2">
      <c r="A1577" s="23" t="s">
        <v>256</v>
      </c>
      <c r="B1577" s="7" t="s">
        <v>248</v>
      </c>
      <c r="C1577" s="7" t="s">
        <v>280</v>
      </c>
      <c r="D1577" s="7" t="s">
        <v>752</v>
      </c>
      <c r="E1577" s="7" t="s">
        <v>257</v>
      </c>
      <c r="F1577" s="20">
        <v>0</v>
      </c>
      <c r="G1577" s="12">
        <v>47907000</v>
      </c>
      <c r="H1577" s="20">
        <f t="shared" si="320"/>
        <v>47907000</v>
      </c>
      <c r="I1577" s="12">
        <v>47907000</v>
      </c>
      <c r="J1577" s="20">
        <f t="shared" si="321"/>
        <v>0</v>
      </c>
      <c r="K1577" s="12">
        <v>0</v>
      </c>
      <c r="L1577" s="20">
        <f t="shared" si="322"/>
        <v>-47907000</v>
      </c>
      <c r="M1577" s="27">
        <v>0</v>
      </c>
      <c r="N1577" s="27">
        <f t="shared" si="324"/>
        <v>0</v>
      </c>
    </row>
    <row r="1578" spans="1:14" s="6" customFormat="1" ht="93.75" x14ac:dyDescent="0.2">
      <c r="A1578" s="22" t="s">
        <v>439</v>
      </c>
      <c r="B1578" s="4" t="s">
        <v>248</v>
      </c>
      <c r="C1578" s="4" t="s">
        <v>280</v>
      </c>
      <c r="D1578" s="4" t="s">
        <v>753</v>
      </c>
      <c r="E1578" s="4"/>
      <c r="F1578" s="20">
        <f t="shared" ref="F1578:K1580" si="328">F1579</f>
        <v>63111400</v>
      </c>
      <c r="G1578" s="20">
        <f t="shared" si="328"/>
        <v>63111400</v>
      </c>
      <c r="H1578" s="20">
        <f t="shared" si="320"/>
        <v>0</v>
      </c>
      <c r="I1578" s="20">
        <f t="shared" si="328"/>
        <v>63111400</v>
      </c>
      <c r="J1578" s="20">
        <f t="shared" si="321"/>
        <v>0</v>
      </c>
      <c r="K1578" s="20">
        <f t="shared" si="328"/>
        <v>0</v>
      </c>
      <c r="L1578" s="20">
        <f t="shared" si="322"/>
        <v>-63111400</v>
      </c>
      <c r="M1578" s="27">
        <f t="shared" si="323"/>
        <v>0</v>
      </c>
      <c r="N1578" s="27">
        <f t="shared" si="324"/>
        <v>0</v>
      </c>
    </row>
    <row r="1579" spans="1:14" s="6" customFormat="1" ht="56.25" x14ac:dyDescent="0.2">
      <c r="A1579" s="22" t="s">
        <v>162</v>
      </c>
      <c r="B1579" s="4" t="s">
        <v>248</v>
      </c>
      <c r="C1579" s="4" t="s">
        <v>280</v>
      </c>
      <c r="D1579" s="4" t="s">
        <v>753</v>
      </c>
      <c r="E1579" s="4" t="s">
        <v>163</v>
      </c>
      <c r="F1579" s="20">
        <f t="shared" si="328"/>
        <v>63111400</v>
      </c>
      <c r="G1579" s="20">
        <f t="shared" si="328"/>
        <v>63111400</v>
      </c>
      <c r="H1579" s="20">
        <f t="shared" si="320"/>
        <v>0</v>
      </c>
      <c r="I1579" s="20">
        <f t="shared" si="328"/>
        <v>63111400</v>
      </c>
      <c r="J1579" s="20">
        <f t="shared" si="321"/>
        <v>0</v>
      </c>
      <c r="K1579" s="20">
        <f t="shared" si="328"/>
        <v>0</v>
      </c>
      <c r="L1579" s="20">
        <f t="shared" si="322"/>
        <v>-63111400</v>
      </c>
      <c r="M1579" s="27">
        <f t="shared" si="323"/>
        <v>0</v>
      </c>
      <c r="N1579" s="27">
        <f t="shared" si="324"/>
        <v>0</v>
      </c>
    </row>
    <row r="1580" spans="1:14" s="6" customFormat="1" x14ac:dyDescent="0.2">
      <c r="A1580" s="22" t="s">
        <v>164</v>
      </c>
      <c r="B1580" s="4" t="s">
        <v>248</v>
      </c>
      <c r="C1580" s="4" t="s">
        <v>280</v>
      </c>
      <c r="D1580" s="4" t="s">
        <v>753</v>
      </c>
      <c r="E1580" s="4" t="s">
        <v>165</v>
      </c>
      <c r="F1580" s="20">
        <f t="shared" si="328"/>
        <v>63111400</v>
      </c>
      <c r="G1580" s="20">
        <f t="shared" si="328"/>
        <v>63111400</v>
      </c>
      <c r="H1580" s="20">
        <f t="shared" si="320"/>
        <v>0</v>
      </c>
      <c r="I1580" s="20">
        <f t="shared" si="328"/>
        <v>63111400</v>
      </c>
      <c r="J1580" s="20">
        <f t="shared" si="321"/>
        <v>0</v>
      </c>
      <c r="K1580" s="20">
        <f t="shared" si="328"/>
        <v>0</v>
      </c>
      <c r="L1580" s="20">
        <f t="shared" si="322"/>
        <v>-63111400</v>
      </c>
      <c r="M1580" s="27">
        <f t="shared" si="323"/>
        <v>0</v>
      </c>
      <c r="N1580" s="27">
        <f t="shared" si="324"/>
        <v>0</v>
      </c>
    </row>
    <row r="1581" spans="1:14" s="6" customFormat="1" ht="56.25" x14ac:dyDescent="0.2">
      <c r="A1581" s="22" t="s">
        <v>256</v>
      </c>
      <c r="B1581" s="4" t="s">
        <v>248</v>
      </c>
      <c r="C1581" s="4" t="s">
        <v>280</v>
      </c>
      <c r="D1581" s="4" t="s">
        <v>753</v>
      </c>
      <c r="E1581" s="4" t="s">
        <v>257</v>
      </c>
      <c r="F1581" s="20">
        <v>63111400</v>
      </c>
      <c r="G1581" s="20">
        <v>63111400</v>
      </c>
      <c r="H1581" s="20">
        <f t="shared" si="320"/>
        <v>0</v>
      </c>
      <c r="I1581" s="20">
        <v>63111400</v>
      </c>
      <c r="J1581" s="20">
        <f t="shared" si="321"/>
        <v>0</v>
      </c>
      <c r="K1581" s="20">
        <v>0</v>
      </c>
      <c r="L1581" s="20">
        <f t="shared" si="322"/>
        <v>-63111400</v>
      </c>
      <c r="M1581" s="27">
        <f t="shared" si="323"/>
        <v>0</v>
      </c>
      <c r="N1581" s="27">
        <f t="shared" si="324"/>
        <v>0</v>
      </c>
    </row>
    <row r="1582" spans="1:14" s="6" customFormat="1" ht="75" x14ac:dyDescent="0.2">
      <c r="A1582" s="22" t="s">
        <v>319</v>
      </c>
      <c r="B1582" s="4" t="s">
        <v>248</v>
      </c>
      <c r="C1582" s="4" t="s">
        <v>280</v>
      </c>
      <c r="D1582" s="4" t="s">
        <v>754</v>
      </c>
      <c r="E1582" s="4"/>
      <c r="F1582" s="20">
        <f t="shared" ref="F1582:K1584" si="329">F1583</f>
        <v>6241830</v>
      </c>
      <c r="G1582" s="20">
        <f t="shared" si="329"/>
        <v>6241830</v>
      </c>
      <c r="H1582" s="20">
        <f t="shared" si="320"/>
        <v>0</v>
      </c>
      <c r="I1582" s="20">
        <f t="shared" si="329"/>
        <v>6241830</v>
      </c>
      <c r="J1582" s="20">
        <f t="shared" si="321"/>
        <v>0</v>
      </c>
      <c r="K1582" s="20">
        <f t="shared" si="329"/>
        <v>0</v>
      </c>
      <c r="L1582" s="20">
        <f t="shared" si="322"/>
        <v>-6241830</v>
      </c>
      <c r="M1582" s="27">
        <f t="shared" si="323"/>
        <v>0</v>
      </c>
      <c r="N1582" s="27">
        <f t="shared" si="324"/>
        <v>0</v>
      </c>
    </row>
    <row r="1583" spans="1:14" s="6" customFormat="1" ht="56.25" x14ac:dyDescent="0.2">
      <c r="A1583" s="22" t="s">
        <v>162</v>
      </c>
      <c r="B1583" s="4" t="s">
        <v>248</v>
      </c>
      <c r="C1583" s="4" t="s">
        <v>280</v>
      </c>
      <c r="D1583" s="4" t="s">
        <v>754</v>
      </c>
      <c r="E1583" s="4" t="s">
        <v>163</v>
      </c>
      <c r="F1583" s="20">
        <f t="shared" si="329"/>
        <v>6241830</v>
      </c>
      <c r="G1583" s="20">
        <f t="shared" si="329"/>
        <v>6241830</v>
      </c>
      <c r="H1583" s="20">
        <f t="shared" si="320"/>
        <v>0</v>
      </c>
      <c r="I1583" s="20">
        <f t="shared" si="329"/>
        <v>6241830</v>
      </c>
      <c r="J1583" s="20">
        <f t="shared" si="321"/>
        <v>0</v>
      </c>
      <c r="K1583" s="20">
        <f t="shared" si="329"/>
        <v>0</v>
      </c>
      <c r="L1583" s="20">
        <f t="shared" si="322"/>
        <v>-6241830</v>
      </c>
      <c r="M1583" s="27">
        <f t="shared" si="323"/>
        <v>0</v>
      </c>
      <c r="N1583" s="27">
        <f t="shared" si="324"/>
        <v>0</v>
      </c>
    </row>
    <row r="1584" spans="1:14" s="6" customFormat="1" x14ac:dyDescent="0.2">
      <c r="A1584" s="22" t="s">
        <v>164</v>
      </c>
      <c r="B1584" s="4" t="s">
        <v>248</v>
      </c>
      <c r="C1584" s="4" t="s">
        <v>280</v>
      </c>
      <c r="D1584" s="4" t="s">
        <v>754</v>
      </c>
      <c r="E1584" s="4" t="s">
        <v>165</v>
      </c>
      <c r="F1584" s="20">
        <f t="shared" si="329"/>
        <v>6241830</v>
      </c>
      <c r="G1584" s="20">
        <f t="shared" si="329"/>
        <v>6241830</v>
      </c>
      <c r="H1584" s="20">
        <f t="shared" si="320"/>
        <v>0</v>
      </c>
      <c r="I1584" s="20">
        <f t="shared" si="329"/>
        <v>6241830</v>
      </c>
      <c r="J1584" s="20">
        <f t="shared" si="321"/>
        <v>0</v>
      </c>
      <c r="K1584" s="20">
        <f t="shared" si="329"/>
        <v>0</v>
      </c>
      <c r="L1584" s="20">
        <f t="shared" si="322"/>
        <v>-6241830</v>
      </c>
      <c r="M1584" s="27">
        <f t="shared" si="323"/>
        <v>0</v>
      </c>
      <c r="N1584" s="27">
        <f t="shared" si="324"/>
        <v>0</v>
      </c>
    </row>
    <row r="1585" spans="1:14" s="6" customFormat="1" ht="56.25" x14ac:dyDescent="0.2">
      <c r="A1585" s="22" t="s">
        <v>256</v>
      </c>
      <c r="B1585" s="4" t="s">
        <v>248</v>
      </c>
      <c r="C1585" s="4" t="s">
        <v>280</v>
      </c>
      <c r="D1585" s="4" t="s">
        <v>754</v>
      </c>
      <c r="E1585" s="4" t="s">
        <v>257</v>
      </c>
      <c r="F1585" s="20">
        <v>6241830</v>
      </c>
      <c r="G1585" s="20">
        <v>6241830</v>
      </c>
      <c r="H1585" s="20">
        <f t="shared" si="320"/>
        <v>0</v>
      </c>
      <c r="I1585" s="20">
        <v>6241830</v>
      </c>
      <c r="J1585" s="20">
        <f t="shared" si="321"/>
        <v>0</v>
      </c>
      <c r="K1585" s="20">
        <v>0</v>
      </c>
      <c r="L1585" s="20">
        <f t="shared" si="322"/>
        <v>-6241830</v>
      </c>
      <c r="M1585" s="27">
        <f t="shared" si="323"/>
        <v>0</v>
      </c>
      <c r="N1585" s="27">
        <f t="shared" si="324"/>
        <v>0</v>
      </c>
    </row>
    <row r="1586" spans="1:14" s="6" customFormat="1" ht="101.25" customHeight="1" x14ac:dyDescent="0.2">
      <c r="A1586" s="23" t="s">
        <v>375</v>
      </c>
      <c r="B1586" s="7" t="s">
        <v>248</v>
      </c>
      <c r="C1586" s="7" t="s">
        <v>280</v>
      </c>
      <c r="D1586" s="7" t="s">
        <v>755</v>
      </c>
      <c r="E1586" s="7"/>
      <c r="F1586" s="12">
        <v>0</v>
      </c>
      <c r="G1586" s="12">
        <f>G1587</f>
        <v>1463274</v>
      </c>
      <c r="H1586" s="20">
        <f t="shared" si="320"/>
        <v>1463274</v>
      </c>
      <c r="I1586" s="12">
        <f>I1587</f>
        <v>1463274</v>
      </c>
      <c r="J1586" s="20">
        <f t="shared" si="321"/>
        <v>0</v>
      </c>
      <c r="K1586" s="12">
        <f>K1587</f>
        <v>0</v>
      </c>
      <c r="L1586" s="20">
        <f t="shared" si="322"/>
        <v>-1463274</v>
      </c>
      <c r="M1586" s="27">
        <v>0</v>
      </c>
      <c r="N1586" s="27">
        <f t="shared" si="324"/>
        <v>0</v>
      </c>
    </row>
    <row r="1587" spans="1:14" s="6" customFormat="1" x14ac:dyDescent="0.2">
      <c r="A1587" s="23" t="s">
        <v>64</v>
      </c>
      <c r="B1587" s="7" t="s">
        <v>248</v>
      </c>
      <c r="C1587" s="7" t="s">
        <v>280</v>
      </c>
      <c r="D1587" s="7" t="s">
        <v>756</v>
      </c>
      <c r="E1587" s="7"/>
      <c r="F1587" s="12">
        <v>0</v>
      </c>
      <c r="G1587" s="12">
        <f>G1588</f>
        <v>1463274</v>
      </c>
      <c r="H1587" s="20">
        <f t="shared" si="320"/>
        <v>1463274</v>
      </c>
      <c r="I1587" s="12">
        <f>I1588</f>
        <v>1463274</v>
      </c>
      <c r="J1587" s="20">
        <f t="shared" si="321"/>
        <v>0</v>
      </c>
      <c r="K1587" s="12">
        <f>K1588</f>
        <v>0</v>
      </c>
      <c r="L1587" s="20">
        <f t="shared" si="322"/>
        <v>-1463274</v>
      </c>
      <c r="M1587" s="27">
        <v>0</v>
      </c>
      <c r="N1587" s="27">
        <f t="shared" si="324"/>
        <v>0</v>
      </c>
    </row>
    <row r="1588" spans="1:14" s="6" customFormat="1" ht="37.5" x14ac:dyDescent="0.2">
      <c r="A1588" s="23" t="s">
        <v>24</v>
      </c>
      <c r="B1588" s="7" t="s">
        <v>248</v>
      </c>
      <c r="C1588" s="7" t="s">
        <v>280</v>
      </c>
      <c r="D1588" s="7" t="s">
        <v>756</v>
      </c>
      <c r="E1588" s="7" t="s">
        <v>25</v>
      </c>
      <c r="F1588" s="12">
        <v>0</v>
      </c>
      <c r="G1588" s="12">
        <f>G1589</f>
        <v>1463274</v>
      </c>
      <c r="H1588" s="20">
        <f t="shared" si="320"/>
        <v>1463274</v>
      </c>
      <c r="I1588" s="12">
        <f>I1589</f>
        <v>1463274</v>
      </c>
      <c r="J1588" s="20">
        <f t="shared" si="321"/>
        <v>0</v>
      </c>
      <c r="K1588" s="12">
        <f>K1589</f>
        <v>0</v>
      </c>
      <c r="L1588" s="20">
        <f t="shared" si="322"/>
        <v>-1463274</v>
      </c>
      <c r="M1588" s="27">
        <v>0</v>
      </c>
      <c r="N1588" s="27">
        <f t="shared" si="324"/>
        <v>0</v>
      </c>
    </row>
    <row r="1589" spans="1:14" s="6" customFormat="1" ht="63.75" customHeight="1" x14ac:dyDescent="0.2">
      <c r="A1589" s="23" t="s">
        <v>26</v>
      </c>
      <c r="B1589" s="7" t="s">
        <v>248</v>
      </c>
      <c r="C1589" s="7" t="s">
        <v>280</v>
      </c>
      <c r="D1589" s="7" t="s">
        <v>756</v>
      </c>
      <c r="E1589" s="7" t="s">
        <v>27</v>
      </c>
      <c r="F1589" s="12">
        <v>0</v>
      </c>
      <c r="G1589" s="12">
        <f>G1590</f>
        <v>1463274</v>
      </c>
      <c r="H1589" s="20">
        <f t="shared" si="320"/>
        <v>1463274</v>
      </c>
      <c r="I1589" s="12">
        <f>I1590</f>
        <v>1463274</v>
      </c>
      <c r="J1589" s="20">
        <f t="shared" si="321"/>
        <v>0</v>
      </c>
      <c r="K1589" s="12">
        <f>K1590</f>
        <v>0</v>
      </c>
      <c r="L1589" s="20">
        <f t="shared" si="322"/>
        <v>-1463274</v>
      </c>
      <c r="M1589" s="27">
        <v>0</v>
      </c>
      <c r="N1589" s="27">
        <f t="shared" si="324"/>
        <v>0</v>
      </c>
    </row>
    <row r="1590" spans="1:14" s="6" customFormat="1" x14ac:dyDescent="0.2">
      <c r="A1590" s="23" t="s">
        <v>28</v>
      </c>
      <c r="B1590" s="7" t="s">
        <v>248</v>
      </c>
      <c r="C1590" s="7" t="s">
        <v>280</v>
      </c>
      <c r="D1590" s="7" t="s">
        <v>756</v>
      </c>
      <c r="E1590" s="7" t="s">
        <v>29</v>
      </c>
      <c r="F1590" s="12">
        <v>0</v>
      </c>
      <c r="G1590" s="12">
        <v>1463274</v>
      </c>
      <c r="H1590" s="20">
        <f t="shared" si="320"/>
        <v>1463274</v>
      </c>
      <c r="I1590" s="12">
        <v>1463274</v>
      </c>
      <c r="J1590" s="20">
        <f t="shared" si="321"/>
        <v>0</v>
      </c>
      <c r="K1590" s="12">
        <v>0</v>
      </c>
      <c r="L1590" s="20">
        <f t="shared" si="322"/>
        <v>-1463274</v>
      </c>
      <c r="M1590" s="27">
        <v>0</v>
      </c>
      <c r="N1590" s="27">
        <f t="shared" si="324"/>
        <v>0</v>
      </c>
    </row>
    <row r="1591" spans="1:14" s="6" customFormat="1" ht="75" x14ac:dyDescent="0.2">
      <c r="A1591" s="22" t="s">
        <v>57</v>
      </c>
      <c r="B1591" s="4" t="s">
        <v>248</v>
      </c>
      <c r="C1591" s="4" t="s">
        <v>280</v>
      </c>
      <c r="D1591" s="4" t="s">
        <v>490</v>
      </c>
      <c r="E1591" s="4"/>
      <c r="F1591" s="20">
        <f>F1592</f>
        <v>657302738</v>
      </c>
      <c r="G1591" s="20">
        <f>G1592</f>
        <v>848267183</v>
      </c>
      <c r="H1591" s="20">
        <f t="shared" si="320"/>
        <v>190964445</v>
      </c>
      <c r="I1591" s="20">
        <f>I1592</f>
        <v>848267183</v>
      </c>
      <c r="J1591" s="20">
        <f t="shared" si="321"/>
        <v>0</v>
      </c>
      <c r="K1591" s="20">
        <f>K1592</f>
        <v>387333883.64999998</v>
      </c>
      <c r="L1591" s="20">
        <f t="shared" si="322"/>
        <v>-460933299.35000002</v>
      </c>
      <c r="M1591" s="27">
        <f t="shared" si="323"/>
        <v>58.927775780845749</v>
      </c>
      <c r="N1591" s="27">
        <f t="shared" si="324"/>
        <v>45.661778672156885</v>
      </c>
    </row>
    <row r="1592" spans="1:14" s="6" customFormat="1" ht="44.25" customHeight="1" x14ac:dyDescent="0.2">
      <c r="A1592" s="22" t="s">
        <v>281</v>
      </c>
      <c r="B1592" s="4" t="s">
        <v>248</v>
      </c>
      <c r="C1592" s="4" t="s">
        <v>280</v>
      </c>
      <c r="D1592" s="4" t="s">
        <v>757</v>
      </c>
      <c r="E1592" s="4"/>
      <c r="F1592" s="20">
        <f>F1598</f>
        <v>657302738</v>
      </c>
      <c r="G1592" s="20">
        <f>G1598+G1593</f>
        <v>848267183</v>
      </c>
      <c r="H1592" s="20">
        <f t="shared" si="320"/>
        <v>190964445</v>
      </c>
      <c r="I1592" s="20">
        <f>I1598+I1593</f>
        <v>848267183</v>
      </c>
      <c r="J1592" s="20">
        <f t="shared" si="321"/>
        <v>0</v>
      </c>
      <c r="K1592" s="20">
        <f>K1598+K1593</f>
        <v>387333883.64999998</v>
      </c>
      <c r="L1592" s="20">
        <f t="shared" si="322"/>
        <v>-460933299.35000002</v>
      </c>
      <c r="M1592" s="27">
        <f t="shared" si="323"/>
        <v>58.927775780845749</v>
      </c>
      <c r="N1592" s="27">
        <f t="shared" si="324"/>
        <v>45.661778672156885</v>
      </c>
    </row>
    <row r="1593" spans="1:14" s="6" customFormat="1" ht="75" x14ac:dyDescent="0.2">
      <c r="A1593" s="23" t="s">
        <v>403</v>
      </c>
      <c r="B1593" s="7" t="s">
        <v>248</v>
      </c>
      <c r="C1593" s="7" t="s">
        <v>280</v>
      </c>
      <c r="D1593" s="7" t="s">
        <v>758</v>
      </c>
      <c r="E1593" s="7"/>
      <c r="F1593" s="12">
        <v>0</v>
      </c>
      <c r="G1593" s="20">
        <f>G1594</f>
        <v>39727265</v>
      </c>
      <c r="H1593" s="20">
        <f t="shared" si="320"/>
        <v>39727265</v>
      </c>
      <c r="I1593" s="20">
        <f>I1594</f>
        <v>39727265</v>
      </c>
      <c r="J1593" s="20">
        <f t="shared" si="321"/>
        <v>0</v>
      </c>
      <c r="K1593" s="20">
        <f>K1594</f>
        <v>0</v>
      </c>
      <c r="L1593" s="20">
        <f t="shared" si="322"/>
        <v>-39727265</v>
      </c>
      <c r="M1593" s="27">
        <v>0</v>
      </c>
      <c r="N1593" s="27">
        <f t="shared" si="324"/>
        <v>0</v>
      </c>
    </row>
    <row r="1594" spans="1:14" s="6" customFormat="1" ht="37.5" x14ac:dyDescent="0.2">
      <c r="A1594" s="23" t="s">
        <v>401</v>
      </c>
      <c r="B1594" s="7" t="s">
        <v>248</v>
      </c>
      <c r="C1594" s="7" t="s">
        <v>280</v>
      </c>
      <c r="D1594" s="7" t="s">
        <v>759</v>
      </c>
      <c r="E1594" s="7"/>
      <c r="F1594" s="12">
        <v>0</v>
      </c>
      <c r="G1594" s="20">
        <f>G1595</f>
        <v>39727265</v>
      </c>
      <c r="H1594" s="20">
        <f t="shared" si="320"/>
        <v>39727265</v>
      </c>
      <c r="I1594" s="20">
        <f>I1595</f>
        <v>39727265</v>
      </c>
      <c r="J1594" s="20">
        <f t="shared" si="321"/>
        <v>0</v>
      </c>
      <c r="K1594" s="20">
        <f>K1595</f>
        <v>0</v>
      </c>
      <c r="L1594" s="20">
        <f t="shared" si="322"/>
        <v>-39727265</v>
      </c>
      <c r="M1594" s="27">
        <v>0</v>
      </c>
      <c r="N1594" s="27">
        <f t="shared" si="324"/>
        <v>0</v>
      </c>
    </row>
    <row r="1595" spans="1:14" s="6" customFormat="1" ht="56.25" x14ac:dyDescent="0.2">
      <c r="A1595" s="23" t="s">
        <v>162</v>
      </c>
      <c r="B1595" s="7" t="s">
        <v>248</v>
      </c>
      <c r="C1595" s="7" t="s">
        <v>280</v>
      </c>
      <c r="D1595" s="7" t="s">
        <v>759</v>
      </c>
      <c r="E1595" s="7" t="s">
        <v>163</v>
      </c>
      <c r="F1595" s="12">
        <v>0</v>
      </c>
      <c r="G1595" s="20">
        <f>G1596</f>
        <v>39727265</v>
      </c>
      <c r="H1595" s="20">
        <f t="shared" si="320"/>
        <v>39727265</v>
      </c>
      <c r="I1595" s="20">
        <f>I1596</f>
        <v>39727265</v>
      </c>
      <c r="J1595" s="20">
        <f t="shared" si="321"/>
        <v>0</v>
      </c>
      <c r="K1595" s="20">
        <f>K1596</f>
        <v>0</v>
      </c>
      <c r="L1595" s="20">
        <f t="shared" si="322"/>
        <v>-39727265</v>
      </c>
      <c r="M1595" s="27">
        <v>0</v>
      </c>
      <c r="N1595" s="27">
        <f t="shared" si="324"/>
        <v>0</v>
      </c>
    </row>
    <row r="1596" spans="1:14" s="6" customFormat="1" x14ac:dyDescent="0.2">
      <c r="A1596" s="23" t="s">
        <v>164</v>
      </c>
      <c r="B1596" s="7" t="s">
        <v>248</v>
      </c>
      <c r="C1596" s="7" t="s">
        <v>280</v>
      </c>
      <c r="D1596" s="7" t="s">
        <v>759</v>
      </c>
      <c r="E1596" s="7" t="s">
        <v>165</v>
      </c>
      <c r="F1596" s="12">
        <v>0</v>
      </c>
      <c r="G1596" s="20">
        <f>G1597</f>
        <v>39727265</v>
      </c>
      <c r="H1596" s="20">
        <f t="shared" si="320"/>
        <v>39727265</v>
      </c>
      <c r="I1596" s="20">
        <f>I1597</f>
        <v>39727265</v>
      </c>
      <c r="J1596" s="20">
        <f t="shared" si="321"/>
        <v>0</v>
      </c>
      <c r="K1596" s="20">
        <f>K1597</f>
        <v>0</v>
      </c>
      <c r="L1596" s="20">
        <f t="shared" si="322"/>
        <v>-39727265</v>
      </c>
      <c r="M1596" s="27">
        <v>0</v>
      </c>
      <c r="N1596" s="27">
        <f t="shared" si="324"/>
        <v>0</v>
      </c>
    </row>
    <row r="1597" spans="1:14" s="6" customFormat="1" ht="56.25" x14ac:dyDescent="0.2">
      <c r="A1597" s="23" t="s">
        <v>256</v>
      </c>
      <c r="B1597" s="7" t="s">
        <v>248</v>
      </c>
      <c r="C1597" s="7" t="s">
        <v>280</v>
      </c>
      <c r="D1597" s="7" t="s">
        <v>759</v>
      </c>
      <c r="E1597" s="7" t="s">
        <v>257</v>
      </c>
      <c r="F1597" s="12">
        <v>0</v>
      </c>
      <c r="G1597" s="20">
        <v>39727265</v>
      </c>
      <c r="H1597" s="20">
        <f t="shared" si="320"/>
        <v>39727265</v>
      </c>
      <c r="I1597" s="20">
        <v>39727265</v>
      </c>
      <c r="J1597" s="20">
        <f t="shared" si="321"/>
        <v>0</v>
      </c>
      <c r="K1597" s="20">
        <v>0</v>
      </c>
      <c r="L1597" s="20">
        <f t="shared" si="322"/>
        <v>-39727265</v>
      </c>
      <c r="M1597" s="27">
        <v>0</v>
      </c>
      <c r="N1597" s="27">
        <f t="shared" si="324"/>
        <v>0</v>
      </c>
    </row>
    <row r="1598" spans="1:14" s="6" customFormat="1" x14ac:dyDescent="0.2">
      <c r="A1598" s="22" t="s">
        <v>374</v>
      </c>
      <c r="B1598" s="4" t="s">
        <v>248</v>
      </c>
      <c r="C1598" s="4" t="s">
        <v>280</v>
      </c>
      <c r="D1598" s="4" t="s">
        <v>760</v>
      </c>
      <c r="E1598" s="4"/>
      <c r="F1598" s="20">
        <f>F1599+F1603+F1611</f>
        <v>657302738</v>
      </c>
      <c r="G1598" s="20">
        <f>G1599+G1603+G1611+G1607</f>
        <v>808539918</v>
      </c>
      <c r="H1598" s="20">
        <f t="shared" si="320"/>
        <v>151237180</v>
      </c>
      <c r="I1598" s="20">
        <f>I1599+I1603+I1611+I1607</f>
        <v>808539918</v>
      </c>
      <c r="J1598" s="20">
        <f t="shared" si="321"/>
        <v>0</v>
      </c>
      <c r="K1598" s="20">
        <f>K1599+K1603+K1611+K1607</f>
        <v>387333883.64999998</v>
      </c>
      <c r="L1598" s="20">
        <f t="shared" si="322"/>
        <v>-421206034.35000002</v>
      </c>
      <c r="M1598" s="27">
        <f t="shared" si="323"/>
        <v>58.927775780845749</v>
      </c>
      <c r="N1598" s="27">
        <f t="shared" si="324"/>
        <v>47.905350747320803</v>
      </c>
    </row>
    <row r="1599" spans="1:14" s="6" customFormat="1" ht="83.25" customHeight="1" x14ac:dyDescent="0.2">
      <c r="A1599" s="22" t="s">
        <v>440</v>
      </c>
      <c r="B1599" s="4" t="s">
        <v>248</v>
      </c>
      <c r="C1599" s="4" t="s">
        <v>280</v>
      </c>
      <c r="D1599" s="4" t="s">
        <v>761</v>
      </c>
      <c r="E1599" s="4"/>
      <c r="F1599" s="20">
        <f t="shared" ref="F1599:K1601" si="330">F1600</f>
        <v>466506835</v>
      </c>
      <c r="G1599" s="20">
        <f t="shared" si="330"/>
        <v>466506835</v>
      </c>
      <c r="H1599" s="20">
        <f t="shared" si="320"/>
        <v>0</v>
      </c>
      <c r="I1599" s="20">
        <f t="shared" si="330"/>
        <v>466506835</v>
      </c>
      <c r="J1599" s="20">
        <f t="shared" si="321"/>
        <v>0</v>
      </c>
      <c r="K1599" s="20">
        <f t="shared" si="330"/>
        <v>375224528.60000002</v>
      </c>
      <c r="L1599" s="20">
        <f t="shared" si="322"/>
        <v>-91282306.399999976</v>
      </c>
      <c r="M1599" s="27">
        <f t="shared" si="323"/>
        <v>80.432804076707683</v>
      </c>
      <c r="N1599" s="27">
        <f t="shared" si="324"/>
        <v>80.432804076707683</v>
      </c>
    </row>
    <row r="1600" spans="1:14" s="6" customFormat="1" ht="56.25" x14ac:dyDescent="0.2">
      <c r="A1600" s="22" t="s">
        <v>162</v>
      </c>
      <c r="B1600" s="4" t="s">
        <v>248</v>
      </c>
      <c r="C1600" s="4" t="s">
        <v>280</v>
      </c>
      <c r="D1600" s="4" t="s">
        <v>761</v>
      </c>
      <c r="E1600" s="4" t="s">
        <v>163</v>
      </c>
      <c r="F1600" s="20">
        <f t="shared" si="330"/>
        <v>466506835</v>
      </c>
      <c r="G1600" s="20">
        <f t="shared" si="330"/>
        <v>466506835</v>
      </c>
      <c r="H1600" s="20">
        <f t="shared" si="320"/>
        <v>0</v>
      </c>
      <c r="I1600" s="20">
        <f t="shared" si="330"/>
        <v>466506835</v>
      </c>
      <c r="J1600" s="20">
        <f t="shared" si="321"/>
        <v>0</v>
      </c>
      <c r="K1600" s="20">
        <f t="shared" si="330"/>
        <v>375224528.60000002</v>
      </c>
      <c r="L1600" s="20">
        <f t="shared" si="322"/>
        <v>-91282306.399999976</v>
      </c>
      <c r="M1600" s="27">
        <f t="shared" si="323"/>
        <v>80.432804076707683</v>
      </c>
      <c r="N1600" s="27">
        <f t="shared" si="324"/>
        <v>80.432804076707683</v>
      </c>
    </row>
    <row r="1601" spans="1:14" s="6" customFormat="1" x14ac:dyDescent="0.2">
      <c r="A1601" s="22" t="s">
        <v>164</v>
      </c>
      <c r="B1601" s="4" t="s">
        <v>248</v>
      </c>
      <c r="C1601" s="4" t="s">
        <v>280</v>
      </c>
      <c r="D1601" s="4" t="s">
        <v>761</v>
      </c>
      <c r="E1601" s="4" t="s">
        <v>165</v>
      </c>
      <c r="F1601" s="20">
        <f t="shared" si="330"/>
        <v>466506835</v>
      </c>
      <c r="G1601" s="20">
        <f t="shared" si="330"/>
        <v>466506835</v>
      </c>
      <c r="H1601" s="20">
        <f t="shared" si="320"/>
        <v>0</v>
      </c>
      <c r="I1601" s="20">
        <f t="shared" si="330"/>
        <v>466506835</v>
      </c>
      <c r="J1601" s="20">
        <f t="shared" si="321"/>
        <v>0</v>
      </c>
      <c r="K1601" s="20">
        <f t="shared" si="330"/>
        <v>375224528.60000002</v>
      </c>
      <c r="L1601" s="20">
        <f t="shared" si="322"/>
        <v>-91282306.399999976</v>
      </c>
      <c r="M1601" s="27">
        <f t="shared" si="323"/>
        <v>80.432804076707683</v>
      </c>
      <c r="N1601" s="27">
        <f t="shared" si="324"/>
        <v>80.432804076707683</v>
      </c>
    </row>
    <row r="1602" spans="1:14" s="6" customFormat="1" ht="56.25" x14ac:dyDescent="0.2">
      <c r="A1602" s="22" t="s">
        <v>256</v>
      </c>
      <c r="B1602" s="4" t="s">
        <v>248</v>
      </c>
      <c r="C1602" s="4" t="s">
        <v>280</v>
      </c>
      <c r="D1602" s="4" t="s">
        <v>761</v>
      </c>
      <c r="E1602" s="4" t="s">
        <v>257</v>
      </c>
      <c r="F1602" s="20">
        <v>466506835</v>
      </c>
      <c r="G1602" s="20">
        <v>466506835</v>
      </c>
      <c r="H1602" s="20">
        <f t="shared" si="320"/>
        <v>0</v>
      </c>
      <c r="I1602" s="20">
        <v>466506835</v>
      </c>
      <c r="J1602" s="20">
        <f t="shared" si="321"/>
        <v>0</v>
      </c>
      <c r="K1602" s="20">
        <v>375224528.60000002</v>
      </c>
      <c r="L1602" s="20">
        <f t="shared" si="322"/>
        <v>-91282306.399999976</v>
      </c>
      <c r="M1602" s="27">
        <f t="shared" si="323"/>
        <v>80.432804076707683</v>
      </c>
      <c r="N1602" s="27">
        <f t="shared" si="324"/>
        <v>80.432804076707683</v>
      </c>
    </row>
    <row r="1603" spans="1:14" s="6" customFormat="1" ht="80.25" customHeight="1" x14ac:dyDescent="0.2">
      <c r="A1603" s="22" t="s">
        <v>441</v>
      </c>
      <c r="B1603" s="4" t="s">
        <v>248</v>
      </c>
      <c r="C1603" s="4" t="s">
        <v>280</v>
      </c>
      <c r="D1603" s="4" t="s">
        <v>762</v>
      </c>
      <c r="E1603" s="4"/>
      <c r="F1603" s="20">
        <f t="shared" ref="F1603:K1605" si="331">F1604</f>
        <v>172442200</v>
      </c>
      <c r="G1603" s="20">
        <f t="shared" si="331"/>
        <v>271157100</v>
      </c>
      <c r="H1603" s="20">
        <f t="shared" si="320"/>
        <v>98714900</v>
      </c>
      <c r="I1603" s="20">
        <f t="shared" si="331"/>
        <v>271157100</v>
      </c>
      <c r="J1603" s="20">
        <f t="shared" si="321"/>
        <v>0</v>
      </c>
      <c r="K1603" s="20">
        <f t="shared" si="331"/>
        <v>9836829.8200000003</v>
      </c>
      <c r="L1603" s="20">
        <f t="shared" si="322"/>
        <v>-261320270.18000001</v>
      </c>
      <c r="M1603" s="27">
        <f t="shared" si="323"/>
        <v>5.704421435124349</v>
      </c>
      <c r="N1603" s="27">
        <f t="shared" si="324"/>
        <v>3.6277234931336855</v>
      </c>
    </row>
    <row r="1604" spans="1:14" s="6" customFormat="1" ht="56.25" x14ac:dyDescent="0.2">
      <c r="A1604" s="22" t="s">
        <v>162</v>
      </c>
      <c r="B1604" s="4" t="s">
        <v>248</v>
      </c>
      <c r="C1604" s="4" t="s">
        <v>280</v>
      </c>
      <c r="D1604" s="4" t="s">
        <v>762</v>
      </c>
      <c r="E1604" s="4" t="s">
        <v>163</v>
      </c>
      <c r="F1604" s="20">
        <f t="shared" si="331"/>
        <v>172442200</v>
      </c>
      <c r="G1604" s="20">
        <f t="shared" si="331"/>
        <v>271157100</v>
      </c>
      <c r="H1604" s="20">
        <f t="shared" si="320"/>
        <v>98714900</v>
      </c>
      <c r="I1604" s="20">
        <f t="shared" si="331"/>
        <v>271157100</v>
      </c>
      <c r="J1604" s="20">
        <f t="shared" si="321"/>
        <v>0</v>
      </c>
      <c r="K1604" s="20">
        <f t="shared" si="331"/>
        <v>9836829.8200000003</v>
      </c>
      <c r="L1604" s="20">
        <f t="shared" si="322"/>
        <v>-261320270.18000001</v>
      </c>
      <c r="M1604" s="27">
        <f t="shared" si="323"/>
        <v>5.704421435124349</v>
      </c>
      <c r="N1604" s="27">
        <f t="shared" si="324"/>
        <v>3.6277234931336855</v>
      </c>
    </row>
    <row r="1605" spans="1:14" s="6" customFormat="1" x14ac:dyDescent="0.2">
      <c r="A1605" s="22" t="s">
        <v>164</v>
      </c>
      <c r="B1605" s="4" t="s">
        <v>248</v>
      </c>
      <c r="C1605" s="4" t="s">
        <v>280</v>
      </c>
      <c r="D1605" s="4" t="s">
        <v>762</v>
      </c>
      <c r="E1605" s="4" t="s">
        <v>165</v>
      </c>
      <c r="F1605" s="20">
        <f t="shared" si="331"/>
        <v>172442200</v>
      </c>
      <c r="G1605" s="20">
        <f t="shared" si="331"/>
        <v>271157100</v>
      </c>
      <c r="H1605" s="20">
        <f t="shared" si="320"/>
        <v>98714900</v>
      </c>
      <c r="I1605" s="20">
        <f t="shared" si="331"/>
        <v>271157100</v>
      </c>
      <c r="J1605" s="20">
        <f t="shared" si="321"/>
        <v>0</v>
      </c>
      <c r="K1605" s="20">
        <f t="shared" si="331"/>
        <v>9836829.8200000003</v>
      </c>
      <c r="L1605" s="20">
        <f t="shared" si="322"/>
        <v>-261320270.18000001</v>
      </c>
      <c r="M1605" s="27">
        <f t="shared" si="323"/>
        <v>5.704421435124349</v>
      </c>
      <c r="N1605" s="27">
        <f t="shared" si="324"/>
        <v>3.6277234931336855</v>
      </c>
    </row>
    <row r="1606" spans="1:14" s="6" customFormat="1" ht="56.25" x14ac:dyDescent="0.2">
      <c r="A1606" s="22" t="s">
        <v>256</v>
      </c>
      <c r="B1606" s="4" t="s">
        <v>248</v>
      </c>
      <c r="C1606" s="4" t="s">
        <v>280</v>
      </c>
      <c r="D1606" s="4" t="s">
        <v>762</v>
      </c>
      <c r="E1606" s="4" t="s">
        <v>257</v>
      </c>
      <c r="F1606" s="20">
        <v>172442200</v>
      </c>
      <c r="G1606" s="20">
        <v>271157100</v>
      </c>
      <c r="H1606" s="20">
        <f t="shared" si="320"/>
        <v>98714900</v>
      </c>
      <c r="I1606" s="20">
        <v>271157100</v>
      </c>
      <c r="J1606" s="20">
        <f t="shared" si="321"/>
        <v>0</v>
      </c>
      <c r="K1606" s="20">
        <v>9836829.8200000003</v>
      </c>
      <c r="L1606" s="20">
        <f t="shared" si="322"/>
        <v>-261320270.18000001</v>
      </c>
      <c r="M1606" s="27">
        <f t="shared" si="323"/>
        <v>5.704421435124349</v>
      </c>
      <c r="N1606" s="27">
        <f t="shared" si="324"/>
        <v>3.6277234931336855</v>
      </c>
    </row>
    <row r="1607" spans="1:14" s="6" customFormat="1" x14ac:dyDescent="0.2">
      <c r="A1607" s="23" t="s">
        <v>64</v>
      </c>
      <c r="B1607" s="7" t="s">
        <v>248</v>
      </c>
      <c r="C1607" s="7" t="s">
        <v>280</v>
      </c>
      <c r="D1607" s="7" t="s">
        <v>763</v>
      </c>
      <c r="E1607" s="7"/>
      <c r="F1607" s="12">
        <v>0</v>
      </c>
      <c r="G1607" s="12">
        <f>G1608</f>
        <v>1509027</v>
      </c>
      <c r="H1607" s="20">
        <f t="shared" si="320"/>
        <v>1509027</v>
      </c>
      <c r="I1607" s="12">
        <f>I1608</f>
        <v>1509027</v>
      </c>
      <c r="J1607" s="20">
        <f t="shared" si="321"/>
        <v>0</v>
      </c>
      <c r="K1607" s="12">
        <f>K1608</f>
        <v>1109884.8899999999</v>
      </c>
      <c r="L1607" s="20">
        <f t="shared" si="322"/>
        <v>-399142.1100000001</v>
      </c>
      <c r="M1607" s="27">
        <v>0</v>
      </c>
      <c r="N1607" s="27">
        <f t="shared" si="324"/>
        <v>73.549703882037889</v>
      </c>
    </row>
    <row r="1608" spans="1:14" s="6" customFormat="1" ht="56.25" x14ac:dyDescent="0.2">
      <c r="A1608" s="23" t="s">
        <v>162</v>
      </c>
      <c r="B1608" s="7" t="s">
        <v>248</v>
      </c>
      <c r="C1608" s="7" t="s">
        <v>280</v>
      </c>
      <c r="D1608" s="7" t="s">
        <v>763</v>
      </c>
      <c r="E1608" s="7" t="s">
        <v>163</v>
      </c>
      <c r="F1608" s="12">
        <v>0</v>
      </c>
      <c r="G1608" s="12">
        <f>G1609</f>
        <v>1509027</v>
      </c>
      <c r="H1608" s="20">
        <f t="shared" si="320"/>
        <v>1509027</v>
      </c>
      <c r="I1608" s="12">
        <f>I1609</f>
        <v>1509027</v>
      </c>
      <c r="J1608" s="20">
        <f t="shared" si="321"/>
        <v>0</v>
      </c>
      <c r="K1608" s="12">
        <f>K1609</f>
        <v>1109884.8899999999</v>
      </c>
      <c r="L1608" s="20">
        <f t="shared" si="322"/>
        <v>-399142.1100000001</v>
      </c>
      <c r="M1608" s="27">
        <v>0</v>
      </c>
      <c r="N1608" s="27">
        <f t="shared" si="324"/>
        <v>73.549703882037889</v>
      </c>
    </row>
    <row r="1609" spans="1:14" s="6" customFormat="1" x14ac:dyDescent="0.2">
      <c r="A1609" s="23" t="s">
        <v>164</v>
      </c>
      <c r="B1609" s="7" t="s">
        <v>248</v>
      </c>
      <c r="C1609" s="8" t="s">
        <v>280</v>
      </c>
      <c r="D1609" s="7" t="s">
        <v>763</v>
      </c>
      <c r="E1609" s="7" t="s">
        <v>165</v>
      </c>
      <c r="F1609" s="12">
        <v>0</v>
      </c>
      <c r="G1609" s="12">
        <f>G1610</f>
        <v>1509027</v>
      </c>
      <c r="H1609" s="20">
        <f t="shared" si="320"/>
        <v>1509027</v>
      </c>
      <c r="I1609" s="12">
        <f>I1610</f>
        <v>1509027</v>
      </c>
      <c r="J1609" s="20">
        <f t="shared" si="321"/>
        <v>0</v>
      </c>
      <c r="K1609" s="12">
        <f>K1610</f>
        <v>1109884.8899999999</v>
      </c>
      <c r="L1609" s="20">
        <f t="shared" si="322"/>
        <v>-399142.1100000001</v>
      </c>
      <c r="M1609" s="27">
        <v>0</v>
      </c>
      <c r="N1609" s="27">
        <f t="shared" si="324"/>
        <v>73.549703882037889</v>
      </c>
    </row>
    <row r="1610" spans="1:14" s="6" customFormat="1" ht="56.25" x14ac:dyDescent="0.2">
      <c r="A1610" s="23" t="s">
        <v>256</v>
      </c>
      <c r="B1610" s="7" t="s">
        <v>248</v>
      </c>
      <c r="C1610" s="7" t="s">
        <v>280</v>
      </c>
      <c r="D1610" s="7" t="s">
        <v>763</v>
      </c>
      <c r="E1610" s="7" t="s">
        <v>257</v>
      </c>
      <c r="F1610" s="12">
        <v>0</v>
      </c>
      <c r="G1610" s="12">
        <v>1509027</v>
      </c>
      <c r="H1610" s="20">
        <f t="shared" si="320"/>
        <v>1509027</v>
      </c>
      <c r="I1610" s="12">
        <v>1509027</v>
      </c>
      <c r="J1610" s="20">
        <f t="shared" si="321"/>
        <v>0</v>
      </c>
      <c r="K1610" s="12">
        <v>1109884.8899999999</v>
      </c>
      <c r="L1610" s="20">
        <f t="shared" si="322"/>
        <v>-399142.1100000001</v>
      </c>
      <c r="M1610" s="27">
        <v>0</v>
      </c>
      <c r="N1610" s="27">
        <f t="shared" si="324"/>
        <v>73.549703882037889</v>
      </c>
    </row>
    <row r="1611" spans="1:14" s="6" customFormat="1" ht="56.25" x14ac:dyDescent="0.2">
      <c r="A1611" s="22" t="s">
        <v>332</v>
      </c>
      <c r="B1611" s="4" t="s">
        <v>248</v>
      </c>
      <c r="C1611" s="4" t="s">
        <v>280</v>
      </c>
      <c r="D1611" s="4" t="s">
        <v>764</v>
      </c>
      <c r="E1611" s="4"/>
      <c r="F1611" s="20">
        <f t="shared" ref="F1611:K1613" si="332">F1612</f>
        <v>18353703</v>
      </c>
      <c r="G1611" s="20">
        <f t="shared" si="332"/>
        <v>69366956</v>
      </c>
      <c r="H1611" s="20">
        <f t="shared" si="320"/>
        <v>51013253</v>
      </c>
      <c r="I1611" s="20">
        <f t="shared" si="332"/>
        <v>69366956</v>
      </c>
      <c r="J1611" s="20">
        <f t="shared" si="321"/>
        <v>0</v>
      </c>
      <c r="K1611" s="20">
        <f t="shared" si="332"/>
        <v>1162640.3400000001</v>
      </c>
      <c r="L1611" s="20">
        <f t="shared" si="322"/>
        <v>-68204315.659999996</v>
      </c>
      <c r="M1611" s="27">
        <f t="shared" si="323"/>
        <v>6.334636340143458</v>
      </c>
      <c r="N1611" s="27">
        <f t="shared" si="324"/>
        <v>1.6760723073966228</v>
      </c>
    </row>
    <row r="1612" spans="1:14" s="6" customFormat="1" ht="56.25" x14ac:dyDescent="0.2">
      <c r="A1612" s="22" t="s">
        <v>162</v>
      </c>
      <c r="B1612" s="4" t="s">
        <v>248</v>
      </c>
      <c r="C1612" s="4" t="s">
        <v>280</v>
      </c>
      <c r="D1612" s="4" t="s">
        <v>764</v>
      </c>
      <c r="E1612" s="4" t="s">
        <v>163</v>
      </c>
      <c r="F1612" s="20">
        <f t="shared" si="332"/>
        <v>18353703</v>
      </c>
      <c r="G1612" s="20">
        <f t="shared" si="332"/>
        <v>69366956</v>
      </c>
      <c r="H1612" s="20">
        <f t="shared" ref="H1612:H1675" si="333">G1612-F1612</f>
        <v>51013253</v>
      </c>
      <c r="I1612" s="20">
        <f t="shared" si="332"/>
        <v>69366956</v>
      </c>
      <c r="J1612" s="20">
        <f t="shared" ref="J1612:J1675" si="334">I1612-G1612</f>
        <v>0</v>
      </c>
      <c r="K1612" s="20">
        <f t="shared" si="332"/>
        <v>1162640.3400000001</v>
      </c>
      <c r="L1612" s="20">
        <f t="shared" ref="L1612:L1675" si="335">K1612-I1612</f>
        <v>-68204315.659999996</v>
      </c>
      <c r="M1612" s="27">
        <f t="shared" ref="M1612:M1650" si="336">K1612/F1612*100</f>
        <v>6.334636340143458</v>
      </c>
      <c r="N1612" s="27">
        <f t="shared" ref="N1612:N1675" si="337">K1612/I1612*100</f>
        <v>1.6760723073966228</v>
      </c>
    </row>
    <row r="1613" spans="1:14" s="6" customFormat="1" x14ac:dyDescent="0.2">
      <c r="A1613" s="22" t="s">
        <v>164</v>
      </c>
      <c r="B1613" s="4" t="s">
        <v>248</v>
      </c>
      <c r="C1613" s="4" t="s">
        <v>280</v>
      </c>
      <c r="D1613" s="4" t="s">
        <v>764</v>
      </c>
      <c r="E1613" s="4" t="s">
        <v>165</v>
      </c>
      <c r="F1613" s="20">
        <f t="shared" si="332"/>
        <v>18353703</v>
      </c>
      <c r="G1613" s="20">
        <f t="shared" si="332"/>
        <v>69366956</v>
      </c>
      <c r="H1613" s="20">
        <f t="shared" si="333"/>
        <v>51013253</v>
      </c>
      <c r="I1613" s="20">
        <f t="shared" si="332"/>
        <v>69366956</v>
      </c>
      <c r="J1613" s="20">
        <f t="shared" si="334"/>
        <v>0</v>
      </c>
      <c r="K1613" s="20">
        <f t="shared" si="332"/>
        <v>1162640.3400000001</v>
      </c>
      <c r="L1613" s="20">
        <f t="shared" si="335"/>
        <v>-68204315.659999996</v>
      </c>
      <c r="M1613" s="27">
        <f t="shared" si="336"/>
        <v>6.334636340143458</v>
      </c>
      <c r="N1613" s="27">
        <f t="shared" si="337"/>
        <v>1.6760723073966228</v>
      </c>
    </row>
    <row r="1614" spans="1:14" s="6" customFormat="1" ht="56.25" x14ac:dyDescent="0.2">
      <c r="A1614" s="22" t="s">
        <v>256</v>
      </c>
      <c r="B1614" s="4" t="s">
        <v>248</v>
      </c>
      <c r="C1614" s="4" t="s">
        <v>280</v>
      </c>
      <c r="D1614" s="4" t="s">
        <v>764</v>
      </c>
      <c r="E1614" s="4" t="s">
        <v>257</v>
      </c>
      <c r="F1614" s="20">
        <v>18353703</v>
      </c>
      <c r="G1614" s="20">
        <v>69366956</v>
      </c>
      <c r="H1614" s="20">
        <f t="shared" si="333"/>
        <v>51013253</v>
      </c>
      <c r="I1614" s="20">
        <v>69366956</v>
      </c>
      <c r="J1614" s="20">
        <f t="shared" si="334"/>
        <v>0</v>
      </c>
      <c r="K1614" s="20">
        <v>1162640.3400000001</v>
      </c>
      <c r="L1614" s="20">
        <f t="shared" si="335"/>
        <v>-68204315.659999996</v>
      </c>
      <c r="M1614" s="27">
        <f t="shared" si="336"/>
        <v>6.334636340143458</v>
      </c>
      <c r="N1614" s="27">
        <f t="shared" si="337"/>
        <v>1.6760723073966228</v>
      </c>
    </row>
    <row r="1615" spans="1:14" s="6" customFormat="1" x14ac:dyDescent="0.2">
      <c r="A1615" s="23" t="s">
        <v>10</v>
      </c>
      <c r="B1615" s="7" t="s">
        <v>248</v>
      </c>
      <c r="C1615" s="7" t="s">
        <v>280</v>
      </c>
      <c r="D1615" s="7" t="s">
        <v>483</v>
      </c>
      <c r="E1615" s="7"/>
      <c r="F1615" s="20">
        <v>0</v>
      </c>
      <c r="G1615" s="12">
        <f>G1616</f>
        <v>493009</v>
      </c>
      <c r="H1615" s="20">
        <f t="shared" si="333"/>
        <v>493009</v>
      </c>
      <c r="I1615" s="12">
        <f>I1616</f>
        <v>493009</v>
      </c>
      <c r="J1615" s="20">
        <f t="shared" si="334"/>
        <v>0</v>
      </c>
      <c r="K1615" s="12">
        <f>K1616</f>
        <v>493008.3</v>
      </c>
      <c r="L1615" s="20">
        <f t="shared" si="335"/>
        <v>-0.70000000001164153</v>
      </c>
      <c r="M1615" s="27">
        <v>0</v>
      </c>
      <c r="N1615" s="27">
        <f t="shared" si="337"/>
        <v>99.99985801476241</v>
      </c>
    </row>
    <row r="1616" spans="1:14" s="6" customFormat="1" ht="56.25" x14ac:dyDescent="0.2">
      <c r="A1616" s="23" t="s">
        <v>42</v>
      </c>
      <c r="B1616" s="7" t="s">
        <v>248</v>
      </c>
      <c r="C1616" s="7" t="s">
        <v>280</v>
      </c>
      <c r="D1616" s="7" t="s">
        <v>487</v>
      </c>
      <c r="E1616" s="7"/>
      <c r="F1616" s="20">
        <v>0</v>
      </c>
      <c r="G1616" s="12">
        <f>G1617</f>
        <v>493009</v>
      </c>
      <c r="H1616" s="20">
        <f t="shared" si="333"/>
        <v>493009</v>
      </c>
      <c r="I1616" s="12">
        <f>I1617</f>
        <v>493009</v>
      </c>
      <c r="J1616" s="20">
        <f t="shared" si="334"/>
        <v>0</v>
      </c>
      <c r="K1616" s="12">
        <f>K1617</f>
        <v>493008.3</v>
      </c>
      <c r="L1616" s="20">
        <f t="shared" si="335"/>
        <v>-0.70000000001164153</v>
      </c>
      <c r="M1616" s="27">
        <v>0</v>
      </c>
      <c r="N1616" s="27">
        <f t="shared" si="337"/>
        <v>99.99985801476241</v>
      </c>
    </row>
    <row r="1617" spans="1:14" s="6" customFormat="1" ht="37.5" x14ac:dyDescent="0.2">
      <c r="A1617" s="23" t="s">
        <v>43</v>
      </c>
      <c r="B1617" s="7" t="s">
        <v>248</v>
      </c>
      <c r="C1617" s="7" t="s">
        <v>280</v>
      </c>
      <c r="D1617" s="7" t="s">
        <v>488</v>
      </c>
      <c r="E1617" s="7"/>
      <c r="F1617" s="20">
        <v>0</v>
      </c>
      <c r="G1617" s="12">
        <f>G1618</f>
        <v>493009</v>
      </c>
      <c r="H1617" s="20">
        <f t="shared" si="333"/>
        <v>493009</v>
      </c>
      <c r="I1617" s="12">
        <f>I1618</f>
        <v>493009</v>
      </c>
      <c r="J1617" s="20">
        <f t="shared" si="334"/>
        <v>0</v>
      </c>
      <c r="K1617" s="12">
        <f>K1618</f>
        <v>493008.3</v>
      </c>
      <c r="L1617" s="20">
        <f t="shared" si="335"/>
        <v>-0.70000000001164153</v>
      </c>
      <c r="M1617" s="27">
        <v>0</v>
      </c>
      <c r="N1617" s="27">
        <f t="shared" si="337"/>
        <v>99.99985801476241</v>
      </c>
    </row>
    <row r="1618" spans="1:14" s="6" customFormat="1" x14ac:dyDescent="0.2">
      <c r="A1618" s="23" t="s">
        <v>33</v>
      </c>
      <c r="B1618" s="7" t="s">
        <v>248</v>
      </c>
      <c r="C1618" s="7" t="s">
        <v>280</v>
      </c>
      <c r="D1618" s="7" t="s">
        <v>488</v>
      </c>
      <c r="E1618" s="7" t="s">
        <v>34</v>
      </c>
      <c r="F1618" s="20">
        <v>0</v>
      </c>
      <c r="G1618" s="12">
        <f>G1619</f>
        <v>493009</v>
      </c>
      <c r="H1618" s="20">
        <f t="shared" si="333"/>
        <v>493009</v>
      </c>
      <c r="I1618" s="12">
        <f>I1619</f>
        <v>493009</v>
      </c>
      <c r="J1618" s="20">
        <f t="shared" si="334"/>
        <v>0</v>
      </c>
      <c r="K1618" s="12">
        <f>K1619</f>
        <v>493008.3</v>
      </c>
      <c r="L1618" s="20">
        <f t="shared" si="335"/>
        <v>-0.70000000001164153</v>
      </c>
      <c r="M1618" s="27">
        <v>0</v>
      </c>
      <c r="N1618" s="27">
        <f t="shared" si="337"/>
        <v>99.99985801476241</v>
      </c>
    </row>
    <row r="1619" spans="1:14" s="6" customFormat="1" x14ac:dyDescent="0.2">
      <c r="A1619" s="23" t="s">
        <v>393</v>
      </c>
      <c r="B1619" s="7" t="s">
        <v>248</v>
      </c>
      <c r="C1619" s="7" t="s">
        <v>280</v>
      </c>
      <c r="D1619" s="7" t="s">
        <v>488</v>
      </c>
      <c r="E1619" s="7" t="s">
        <v>394</v>
      </c>
      <c r="F1619" s="20">
        <v>0</v>
      </c>
      <c r="G1619" s="12">
        <f>G1620</f>
        <v>493009</v>
      </c>
      <c r="H1619" s="20">
        <f t="shared" si="333"/>
        <v>493009</v>
      </c>
      <c r="I1619" s="12">
        <f>I1620</f>
        <v>493009</v>
      </c>
      <c r="J1619" s="20">
        <f t="shared" si="334"/>
        <v>0</v>
      </c>
      <c r="K1619" s="12">
        <f>K1620</f>
        <v>493008.3</v>
      </c>
      <c r="L1619" s="20">
        <f t="shared" si="335"/>
        <v>-0.70000000001164153</v>
      </c>
      <c r="M1619" s="27">
        <v>0</v>
      </c>
      <c r="N1619" s="27">
        <f t="shared" si="337"/>
        <v>99.99985801476241</v>
      </c>
    </row>
    <row r="1620" spans="1:14" s="6" customFormat="1" ht="56.25" x14ac:dyDescent="0.2">
      <c r="A1620" s="23" t="s">
        <v>395</v>
      </c>
      <c r="B1620" s="7" t="s">
        <v>248</v>
      </c>
      <c r="C1620" s="7" t="s">
        <v>280</v>
      </c>
      <c r="D1620" s="7" t="s">
        <v>488</v>
      </c>
      <c r="E1620" s="7" t="s">
        <v>396</v>
      </c>
      <c r="F1620" s="20">
        <v>0</v>
      </c>
      <c r="G1620" s="12">
        <v>493009</v>
      </c>
      <c r="H1620" s="20">
        <f t="shared" si="333"/>
        <v>493009</v>
      </c>
      <c r="I1620" s="12">
        <v>493009</v>
      </c>
      <c r="J1620" s="20">
        <f t="shared" si="334"/>
        <v>0</v>
      </c>
      <c r="K1620" s="12">
        <v>493008.3</v>
      </c>
      <c r="L1620" s="20">
        <f t="shared" si="335"/>
        <v>-0.70000000001164153</v>
      </c>
      <c r="M1620" s="27">
        <v>0</v>
      </c>
      <c r="N1620" s="27">
        <f t="shared" si="337"/>
        <v>99.99985801476241</v>
      </c>
    </row>
    <row r="1621" spans="1:14" s="6" customFormat="1" x14ac:dyDescent="0.2">
      <c r="A1621" s="23" t="s">
        <v>286</v>
      </c>
      <c r="B1621" s="7" t="s">
        <v>248</v>
      </c>
      <c r="C1621" s="7" t="s">
        <v>287</v>
      </c>
      <c r="D1621" s="7"/>
      <c r="E1621" s="7"/>
      <c r="F1621" s="12">
        <v>0</v>
      </c>
      <c r="G1621" s="12">
        <f t="shared" ref="G1621:K1626" si="338">G1622</f>
        <v>15432684</v>
      </c>
      <c r="H1621" s="20">
        <f t="shared" si="333"/>
        <v>15432684</v>
      </c>
      <c r="I1621" s="12">
        <f t="shared" si="338"/>
        <v>15432684</v>
      </c>
      <c r="J1621" s="20">
        <f t="shared" si="334"/>
        <v>0</v>
      </c>
      <c r="K1621" s="12">
        <f t="shared" si="338"/>
        <v>5787118.1200000001</v>
      </c>
      <c r="L1621" s="20">
        <f t="shared" si="335"/>
        <v>-9645565.879999999</v>
      </c>
      <c r="M1621" s="27">
        <v>0</v>
      </c>
      <c r="N1621" s="27">
        <f t="shared" si="337"/>
        <v>37.49910333160453</v>
      </c>
    </row>
    <row r="1622" spans="1:14" s="6" customFormat="1" ht="75" x14ac:dyDescent="0.2">
      <c r="A1622" s="23" t="s">
        <v>57</v>
      </c>
      <c r="B1622" s="7" t="s">
        <v>248</v>
      </c>
      <c r="C1622" s="7" t="s">
        <v>287</v>
      </c>
      <c r="D1622" s="7" t="s">
        <v>490</v>
      </c>
      <c r="E1622" s="7"/>
      <c r="F1622" s="12">
        <v>0</v>
      </c>
      <c r="G1622" s="12">
        <f t="shared" si="338"/>
        <v>15432684</v>
      </c>
      <c r="H1622" s="20">
        <f t="shared" si="333"/>
        <v>15432684</v>
      </c>
      <c r="I1622" s="12">
        <f t="shared" si="338"/>
        <v>15432684</v>
      </c>
      <c r="J1622" s="20">
        <f t="shared" si="334"/>
        <v>0</v>
      </c>
      <c r="K1622" s="12">
        <f t="shared" si="338"/>
        <v>5787118.1200000001</v>
      </c>
      <c r="L1622" s="20">
        <f t="shared" si="335"/>
        <v>-9645565.879999999</v>
      </c>
      <c r="M1622" s="27">
        <v>0</v>
      </c>
      <c r="N1622" s="27">
        <f t="shared" si="337"/>
        <v>37.49910333160453</v>
      </c>
    </row>
    <row r="1623" spans="1:14" s="6" customFormat="1" ht="37.5" x14ac:dyDescent="0.2">
      <c r="A1623" s="23" t="s">
        <v>262</v>
      </c>
      <c r="B1623" s="7" t="s">
        <v>248</v>
      </c>
      <c r="C1623" s="7" t="s">
        <v>287</v>
      </c>
      <c r="D1623" s="7" t="s">
        <v>765</v>
      </c>
      <c r="E1623" s="7"/>
      <c r="F1623" s="12">
        <v>0</v>
      </c>
      <c r="G1623" s="12">
        <f t="shared" si="338"/>
        <v>15432684</v>
      </c>
      <c r="H1623" s="20">
        <f t="shared" si="333"/>
        <v>15432684</v>
      </c>
      <c r="I1623" s="12">
        <f t="shared" si="338"/>
        <v>15432684</v>
      </c>
      <c r="J1623" s="20">
        <f t="shared" si="334"/>
        <v>0</v>
      </c>
      <c r="K1623" s="12">
        <f t="shared" si="338"/>
        <v>5787118.1200000001</v>
      </c>
      <c r="L1623" s="20">
        <f t="shared" si="335"/>
        <v>-9645565.879999999</v>
      </c>
      <c r="M1623" s="27">
        <v>0</v>
      </c>
      <c r="N1623" s="27">
        <f t="shared" si="337"/>
        <v>37.49910333160453</v>
      </c>
    </row>
    <row r="1624" spans="1:14" s="6" customFormat="1" ht="37.5" x14ac:dyDescent="0.2">
      <c r="A1624" s="23" t="s">
        <v>288</v>
      </c>
      <c r="B1624" s="7" t="s">
        <v>248</v>
      </c>
      <c r="C1624" s="7" t="s">
        <v>287</v>
      </c>
      <c r="D1624" s="7" t="s">
        <v>766</v>
      </c>
      <c r="E1624" s="7"/>
      <c r="F1624" s="12">
        <v>0</v>
      </c>
      <c r="G1624" s="12">
        <f t="shared" si="338"/>
        <v>15432684</v>
      </c>
      <c r="H1624" s="20">
        <f t="shared" si="333"/>
        <v>15432684</v>
      </c>
      <c r="I1624" s="12">
        <f t="shared" si="338"/>
        <v>15432684</v>
      </c>
      <c r="J1624" s="20">
        <f t="shared" si="334"/>
        <v>0</v>
      </c>
      <c r="K1624" s="12">
        <f t="shared" si="338"/>
        <v>5787118.1200000001</v>
      </c>
      <c r="L1624" s="20">
        <f t="shared" si="335"/>
        <v>-9645565.879999999</v>
      </c>
      <c r="M1624" s="27">
        <v>0</v>
      </c>
      <c r="N1624" s="27">
        <f t="shared" si="337"/>
        <v>37.49910333160453</v>
      </c>
    </row>
    <row r="1625" spans="1:14" s="6" customFormat="1" x14ac:dyDescent="0.2">
      <c r="A1625" s="23" t="s">
        <v>64</v>
      </c>
      <c r="B1625" s="7" t="s">
        <v>248</v>
      </c>
      <c r="C1625" s="7" t="s">
        <v>287</v>
      </c>
      <c r="D1625" s="7" t="s">
        <v>767</v>
      </c>
      <c r="E1625" s="7"/>
      <c r="F1625" s="12">
        <v>0</v>
      </c>
      <c r="G1625" s="12">
        <f t="shared" si="338"/>
        <v>15432684</v>
      </c>
      <c r="H1625" s="20">
        <f t="shared" si="333"/>
        <v>15432684</v>
      </c>
      <c r="I1625" s="12">
        <f t="shared" si="338"/>
        <v>15432684</v>
      </c>
      <c r="J1625" s="20">
        <f t="shared" si="334"/>
        <v>0</v>
      </c>
      <c r="K1625" s="12">
        <f t="shared" si="338"/>
        <v>5787118.1200000001</v>
      </c>
      <c r="L1625" s="20">
        <f t="shared" si="335"/>
        <v>-9645565.879999999</v>
      </c>
      <c r="M1625" s="27">
        <v>0</v>
      </c>
      <c r="N1625" s="27">
        <f t="shared" si="337"/>
        <v>37.49910333160453</v>
      </c>
    </row>
    <row r="1626" spans="1:14" s="6" customFormat="1" ht="37.5" x14ac:dyDescent="0.2">
      <c r="A1626" s="23" t="s">
        <v>24</v>
      </c>
      <c r="B1626" s="7" t="s">
        <v>248</v>
      </c>
      <c r="C1626" s="7" t="s">
        <v>287</v>
      </c>
      <c r="D1626" s="7" t="s">
        <v>767</v>
      </c>
      <c r="E1626" s="7" t="s">
        <v>25</v>
      </c>
      <c r="F1626" s="12">
        <v>0</v>
      </c>
      <c r="G1626" s="12">
        <f t="shared" si="338"/>
        <v>15432684</v>
      </c>
      <c r="H1626" s="20">
        <f t="shared" si="333"/>
        <v>15432684</v>
      </c>
      <c r="I1626" s="12">
        <f t="shared" si="338"/>
        <v>15432684</v>
      </c>
      <c r="J1626" s="20">
        <f t="shared" si="334"/>
        <v>0</v>
      </c>
      <c r="K1626" s="12">
        <f t="shared" si="338"/>
        <v>5787118.1200000001</v>
      </c>
      <c r="L1626" s="20">
        <f t="shared" si="335"/>
        <v>-9645565.879999999</v>
      </c>
      <c r="M1626" s="27">
        <v>0</v>
      </c>
      <c r="N1626" s="27">
        <f t="shared" si="337"/>
        <v>37.49910333160453</v>
      </c>
    </row>
    <row r="1627" spans="1:14" s="6" customFormat="1" ht="60" customHeight="1" x14ac:dyDescent="0.2">
      <c r="A1627" s="23" t="s">
        <v>26</v>
      </c>
      <c r="B1627" s="7" t="s">
        <v>248</v>
      </c>
      <c r="C1627" s="7" t="s">
        <v>287</v>
      </c>
      <c r="D1627" s="7" t="s">
        <v>767</v>
      </c>
      <c r="E1627" s="7" t="s">
        <v>27</v>
      </c>
      <c r="F1627" s="12">
        <v>0</v>
      </c>
      <c r="G1627" s="12">
        <f>G1628+G1629</f>
        <v>15432684</v>
      </c>
      <c r="H1627" s="20">
        <f t="shared" si="333"/>
        <v>15432684</v>
      </c>
      <c r="I1627" s="12">
        <f>I1628+I1629</f>
        <v>15432684</v>
      </c>
      <c r="J1627" s="20">
        <f t="shared" si="334"/>
        <v>0</v>
      </c>
      <c r="K1627" s="12">
        <f>K1628+K1629</f>
        <v>5787118.1200000001</v>
      </c>
      <c r="L1627" s="20">
        <f t="shared" si="335"/>
        <v>-9645565.879999999</v>
      </c>
      <c r="M1627" s="27">
        <v>0</v>
      </c>
      <c r="N1627" s="27">
        <f t="shared" si="337"/>
        <v>37.49910333160453</v>
      </c>
    </row>
    <row r="1628" spans="1:14" s="6" customFormat="1" ht="56.25" x14ac:dyDescent="0.2">
      <c r="A1628" s="23" t="s">
        <v>404</v>
      </c>
      <c r="B1628" s="7" t="s">
        <v>248</v>
      </c>
      <c r="C1628" s="7" t="s">
        <v>287</v>
      </c>
      <c r="D1628" s="7" t="s">
        <v>767</v>
      </c>
      <c r="E1628" s="7" t="s">
        <v>278</v>
      </c>
      <c r="F1628" s="12">
        <v>0</v>
      </c>
      <c r="G1628" s="12">
        <v>1003623</v>
      </c>
      <c r="H1628" s="20">
        <f t="shared" si="333"/>
        <v>1003623</v>
      </c>
      <c r="I1628" s="12">
        <v>1003623</v>
      </c>
      <c r="J1628" s="20">
        <f t="shared" si="334"/>
        <v>0</v>
      </c>
      <c r="K1628" s="12">
        <v>0</v>
      </c>
      <c r="L1628" s="20">
        <f t="shared" si="335"/>
        <v>-1003623</v>
      </c>
      <c r="M1628" s="27">
        <v>0</v>
      </c>
      <c r="N1628" s="27">
        <f t="shared" si="337"/>
        <v>0</v>
      </c>
    </row>
    <row r="1629" spans="1:14" s="6" customFormat="1" x14ac:dyDescent="0.2">
      <c r="A1629" s="23" t="s">
        <v>28</v>
      </c>
      <c r="B1629" s="7" t="s">
        <v>248</v>
      </c>
      <c r="C1629" s="7" t="s">
        <v>287</v>
      </c>
      <c r="D1629" s="7" t="s">
        <v>767</v>
      </c>
      <c r="E1629" s="7" t="s">
        <v>29</v>
      </c>
      <c r="F1629" s="12">
        <v>0</v>
      </c>
      <c r="G1629" s="12">
        <v>14429061</v>
      </c>
      <c r="H1629" s="20">
        <f t="shared" si="333"/>
        <v>14429061</v>
      </c>
      <c r="I1629" s="12">
        <v>14429061</v>
      </c>
      <c r="J1629" s="20">
        <f t="shared" si="334"/>
        <v>0</v>
      </c>
      <c r="K1629" s="12">
        <v>5787118.1200000001</v>
      </c>
      <c r="L1629" s="20">
        <f t="shared" si="335"/>
        <v>-8641942.879999999</v>
      </c>
      <c r="M1629" s="27">
        <v>0</v>
      </c>
      <c r="N1629" s="27">
        <f t="shared" si="337"/>
        <v>40.107378574392335</v>
      </c>
    </row>
    <row r="1630" spans="1:14" s="6" customFormat="1" x14ac:dyDescent="0.2">
      <c r="A1630" s="22" t="s">
        <v>346</v>
      </c>
      <c r="B1630" s="4" t="s">
        <v>248</v>
      </c>
      <c r="C1630" s="4" t="s">
        <v>188</v>
      </c>
      <c r="D1630" s="4"/>
      <c r="E1630" s="4"/>
      <c r="F1630" s="20">
        <f>F1631</f>
        <v>169980700</v>
      </c>
      <c r="G1630" s="20">
        <f>G1631+G1651+G1672</f>
        <v>276649853</v>
      </c>
      <c r="H1630" s="20">
        <f t="shared" si="333"/>
        <v>106669153</v>
      </c>
      <c r="I1630" s="20">
        <f>I1631+I1651+I1672</f>
        <v>276649853</v>
      </c>
      <c r="J1630" s="20">
        <f t="shared" si="334"/>
        <v>0</v>
      </c>
      <c r="K1630" s="20">
        <f>K1631+K1651+K1672</f>
        <v>77147235.609999999</v>
      </c>
      <c r="L1630" s="20">
        <f t="shared" si="335"/>
        <v>-199502617.38999999</v>
      </c>
      <c r="M1630" s="27">
        <f t="shared" si="336"/>
        <v>45.385879461609463</v>
      </c>
      <c r="N1630" s="27">
        <f t="shared" si="337"/>
        <v>27.886237702067383</v>
      </c>
    </row>
    <row r="1631" spans="1:14" s="6" customFormat="1" x14ac:dyDescent="0.2">
      <c r="A1631" s="22" t="s">
        <v>189</v>
      </c>
      <c r="B1631" s="4" t="s">
        <v>248</v>
      </c>
      <c r="C1631" s="4" t="s">
        <v>190</v>
      </c>
      <c r="D1631" s="4"/>
      <c r="E1631" s="4"/>
      <c r="F1631" s="20">
        <f>F1632</f>
        <v>169980700</v>
      </c>
      <c r="G1631" s="20">
        <f>G1632</f>
        <v>259407695</v>
      </c>
      <c r="H1631" s="20">
        <f t="shared" si="333"/>
        <v>89426995</v>
      </c>
      <c r="I1631" s="20">
        <f>I1632</f>
        <v>259407695</v>
      </c>
      <c r="J1631" s="20">
        <f t="shared" si="334"/>
        <v>0</v>
      </c>
      <c r="K1631" s="20">
        <f>K1632</f>
        <v>67511896.609999999</v>
      </c>
      <c r="L1631" s="20">
        <f t="shared" si="335"/>
        <v>-191895798.38999999</v>
      </c>
      <c r="M1631" s="27">
        <f t="shared" si="336"/>
        <v>39.717389450684692</v>
      </c>
      <c r="N1631" s="27">
        <f t="shared" si="337"/>
        <v>26.025402449992857</v>
      </c>
    </row>
    <row r="1632" spans="1:14" s="6" customFormat="1" ht="42" customHeight="1" x14ac:dyDescent="0.2">
      <c r="A1632" s="22" t="s">
        <v>177</v>
      </c>
      <c r="B1632" s="4" t="s">
        <v>248</v>
      </c>
      <c r="C1632" s="4" t="s">
        <v>190</v>
      </c>
      <c r="D1632" s="4" t="s">
        <v>596</v>
      </c>
      <c r="E1632" s="4"/>
      <c r="F1632" s="20">
        <f>F1633</f>
        <v>169980700</v>
      </c>
      <c r="G1632" s="20">
        <f>G1633</f>
        <v>259407695</v>
      </c>
      <c r="H1632" s="20">
        <f t="shared" si="333"/>
        <v>89426995</v>
      </c>
      <c r="I1632" s="20">
        <f>I1633</f>
        <v>259407695</v>
      </c>
      <c r="J1632" s="20">
        <f t="shared" si="334"/>
        <v>0</v>
      </c>
      <c r="K1632" s="20">
        <f>K1633</f>
        <v>67511896.609999999</v>
      </c>
      <c r="L1632" s="20">
        <f t="shared" si="335"/>
        <v>-191895798.38999999</v>
      </c>
      <c r="M1632" s="27">
        <f t="shared" si="336"/>
        <v>39.717389450684692</v>
      </c>
      <c r="N1632" s="27">
        <f t="shared" si="337"/>
        <v>26.025402449992857</v>
      </c>
    </row>
    <row r="1633" spans="1:14" s="6" customFormat="1" ht="37.5" x14ac:dyDescent="0.2">
      <c r="A1633" s="22" t="s">
        <v>178</v>
      </c>
      <c r="B1633" s="4" t="s">
        <v>248</v>
      </c>
      <c r="C1633" s="4" t="s">
        <v>190</v>
      </c>
      <c r="D1633" s="4" t="s">
        <v>600</v>
      </c>
      <c r="E1633" s="4"/>
      <c r="F1633" s="20">
        <f>F1634</f>
        <v>169980700</v>
      </c>
      <c r="G1633" s="20">
        <f>G1634</f>
        <v>259407695</v>
      </c>
      <c r="H1633" s="20">
        <f t="shared" si="333"/>
        <v>89426995</v>
      </c>
      <c r="I1633" s="20">
        <f>I1634</f>
        <v>259407695</v>
      </c>
      <c r="J1633" s="20">
        <f t="shared" si="334"/>
        <v>0</v>
      </c>
      <c r="K1633" s="20">
        <f>K1634</f>
        <v>67511896.609999999</v>
      </c>
      <c r="L1633" s="20">
        <f t="shared" si="335"/>
        <v>-191895798.38999999</v>
      </c>
      <c r="M1633" s="27">
        <f t="shared" si="336"/>
        <v>39.717389450684692</v>
      </c>
      <c r="N1633" s="27">
        <f t="shared" si="337"/>
        <v>26.025402449992857</v>
      </c>
    </row>
    <row r="1634" spans="1:14" s="6" customFormat="1" ht="56.25" x14ac:dyDescent="0.2">
      <c r="A1634" s="22" t="s">
        <v>333</v>
      </c>
      <c r="B1634" s="4" t="s">
        <v>248</v>
      </c>
      <c r="C1634" s="4" t="s">
        <v>190</v>
      </c>
      <c r="D1634" s="4" t="s">
        <v>768</v>
      </c>
      <c r="E1634" s="4"/>
      <c r="F1634" s="20">
        <f>F1639+F1647</f>
        <v>169980700</v>
      </c>
      <c r="G1634" s="20">
        <f>G1639+G1647+G1635+G1643</f>
        <v>259407695</v>
      </c>
      <c r="H1634" s="20">
        <f t="shared" si="333"/>
        <v>89426995</v>
      </c>
      <c r="I1634" s="20">
        <f>I1639+I1647+I1635+I1643</f>
        <v>259407695</v>
      </c>
      <c r="J1634" s="20">
        <f t="shared" si="334"/>
        <v>0</v>
      </c>
      <c r="K1634" s="20">
        <f>K1639+K1647+K1635+K1643</f>
        <v>67511896.609999999</v>
      </c>
      <c r="L1634" s="20">
        <f t="shared" si="335"/>
        <v>-191895798.38999999</v>
      </c>
      <c r="M1634" s="27">
        <f t="shared" si="336"/>
        <v>39.717389450684692</v>
      </c>
      <c r="N1634" s="27">
        <f t="shared" si="337"/>
        <v>26.025402449992857</v>
      </c>
    </row>
    <row r="1635" spans="1:14" s="6" customFormat="1" ht="37.5" x14ac:dyDescent="0.2">
      <c r="A1635" s="23" t="s">
        <v>401</v>
      </c>
      <c r="B1635" s="7" t="s">
        <v>248</v>
      </c>
      <c r="C1635" s="7" t="s">
        <v>190</v>
      </c>
      <c r="D1635" s="8" t="s">
        <v>769</v>
      </c>
      <c r="E1635" s="7"/>
      <c r="F1635" s="12">
        <v>0</v>
      </c>
      <c r="G1635" s="12">
        <f>G1636</f>
        <v>88836760</v>
      </c>
      <c r="H1635" s="20">
        <f t="shared" si="333"/>
        <v>88836760</v>
      </c>
      <c r="I1635" s="12">
        <f>I1636</f>
        <v>88836760</v>
      </c>
      <c r="J1635" s="20">
        <f t="shared" si="334"/>
        <v>0</v>
      </c>
      <c r="K1635" s="12">
        <f>K1636</f>
        <v>2511896.61</v>
      </c>
      <c r="L1635" s="20">
        <f t="shared" si="335"/>
        <v>-86324863.390000001</v>
      </c>
      <c r="M1635" s="27">
        <v>0</v>
      </c>
      <c r="N1635" s="27">
        <f t="shared" si="337"/>
        <v>2.8275418981961971</v>
      </c>
    </row>
    <row r="1636" spans="1:14" s="6" customFormat="1" ht="56.25" x14ac:dyDescent="0.2">
      <c r="A1636" s="23" t="s">
        <v>162</v>
      </c>
      <c r="B1636" s="7" t="s">
        <v>248</v>
      </c>
      <c r="C1636" s="7" t="s">
        <v>190</v>
      </c>
      <c r="D1636" s="8" t="s">
        <v>769</v>
      </c>
      <c r="E1636" s="7" t="s">
        <v>163</v>
      </c>
      <c r="F1636" s="12">
        <v>0</v>
      </c>
      <c r="G1636" s="12">
        <f>G1637</f>
        <v>88836760</v>
      </c>
      <c r="H1636" s="20">
        <f t="shared" si="333"/>
        <v>88836760</v>
      </c>
      <c r="I1636" s="12">
        <f>I1637</f>
        <v>88836760</v>
      </c>
      <c r="J1636" s="20">
        <f t="shared" si="334"/>
        <v>0</v>
      </c>
      <c r="K1636" s="12">
        <f>K1637</f>
        <v>2511896.61</v>
      </c>
      <c r="L1636" s="20">
        <f t="shared" si="335"/>
        <v>-86324863.390000001</v>
      </c>
      <c r="M1636" s="27">
        <v>0</v>
      </c>
      <c r="N1636" s="27">
        <f t="shared" si="337"/>
        <v>2.8275418981961971</v>
      </c>
    </row>
    <row r="1637" spans="1:14" s="6" customFormat="1" x14ac:dyDescent="0.2">
      <c r="A1637" s="23" t="s">
        <v>164</v>
      </c>
      <c r="B1637" s="7" t="s">
        <v>248</v>
      </c>
      <c r="C1637" s="7" t="s">
        <v>190</v>
      </c>
      <c r="D1637" s="8" t="s">
        <v>769</v>
      </c>
      <c r="E1637" s="7" t="s">
        <v>165</v>
      </c>
      <c r="F1637" s="12">
        <v>0</v>
      </c>
      <c r="G1637" s="12">
        <f>G1638</f>
        <v>88836760</v>
      </c>
      <c r="H1637" s="20">
        <f t="shared" si="333"/>
        <v>88836760</v>
      </c>
      <c r="I1637" s="12">
        <f>I1638</f>
        <v>88836760</v>
      </c>
      <c r="J1637" s="20">
        <f t="shared" si="334"/>
        <v>0</v>
      </c>
      <c r="K1637" s="12">
        <f>K1638</f>
        <v>2511896.61</v>
      </c>
      <c r="L1637" s="20">
        <f t="shared" si="335"/>
        <v>-86324863.390000001</v>
      </c>
      <c r="M1637" s="27">
        <v>0</v>
      </c>
      <c r="N1637" s="27">
        <f t="shared" si="337"/>
        <v>2.8275418981961971</v>
      </c>
    </row>
    <row r="1638" spans="1:14" s="6" customFormat="1" ht="56.25" x14ac:dyDescent="0.2">
      <c r="A1638" s="23" t="s">
        <v>256</v>
      </c>
      <c r="B1638" s="7" t="s">
        <v>248</v>
      </c>
      <c r="C1638" s="7" t="s">
        <v>190</v>
      </c>
      <c r="D1638" s="8" t="s">
        <v>769</v>
      </c>
      <c r="E1638" s="7" t="s">
        <v>257</v>
      </c>
      <c r="F1638" s="12">
        <v>0</v>
      </c>
      <c r="G1638" s="12">
        <v>88836760</v>
      </c>
      <c r="H1638" s="20">
        <f t="shared" si="333"/>
        <v>88836760</v>
      </c>
      <c r="I1638" s="12">
        <v>88836760</v>
      </c>
      <c r="J1638" s="20">
        <f t="shared" si="334"/>
        <v>0</v>
      </c>
      <c r="K1638" s="12">
        <v>2511896.61</v>
      </c>
      <c r="L1638" s="20">
        <f t="shared" si="335"/>
        <v>-86324863.390000001</v>
      </c>
      <c r="M1638" s="27">
        <v>0</v>
      </c>
      <c r="N1638" s="27">
        <f t="shared" si="337"/>
        <v>2.8275418981961971</v>
      </c>
    </row>
    <row r="1639" spans="1:14" s="6" customFormat="1" ht="56.25" x14ac:dyDescent="0.2">
      <c r="A1639" s="22" t="s">
        <v>442</v>
      </c>
      <c r="B1639" s="4" t="s">
        <v>248</v>
      </c>
      <c r="C1639" s="4" t="s">
        <v>190</v>
      </c>
      <c r="D1639" s="4" t="s">
        <v>770</v>
      </c>
      <c r="E1639" s="4"/>
      <c r="F1639" s="20">
        <f t="shared" ref="F1639:K1641" si="339">F1640</f>
        <v>152982600</v>
      </c>
      <c r="G1639" s="20">
        <f t="shared" si="339"/>
        <v>152982600</v>
      </c>
      <c r="H1639" s="20">
        <f t="shared" si="333"/>
        <v>0</v>
      </c>
      <c r="I1639" s="20">
        <f t="shared" si="339"/>
        <v>152982600</v>
      </c>
      <c r="J1639" s="20">
        <f t="shared" si="334"/>
        <v>0</v>
      </c>
      <c r="K1639" s="20">
        <f t="shared" si="339"/>
        <v>58500000</v>
      </c>
      <c r="L1639" s="20">
        <f t="shared" si="335"/>
        <v>-94482600</v>
      </c>
      <c r="M1639" s="27">
        <f t="shared" si="336"/>
        <v>38.239642939785305</v>
      </c>
      <c r="N1639" s="27">
        <f t="shared" si="337"/>
        <v>38.239642939785305</v>
      </c>
    </row>
    <row r="1640" spans="1:14" s="6" customFormat="1" ht="56.25" x14ac:dyDescent="0.2">
      <c r="A1640" s="22" t="s">
        <v>162</v>
      </c>
      <c r="B1640" s="4" t="s">
        <v>248</v>
      </c>
      <c r="C1640" s="4" t="s">
        <v>190</v>
      </c>
      <c r="D1640" s="4" t="s">
        <v>770</v>
      </c>
      <c r="E1640" s="4" t="s">
        <v>163</v>
      </c>
      <c r="F1640" s="20">
        <f t="shared" si="339"/>
        <v>152982600</v>
      </c>
      <c r="G1640" s="20">
        <f t="shared" si="339"/>
        <v>152982600</v>
      </c>
      <c r="H1640" s="20">
        <f t="shared" si="333"/>
        <v>0</v>
      </c>
      <c r="I1640" s="20">
        <f t="shared" si="339"/>
        <v>152982600</v>
      </c>
      <c r="J1640" s="20">
        <f t="shared" si="334"/>
        <v>0</v>
      </c>
      <c r="K1640" s="20">
        <f t="shared" si="339"/>
        <v>58500000</v>
      </c>
      <c r="L1640" s="20">
        <f t="shared" si="335"/>
        <v>-94482600</v>
      </c>
      <c r="M1640" s="27">
        <f t="shared" si="336"/>
        <v>38.239642939785305</v>
      </c>
      <c r="N1640" s="27">
        <f t="shared" si="337"/>
        <v>38.239642939785305</v>
      </c>
    </row>
    <row r="1641" spans="1:14" s="6" customFormat="1" x14ac:dyDescent="0.2">
      <c r="A1641" s="22" t="s">
        <v>164</v>
      </c>
      <c r="B1641" s="4" t="s">
        <v>248</v>
      </c>
      <c r="C1641" s="4" t="s">
        <v>190</v>
      </c>
      <c r="D1641" s="4" t="s">
        <v>770</v>
      </c>
      <c r="E1641" s="4" t="s">
        <v>165</v>
      </c>
      <c r="F1641" s="20">
        <f t="shared" si="339"/>
        <v>152982600</v>
      </c>
      <c r="G1641" s="20">
        <f t="shared" si="339"/>
        <v>152982600</v>
      </c>
      <c r="H1641" s="20">
        <f t="shared" si="333"/>
        <v>0</v>
      </c>
      <c r="I1641" s="20">
        <f t="shared" si="339"/>
        <v>152982600</v>
      </c>
      <c r="J1641" s="20">
        <f t="shared" si="334"/>
        <v>0</v>
      </c>
      <c r="K1641" s="20">
        <f t="shared" si="339"/>
        <v>58500000</v>
      </c>
      <c r="L1641" s="20">
        <f t="shared" si="335"/>
        <v>-94482600</v>
      </c>
      <c r="M1641" s="27">
        <f t="shared" si="336"/>
        <v>38.239642939785305</v>
      </c>
      <c r="N1641" s="27">
        <f t="shared" si="337"/>
        <v>38.239642939785305</v>
      </c>
    </row>
    <row r="1642" spans="1:14" s="6" customFormat="1" ht="56.25" x14ac:dyDescent="0.2">
      <c r="A1642" s="22" t="s">
        <v>256</v>
      </c>
      <c r="B1642" s="4" t="s">
        <v>248</v>
      </c>
      <c r="C1642" s="4" t="s">
        <v>190</v>
      </c>
      <c r="D1642" s="4" t="s">
        <v>770</v>
      </c>
      <c r="E1642" s="4" t="s">
        <v>257</v>
      </c>
      <c r="F1642" s="20">
        <v>152982600</v>
      </c>
      <c r="G1642" s="20">
        <v>152982600</v>
      </c>
      <c r="H1642" s="20">
        <f t="shared" si="333"/>
        <v>0</v>
      </c>
      <c r="I1642" s="20">
        <v>152982600</v>
      </c>
      <c r="J1642" s="20">
        <f t="shared" si="334"/>
        <v>0</v>
      </c>
      <c r="K1642" s="20">
        <v>58500000</v>
      </c>
      <c r="L1642" s="20">
        <f t="shared" si="335"/>
        <v>-94482600</v>
      </c>
      <c r="M1642" s="27">
        <f t="shared" si="336"/>
        <v>38.239642939785305</v>
      </c>
      <c r="N1642" s="27">
        <f t="shared" si="337"/>
        <v>38.239642939785305</v>
      </c>
    </row>
    <row r="1643" spans="1:14" s="6" customFormat="1" x14ac:dyDescent="0.2">
      <c r="A1643" s="23" t="s">
        <v>64</v>
      </c>
      <c r="B1643" s="7" t="s">
        <v>248</v>
      </c>
      <c r="C1643" s="7" t="s">
        <v>190</v>
      </c>
      <c r="D1643" s="8" t="s">
        <v>771</v>
      </c>
      <c r="E1643" s="7"/>
      <c r="F1643" s="12">
        <v>0</v>
      </c>
      <c r="G1643" s="12">
        <f>G1644</f>
        <v>590235</v>
      </c>
      <c r="H1643" s="20">
        <f t="shared" si="333"/>
        <v>590235</v>
      </c>
      <c r="I1643" s="12">
        <f>I1644</f>
        <v>590235</v>
      </c>
      <c r="J1643" s="20">
        <f t="shared" si="334"/>
        <v>0</v>
      </c>
      <c r="K1643" s="12">
        <f>K1644</f>
        <v>0</v>
      </c>
      <c r="L1643" s="20">
        <f t="shared" si="335"/>
        <v>-590235</v>
      </c>
      <c r="M1643" s="27">
        <v>0</v>
      </c>
      <c r="N1643" s="27">
        <f t="shared" si="337"/>
        <v>0</v>
      </c>
    </row>
    <row r="1644" spans="1:14" s="6" customFormat="1" ht="37.5" x14ac:dyDescent="0.2">
      <c r="A1644" s="23" t="s">
        <v>24</v>
      </c>
      <c r="B1644" s="7" t="s">
        <v>248</v>
      </c>
      <c r="C1644" s="7" t="s">
        <v>190</v>
      </c>
      <c r="D1644" s="8" t="s">
        <v>771</v>
      </c>
      <c r="E1644" s="7" t="s">
        <v>25</v>
      </c>
      <c r="F1644" s="12">
        <v>0</v>
      </c>
      <c r="G1644" s="12">
        <f>G1645</f>
        <v>590235</v>
      </c>
      <c r="H1644" s="20">
        <f t="shared" si="333"/>
        <v>590235</v>
      </c>
      <c r="I1644" s="12">
        <f>I1645</f>
        <v>590235</v>
      </c>
      <c r="J1644" s="20">
        <f t="shared" si="334"/>
        <v>0</v>
      </c>
      <c r="K1644" s="12">
        <f>K1645</f>
        <v>0</v>
      </c>
      <c r="L1644" s="20">
        <f t="shared" si="335"/>
        <v>-590235</v>
      </c>
      <c r="M1644" s="27">
        <v>0</v>
      </c>
      <c r="N1644" s="27">
        <f t="shared" si="337"/>
        <v>0</v>
      </c>
    </row>
    <row r="1645" spans="1:14" s="6" customFormat="1" ht="57.75" customHeight="1" x14ac:dyDescent="0.2">
      <c r="A1645" s="23" t="s">
        <v>26</v>
      </c>
      <c r="B1645" s="7" t="s">
        <v>248</v>
      </c>
      <c r="C1645" s="7" t="s">
        <v>190</v>
      </c>
      <c r="D1645" s="8" t="s">
        <v>771</v>
      </c>
      <c r="E1645" s="7" t="s">
        <v>27</v>
      </c>
      <c r="F1645" s="12">
        <v>0</v>
      </c>
      <c r="G1645" s="12">
        <f>G1646</f>
        <v>590235</v>
      </c>
      <c r="H1645" s="20">
        <f t="shared" si="333"/>
        <v>590235</v>
      </c>
      <c r="I1645" s="12">
        <f>I1646</f>
        <v>590235</v>
      </c>
      <c r="J1645" s="20">
        <f t="shared" si="334"/>
        <v>0</v>
      </c>
      <c r="K1645" s="12">
        <f>K1646</f>
        <v>0</v>
      </c>
      <c r="L1645" s="20">
        <f t="shared" si="335"/>
        <v>-590235</v>
      </c>
      <c r="M1645" s="27">
        <v>0</v>
      </c>
      <c r="N1645" s="27">
        <f t="shared" si="337"/>
        <v>0</v>
      </c>
    </row>
    <row r="1646" spans="1:14" s="6" customFormat="1" ht="56.25" x14ac:dyDescent="0.2">
      <c r="A1646" s="23" t="s">
        <v>404</v>
      </c>
      <c r="B1646" s="7" t="s">
        <v>248</v>
      </c>
      <c r="C1646" s="7" t="s">
        <v>190</v>
      </c>
      <c r="D1646" s="8" t="s">
        <v>771</v>
      </c>
      <c r="E1646" s="7" t="s">
        <v>278</v>
      </c>
      <c r="F1646" s="12">
        <v>0</v>
      </c>
      <c r="G1646" s="12">
        <v>590235</v>
      </c>
      <c r="H1646" s="20">
        <f t="shared" si="333"/>
        <v>590235</v>
      </c>
      <c r="I1646" s="12">
        <v>590235</v>
      </c>
      <c r="J1646" s="20">
        <f t="shared" si="334"/>
        <v>0</v>
      </c>
      <c r="K1646" s="12">
        <v>0</v>
      </c>
      <c r="L1646" s="20">
        <f t="shared" si="335"/>
        <v>-590235</v>
      </c>
      <c r="M1646" s="27">
        <v>0</v>
      </c>
      <c r="N1646" s="27">
        <f t="shared" si="337"/>
        <v>0</v>
      </c>
    </row>
    <row r="1647" spans="1:14" s="6" customFormat="1" ht="37.5" x14ac:dyDescent="0.2">
      <c r="A1647" s="22" t="s">
        <v>334</v>
      </c>
      <c r="B1647" s="4" t="s">
        <v>248</v>
      </c>
      <c r="C1647" s="4" t="s">
        <v>190</v>
      </c>
      <c r="D1647" s="4" t="s">
        <v>772</v>
      </c>
      <c r="E1647" s="4"/>
      <c r="F1647" s="20">
        <f t="shared" ref="F1647:K1649" si="340">F1648</f>
        <v>16998100</v>
      </c>
      <c r="G1647" s="20">
        <f t="shared" si="340"/>
        <v>16998100</v>
      </c>
      <c r="H1647" s="20">
        <f t="shared" si="333"/>
        <v>0</v>
      </c>
      <c r="I1647" s="20">
        <f t="shared" si="340"/>
        <v>16998100</v>
      </c>
      <c r="J1647" s="20">
        <f t="shared" si="334"/>
        <v>0</v>
      </c>
      <c r="K1647" s="20">
        <f t="shared" si="340"/>
        <v>6500000</v>
      </c>
      <c r="L1647" s="20">
        <f t="shared" si="335"/>
        <v>-10498100</v>
      </c>
      <c r="M1647" s="27">
        <f t="shared" si="336"/>
        <v>38.239567951712253</v>
      </c>
      <c r="N1647" s="27">
        <f t="shared" si="337"/>
        <v>38.239567951712253</v>
      </c>
    </row>
    <row r="1648" spans="1:14" s="6" customFormat="1" ht="56.25" x14ac:dyDescent="0.2">
      <c r="A1648" s="22" t="s">
        <v>162</v>
      </c>
      <c r="B1648" s="4" t="s">
        <v>248</v>
      </c>
      <c r="C1648" s="4" t="s">
        <v>190</v>
      </c>
      <c r="D1648" s="4" t="s">
        <v>772</v>
      </c>
      <c r="E1648" s="4" t="s">
        <v>163</v>
      </c>
      <c r="F1648" s="20">
        <f t="shared" si="340"/>
        <v>16998100</v>
      </c>
      <c r="G1648" s="20">
        <f t="shared" si="340"/>
        <v>16998100</v>
      </c>
      <c r="H1648" s="20">
        <f t="shared" si="333"/>
        <v>0</v>
      </c>
      <c r="I1648" s="20">
        <f t="shared" si="340"/>
        <v>16998100</v>
      </c>
      <c r="J1648" s="20">
        <f t="shared" si="334"/>
        <v>0</v>
      </c>
      <c r="K1648" s="20">
        <f t="shared" si="340"/>
        <v>6500000</v>
      </c>
      <c r="L1648" s="20">
        <f t="shared" si="335"/>
        <v>-10498100</v>
      </c>
      <c r="M1648" s="27">
        <f t="shared" si="336"/>
        <v>38.239567951712253</v>
      </c>
      <c r="N1648" s="27">
        <f t="shared" si="337"/>
        <v>38.239567951712253</v>
      </c>
    </row>
    <row r="1649" spans="1:14" s="6" customFormat="1" x14ac:dyDescent="0.2">
      <c r="A1649" s="22" t="s">
        <v>164</v>
      </c>
      <c r="B1649" s="4" t="s">
        <v>248</v>
      </c>
      <c r="C1649" s="4" t="s">
        <v>190</v>
      </c>
      <c r="D1649" s="4" t="s">
        <v>772</v>
      </c>
      <c r="E1649" s="4" t="s">
        <v>165</v>
      </c>
      <c r="F1649" s="20">
        <f t="shared" si="340"/>
        <v>16998100</v>
      </c>
      <c r="G1649" s="20">
        <f t="shared" si="340"/>
        <v>16998100</v>
      </c>
      <c r="H1649" s="20">
        <f t="shared" si="333"/>
        <v>0</v>
      </c>
      <c r="I1649" s="20">
        <f t="shared" si="340"/>
        <v>16998100</v>
      </c>
      <c r="J1649" s="20">
        <f t="shared" si="334"/>
        <v>0</v>
      </c>
      <c r="K1649" s="20">
        <f t="shared" si="340"/>
        <v>6500000</v>
      </c>
      <c r="L1649" s="20">
        <f t="shared" si="335"/>
        <v>-10498100</v>
      </c>
      <c r="M1649" s="27">
        <f t="shared" si="336"/>
        <v>38.239567951712253</v>
      </c>
      <c r="N1649" s="27">
        <f t="shared" si="337"/>
        <v>38.239567951712253</v>
      </c>
    </row>
    <row r="1650" spans="1:14" s="6" customFormat="1" ht="56.25" x14ac:dyDescent="0.2">
      <c r="A1650" s="22" t="s">
        <v>256</v>
      </c>
      <c r="B1650" s="4" t="s">
        <v>248</v>
      </c>
      <c r="C1650" s="4" t="s">
        <v>190</v>
      </c>
      <c r="D1650" s="4" t="s">
        <v>772</v>
      </c>
      <c r="E1650" s="4" t="s">
        <v>257</v>
      </c>
      <c r="F1650" s="20">
        <v>16998100</v>
      </c>
      <c r="G1650" s="20">
        <v>16998100</v>
      </c>
      <c r="H1650" s="20">
        <f t="shared" si="333"/>
        <v>0</v>
      </c>
      <c r="I1650" s="20">
        <v>16998100</v>
      </c>
      <c r="J1650" s="20">
        <f t="shared" si="334"/>
        <v>0</v>
      </c>
      <c r="K1650" s="20">
        <v>6500000</v>
      </c>
      <c r="L1650" s="20">
        <f t="shared" si="335"/>
        <v>-10498100</v>
      </c>
      <c r="M1650" s="27">
        <f t="shared" si="336"/>
        <v>38.239567951712253</v>
      </c>
      <c r="N1650" s="27">
        <f t="shared" si="337"/>
        <v>38.239567951712253</v>
      </c>
    </row>
    <row r="1651" spans="1:14" s="6" customFormat="1" x14ac:dyDescent="0.2">
      <c r="A1651" s="23" t="s">
        <v>193</v>
      </c>
      <c r="B1651" s="7" t="s">
        <v>248</v>
      </c>
      <c r="C1651" s="7" t="s">
        <v>194</v>
      </c>
      <c r="D1651" s="7"/>
      <c r="E1651" s="7"/>
      <c r="F1651" s="12">
        <v>0</v>
      </c>
      <c r="G1651" s="12">
        <f>G1652+G1663</f>
        <v>8901520</v>
      </c>
      <c r="H1651" s="20">
        <f t="shared" si="333"/>
        <v>8901520</v>
      </c>
      <c r="I1651" s="12">
        <f>I1652+I1663</f>
        <v>8901520</v>
      </c>
      <c r="J1651" s="20">
        <f t="shared" si="334"/>
        <v>0</v>
      </c>
      <c r="K1651" s="12">
        <f>K1652+K1663</f>
        <v>1343340.9</v>
      </c>
      <c r="L1651" s="20">
        <f t="shared" si="335"/>
        <v>-7558179.0999999996</v>
      </c>
      <c r="M1651" s="27">
        <v>0</v>
      </c>
      <c r="N1651" s="27">
        <f t="shared" si="337"/>
        <v>15.091140614187241</v>
      </c>
    </row>
    <row r="1652" spans="1:14" s="6" customFormat="1" ht="48" customHeight="1" x14ac:dyDescent="0.2">
      <c r="A1652" s="23" t="s">
        <v>177</v>
      </c>
      <c r="B1652" s="7" t="s">
        <v>248</v>
      </c>
      <c r="C1652" s="7" t="s">
        <v>194</v>
      </c>
      <c r="D1652" s="8" t="s">
        <v>596</v>
      </c>
      <c r="E1652" s="7"/>
      <c r="F1652" s="12">
        <v>0</v>
      </c>
      <c r="G1652" s="12">
        <f>G1653</f>
        <v>7558179</v>
      </c>
      <c r="H1652" s="20">
        <f t="shared" si="333"/>
        <v>7558179</v>
      </c>
      <c r="I1652" s="12">
        <f>I1653</f>
        <v>7558179</v>
      </c>
      <c r="J1652" s="20">
        <f t="shared" si="334"/>
        <v>0</v>
      </c>
      <c r="K1652" s="12">
        <f>K1653</f>
        <v>0</v>
      </c>
      <c r="L1652" s="20">
        <f t="shared" si="335"/>
        <v>-7558179</v>
      </c>
      <c r="M1652" s="27">
        <v>0</v>
      </c>
      <c r="N1652" s="27">
        <f t="shared" si="337"/>
        <v>0</v>
      </c>
    </row>
    <row r="1653" spans="1:14" s="6" customFormat="1" ht="37.5" x14ac:dyDescent="0.2">
      <c r="A1653" s="23" t="s">
        <v>178</v>
      </c>
      <c r="B1653" s="7" t="s">
        <v>248</v>
      </c>
      <c r="C1653" s="7" t="s">
        <v>194</v>
      </c>
      <c r="D1653" s="8" t="s">
        <v>600</v>
      </c>
      <c r="E1653" s="7"/>
      <c r="F1653" s="12">
        <v>0</v>
      </c>
      <c r="G1653" s="12">
        <f>G1654</f>
        <v>7558179</v>
      </c>
      <c r="H1653" s="20">
        <f t="shared" si="333"/>
        <v>7558179</v>
      </c>
      <c r="I1653" s="12">
        <f>I1654</f>
        <v>7558179</v>
      </c>
      <c r="J1653" s="20">
        <f t="shared" si="334"/>
        <v>0</v>
      </c>
      <c r="K1653" s="12">
        <f>K1654</f>
        <v>0</v>
      </c>
      <c r="L1653" s="20">
        <f t="shared" si="335"/>
        <v>-7558179</v>
      </c>
      <c r="M1653" s="27">
        <v>0</v>
      </c>
      <c r="N1653" s="27">
        <f t="shared" si="337"/>
        <v>0</v>
      </c>
    </row>
    <row r="1654" spans="1:14" s="6" customFormat="1" ht="56.25" x14ac:dyDescent="0.2">
      <c r="A1654" s="23" t="s">
        <v>333</v>
      </c>
      <c r="B1654" s="7" t="s">
        <v>248</v>
      </c>
      <c r="C1654" s="7" t="s">
        <v>194</v>
      </c>
      <c r="D1654" s="8" t="s">
        <v>768</v>
      </c>
      <c r="E1654" s="7"/>
      <c r="F1654" s="12">
        <v>0</v>
      </c>
      <c r="G1654" s="12">
        <f>G1655+G1659</f>
        <v>7558179</v>
      </c>
      <c r="H1654" s="20">
        <f t="shared" si="333"/>
        <v>7558179</v>
      </c>
      <c r="I1654" s="12">
        <f>I1655+I1659</f>
        <v>7558179</v>
      </c>
      <c r="J1654" s="20">
        <f t="shared" si="334"/>
        <v>0</v>
      </c>
      <c r="K1654" s="12">
        <f>K1655+K1659</f>
        <v>0</v>
      </c>
      <c r="L1654" s="20">
        <f t="shared" si="335"/>
        <v>-7558179</v>
      </c>
      <c r="M1654" s="27">
        <v>0</v>
      </c>
      <c r="N1654" s="27">
        <f t="shared" si="337"/>
        <v>0</v>
      </c>
    </row>
    <row r="1655" spans="1:14" s="6" customFormat="1" ht="37.5" x14ac:dyDescent="0.2">
      <c r="A1655" s="23" t="s">
        <v>401</v>
      </c>
      <c r="B1655" s="7" t="s">
        <v>248</v>
      </c>
      <c r="C1655" s="7" t="s">
        <v>194</v>
      </c>
      <c r="D1655" s="8" t="s">
        <v>769</v>
      </c>
      <c r="E1655" s="7"/>
      <c r="F1655" s="12">
        <v>0</v>
      </c>
      <c r="G1655" s="12">
        <f>G1656</f>
        <v>566374</v>
      </c>
      <c r="H1655" s="20">
        <f t="shared" si="333"/>
        <v>566374</v>
      </c>
      <c r="I1655" s="12">
        <f>I1656</f>
        <v>566374</v>
      </c>
      <c r="J1655" s="20">
        <f t="shared" si="334"/>
        <v>0</v>
      </c>
      <c r="K1655" s="12">
        <f>K1656</f>
        <v>0</v>
      </c>
      <c r="L1655" s="20">
        <f t="shared" si="335"/>
        <v>-566374</v>
      </c>
      <c r="M1655" s="27">
        <v>0</v>
      </c>
      <c r="N1655" s="27">
        <f t="shared" si="337"/>
        <v>0</v>
      </c>
    </row>
    <row r="1656" spans="1:14" s="6" customFormat="1" ht="56.25" x14ac:dyDescent="0.2">
      <c r="A1656" s="23" t="s">
        <v>162</v>
      </c>
      <c r="B1656" s="7" t="s">
        <v>248</v>
      </c>
      <c r="C1656" s="7" t="s">
        <v>194</v>
      </c>
      <c r="D1656" s="8" t="s">
        <v>769</v>
      </c>
      <c r="E1656" s="7" t="s">
        <v>163</v>
      </c>
      <c r="F1656" s="12">
        <v>0</v>
      </c>
      <c r="G1656" s="12">
        <f>G1657</f>
        <v>566374</v>
      </c>
      <c r="H1656" s="20">
        <f t="shared" si="333"/>
        <v>566374</v>
      </c>
      <c r="I1656" s="12">
        <f>I1657</f>
        <v>566374</v>
      </c>
      <c r="J1656" s="20">
        <f t="shared" si="334"/>
        <v>0</v>
      </c>
      <c r="K1656" s="12">
        <f>K1657</f>
        <v>0</v>
      </c>
      <c r="L1656" s="20">
        <f t="shared" si="335"/>
        <v>-566374</v>
      </c>
      <c r="M1656" s="27">
        <v>0</v>
      </c>
      <c r="N1656" s="27">
        <f t="shared" si="337"/>
        <v>0</v>
      </c>
    </row>
    <row r="1657" spans="1:14" s="6" customFormat="1" x14ac:dyDescent="0.2">
      <c r="A1657" s="23" t="s">
        <v>164</v>
      </c>
      <c r="B1657" s="7" t="s">
        <v>248</v>
      </c>
      <c r="C1657" s="7" t="s">
        <v>194</v>
      </c>
      <c r="D1657" s="8" t="s">
        <v>769</v>
      </c>
      <c r="E1657" s="7" t="s">
        <v>165</v>
      </c>
      <c r="F1657" s="12">
        <v>0</v>
      </c>
      <c r="G1657" s="12">
        <f>G1658</f>
        <v>566374</v>
      </c>
      <c r="H1657" s="20">
        <f t="shared" si="333"/>
        <v>566374</v>
      </c>
      <c r="I1657" s="12">
        <f>I1658</f>
        <v>566374</v>
      </c>
      <c r="J1657" s="20">
        <f t="shared" si="334"/>
        <v>0</v>
      </c>
      <c r="K1657" s="12">
        <f>K1658</f>
        <v>0</v>
      </c>
      <c r="L1657" s="20">
        <f t="shared" si="335"/>
        <v>-566374</v>
      </c>
      <c r="M1657" s="27">
        <v>0</v>
      </c>
      <c r="N1657" s="27">
        <f t="shared" si="337"/>
        <v>0</v>
      </c>
    </row>
    <row r="1658" spans="1:14" s="6" customFormat="1" ht="56.25" x14ac:dyDescent="0.2">
      <c r="A1658" s="23" t="s">
        <v>256</v>
      </c>
      <c r="B1658" s="7" t="s">
        <v>248</v>
      </c>
      <c r="C1658" s="7" t="s">
        <v>194</v>
      </c>
      <c r="D1658" s="8" t="s">
        <v>769</v>
      </c>
      <c r="E1658" s="7" t="s">
        <v>257</v>
      </c>
      <c r="F1658" s="12">
        <v>0</v>
      </c>
      <c r="G1658" s="12">
        <v>566374</v>
      </c>
      <c r="H1658" s="20">
        <f t="shared" si="333"/>
        <v>566374</v>
      </c>
      <c r="I1658" s="12">
        <v>566374</v>
      </c>
      <c r="J1658" s="20">
        <f t="shared" si="334"/>
        <v>0</v>
      </c>
      <c r="K1658" s="12">
        <v>0</v>
      </c>
      <c r="L1658" s="20">
        <f t="shared" si="335"/>
        <v>-566374</v>
      </c>
      <c r="M1658" s="27">
        <v>0</v>
      </c>
      <c r="N1658" s="27">
        <f t="shared" si="337"/>
        <v>0</v>
      </c>
    </row>
    <row r="1659" spans="1:14" s="6" customFormat="1" x14ac:dyDescent="0.2">
      <c r="A1659" s="23" t="s">
        <v>64</v>
      </c>
      <c r="B1659" s="7" t="s">
        <v>248</v>
      </c>
      <c r="C1659" s="7" t="s">
        <v>194</v>
      </c>
      <c r="D1659" s="8" t="s">
        <v>771</v>
      </c>
      <c r="E1659" s="7"/>
      <c r="F1659" s="12">
        <v>0</v>
      </c>
      <c r="G1659" s="12">
        <f>G1660</f>
        <v>6991805</v>
      </c>
      <c r="H1659" s="20">
        <f t="shared" si="333"/>
        <v>6991805</v>
      </c>
      <c r="I1659" s="12">
        <f>I1660</f>
        <v>6991805</v>
      </c>
      <c r="J1659" s="20">
        <f t="shared" si="334"/>
        <v>0</v>
      </c>
      <c r="K1659" s="12">
        <f>K1660</f>
        <v>0</v>
      </c>
      <c r="L1659" s="20">
        <f t="shared" si="335"/>
        <v>-6991805</v>
      </c>
      <c r="M1659" s="27">
        <v>0</v>
      </c>
      <c r="N1659" s="27">
        <f t="shared" si="337"/>
        <v>0</v>
      </c>
    </row>
    <row r="1660" spans="1:14" s="6" customFormat="1" ht="37.5" x14ac:dyDescent="0.2">
      <c r="A1660" s="23" t="s">
        <v>24</v>
      </c>
      <c r="B1660" s="7" t="s">
        <v>248</v>
      </c>
      <c r="C1660" s="7" t="s">
        <v>194</v>
      </c>
      <c r="D1660" s="8" t="s">
        <v>771</v>
      </c>
      <c r="E1660" s="7" t="s">
        <v>25</v>
      </c>
      <c r="F1660" s="12">
        <v>0</v>
      </c>
      <c r="G1660" s="12">
        <f>G1661</f>
        <v>6991805</v>
      </c>
      <c r="H1660" s="20">
        <f t="shared" si="333"/>
        <v>6991805</v>
      </c>
      <c r="I1660" s="12">
        <f>I1661</f>
        <v>6991805</v>
      </c>
      <c r="J1660" s="20">
        <f t="shared" si="334"/>
        <v>0</v>
      </c>
      <c r="K1660" s="12">
        <f>K1661</f>
        <v>0</v>
      </c>
      <c r="L1660" s="20">
        <f t="shared" si="335"/>
        <v>-6991805</v>
      </c>
      <c r="M1660" s="27">
        <v>0</v>
      </c>
      <c r="N1660" s="27">
        <f t="shared" si="337"/>
        <v>0</v>
      </c>
    </row>
    <row r="1661" spans="1:14" s="6" customFormat="1" ht="61.5" customHeight="1" x14ac:dyDescent="0.2">
      <c r="A1661" s="23" t="s">
        <v>26</v>
      </c>
      <c r="B1661" s="7" t="s">
        <v>248</v>
      </c>
      <c r="C1661" s="7" t="s">
        <v>194</v>
      </c>
      <c r="D1661" s="8" t="s">
        <v>771</v>
      </c>
      <c r="E1661" s="7" t="s">
        <v>27</v>
      </c>
      <c r="F1661" s="12">
        <v>0</v>
      </c>
      <c r="G1661" s="12">
        <f>G1662</f>
        <v>6991805</v>
      </c>
      <c r="H1661" s="20">
        <f t="shared" si="333"/>
        <v>6991805</v>
      </c>
      <c r="I1661" s="12">
        <f>I1662</f>
        <v>6991805</v>
      </c>
      <c r="J1661" s="20">
        <f t="shared" si="334"/>
        <v>0</v>
      </c>
      <c r="K1661" s="12">
        <f>K1662</f>
        <v>0</v>
      </c>
      <c r="L1661" s="20">
        <f t="shared" si="335"/>
        <v>-6991805</v>
      </c>
      <c r="M1661" s="27">
        <v>0</v>
      </c>
      <c r="N1661" s="27">
        <f t="shared" si="337"/>
        <v>0</v>
      </c>
    </row>
    <row r="1662" spans="1:14" s="6" customFormat="1" x14ac:dyDescent="0.2">
      <c r="A1662" s="23" t="s">
        <v>28</v>
      </c>
      <c r="B1662" s="7" t="s">
        <v>248</v>
      </c>
      <c r="C1662" s="7" t="s">
        <v>194</v>
      </c>
      <c r="D1662" s="8" t="s">
        <v>771</v>
      </c>
      <c r="E1662" s="7" t="s">
        <v>29</v>
      </c>
      <c r="F1662" s="12">
        <v>0</v>
      </c>
      <c r="G1662" s="12">
        <v>6991805</v>
      </c>
      <c r="H1662" s="20">
        <f t="shared" si="333"/>
        <v>6991805</v>
      </c>
      <c r="I1662" s="12">
        <v>6991805</v>
      </c>
      <c r="J1662" s="20">
        <f t="shared" si="334"/>
        <v>0</v>
      </c>
      <c r="K1662" s="12">
        <v>0</v>
      </c>
      <c r="L1662" s="20">
        <f t="shared" si="335"/>
        <v>-6991805</v>
      </c>
      <c r="M1662" s="27">
        <v>0</v>
      </c>
      <c r="N1662" s="27">
        <f t="shared" si="337"/>
        <v>0</v>
      </c>
    </row>
    <row r="1663" spans="1:14" s="6" customFormat="1" x14ac:dyDescent="0.2">
      <c r="A1663" s="23" t="s">
        <v>10</v>
      </c>
      <c r="B1663" s="7" t="s">
        <v>248</v>
      </c>
      <c r="C1663" s="7" t="s">
        <v>194</v>
      </c>
      <c r="D1663" s="7" t="s">
        <v>483</v>
      </c>
      <c r="E1663" s="7"/>
      <c r="F1663" s="12">
        <v>0</v>
      </c>
      <c r="G1663" s="12">
        <f>G1664</f>
        <v>1343341</v>
      </c>
      <c r="H1663" s="20">
        <f t="shared" si="333"/>
        <v>1343341</v>
      </c>
      <c r="I1663" s="12">
        <f>I1664</f>
        <v>1343341</v>
      </c>
      <c r="J1663" s="20">
        <f t="shared" si="334"/>
        <v>0</v>
      </c>
      <c r="K1663" s="12">
        <f>K1664</f>
        <v>1343340.9</v>
      </c>
      <c r="L1663" s="20">
        <f t="shared" si="335"/>
        <v>-0.10000000009313226</v>
      </c>
      <c r="M1663" s="27">
        <v>0</v>
      </c>
      <c r="N1663" s="27">
        <f t="shared" si="337"/>
        <v>99.999992555873746</v>
      </c>
    </row>
    <row r="1664" spans="1:14" s="6" customFormat="1" ht="56.25" x14ac:dyDescent="0.2">
      <c r="A1664" s="23" t="s">
        <v>42</v>
      </c>
      <c r="B1664" s="7" t="s">
        <v>248</v>
      </c>
      <c r="C1664" s="7" t="s">
        <v>194</v>
      </c>
      <c r="D1664" s="7" t="s">
        <v>487</v>
      </c>
      <c r="E1664" s="7"/>
      <c r="F1664" s="12">
        <v>0</v>
      </c>
      <c r="G1664" s="12">
        <f>G1665</f>
        <v>1343341</v>
      </c>
      <c r="H1664" s="20">
        <f t="shared" si="333"/>
        <v>1343341</v>
      </c>
      <c r="I1664" s="12">
        <f>I1665</f>
        <v>1343341</v>
      </c>
      <c r="J1664" s="20">
        <f t="shared" si="334"/>
        <v>0</v>
      </c>
      <c r="K1664" s="12">
        <f>K1665</f>
        <v>1343340.9</v>
      </c>
      <c r="L1664" s="20">
        <f t="shared" si="335"/>
        <v>-0.10000000009313226</v>
      </c>
      <c r="M1664" s="27">
        <v>0</v>
      </c>
      <c r="N1664" s="27">
        <f t="shared" si="337"/>
        <v>99.999992555873746</v>
      </c>
    </row>
    <row r="1665" spans="1:14" s="6" customFormat="1" ht="37.5" x14ac:dyDescent="0.2">
      <c r="A1665" s="23" t="s">
        <v>43</v>
      </c>
      <c r="B1665" s="7" t="s">
        <v>248</v>
      </c>
      <c r="C1665" s="7" t="s">
        <v>194</v>
      </c>
      <c r="D1665" s="7" t="s">
        <v>488</v>
      </c>
      <c r="E1665" s="7"/>
      <c r="F1665" s="12">
        <v>0</v>
      </c>
      <c r="G1665" s="12">
        <f>G1666+G1669</f>
        <v>1343341</v>
      </c>
      <c r="H1665" s="20">
        <f t="shared" si="333"/>
        <v>1343341</v>
      </c>
      <c r="I1665" s="12">
        <f>I1666+I1669</f>
        <v>1343341</v>
      </c>
      <c r="J1665" s="20">
        <f t="shared" si="334"/>
        <v>0</v>
      </c>
      <c r="K1665" s="12">
        <f>K1666+K1669</f>
        <v>1343340.9</v>
      </c>
      <c r="L1665" s="20">
        <f t="shared" si="335"/>
        <v>-0.10000000009313226</v>
      </c>
      <c r="M1665" s="27">
        <v>0</v>
      </c>
      <c r="N1665" s="27">
        <f t="shared" si="337"/>
        <v>99.999992555873746</v>
      </c>
    </row>
    <row r="1666" spans="1:14" s="6" customFormat="1" ht="37.5" x14ac:dyDescent="0.2">
      <c r="A1666" s="23" t="s">
        <v>24</v>
      </c>
      <c r="B1666" s="7" t="s">
        <v>248</v>
      </c>
      <c r="C1666" s="7" t="s">
        <v>194</v>
      </c>
      <c r="D1666" s="7" t="s">
        <v>488</v>
      </c>
      <c r="E1666" s="7" t="s">
        <v>25</v>
      </c>
      <c r="F1666" s="12">
        <v>0</v>
      </c>
      <c r="G1666" s="12">
        <f>G1667</f>
        <v>1318456</v>
      </c>
      <c r="H1666" s="20">
        <f t="shared" si="333"/>
        <v>1318456</v>
      </c>
      <c r="I1666" s="12">
        <f>I1667</f>
        <v>1318456</v>
      </c>
      <c r="J1666" s="20">
        <f t="shared" si="334"/>
        <v>0</v>
      </c>
      <c r="K1666" s="12">
        <f>K1667</f>
        <v>1318455.8999999999</v>
      </c>
      <c r="L1666" s="20">
        <f t="shared" si="335"/>
        <v>-0.10000000009313226</v>
      </c>
      <c r="M1666" s="27">
        <v>0</v>
      </c>
      <c r="N1666" s="27">
        <f t="shared" si="337"/>
        <v>99.999992415370698</v>
      </c>
    </row>
    <row r="1667" spans="1:14" s="6" customFormat="1" ht="69.75" customHeight="1" x14ac:dyDescent="0.2">
      <c r="A1667" s="23" t="s">
        <v>26</v>
      </c>
      <c r="B1667" s="7" t="s">
        <v>248</v>
      </c>
      <c r="C1667" s="7" t="s">
        <v>194</v>
      </c>
      <c r="D1667" s="7" t="s">
        <v>488</v>
      </c>
      <c r="E1667" s="7" t="s">
        <v>27</v>
      </c>
      <c r="F1667" s="12">
        <v>0</v>
      </c>
      <c r="G1667" s="12">
        <f>G1668</f>
        <v>1318456</v>
      </c>
      <c r="H1667" s="20">
        <f t="shared" si="333"/>
        <v>1318456</v>
      </c>
      <c r="I1667" s="12">
        <f>I1668</f>
        <v>1318456</v>
      </c>
      <c r="J1667" s="20">
        <f t="shared" si="334"/>
        <v>0</v>
      </c>
      <c r="K1667" s="12">
        <f>K1668</f>
        <v>1318455.8999999999</v>
      </c>
      <c r="L1667" s="20">
        <f t="shared" si="335"/>
        <v>-0.10000000009313226</v>
      </c>
      <c r="M1667" s="27">
        <v>0</v>
      </c>
      <c r="N1667" s="27">
        <f t="shared" si="337"/>
        <v>99.999992415370698</v>
      </c>
    </row>
    <row r="1668" spans="1:14" s="6" customFormat="1" x14ac:dyDescent="0.2">
      <c r="A1668" s="23" t="s">
        <v>28</v>
      </c>
      <c r="B1668" s="7" t="s">
        <v>248</v>
      </c>
      <c r="C1668" s="7" t="s">
        <v>194</v>
      </c>
      <c r="D1668" s="7" t="s">
        <v>488</v>
      </c>
      <c r="E1668" s="7" t="s">
        <v>29</v>
      </c>
      <c r="F1668" s="12">
        <v>0</v>
      </c>
      <c r="G1668" s="12">
        <v>1318456</v>
      </c>
      <c r="H1668" s="20">
        <f t="shared" si="333"/>
        <v>1318456</v>
      </c>
      <c r="I1668" s="12">
        <v>1318456</v>
      </c>
      <c r="J1668" s="20">
        <f t="shared" si="334"/>
        <v>0</v>
      </c>
      <c r="K1668" s="12">
        <v>1318455.8999999999</v>
      </c>
      <c r="L1668" s="20">
        <f t="shared" si="335"/>
        <v>-0.10000000009313226</v>
      </c>
      <c r="M1668" s="27">
        <v>0</v>
      </c>
      <c r="N1668" s="27">
        <f t="shared" si="337"/>
        <v>99.999992415370698</v>
      </c>
    </row>
    <row r="1669" spans="1:14" s="6" customFormat="1" x14ac:dyDescent="0.2">
      <c r="A1669" s="23" t="s">
        <v>33</v>
      </c>
      <c r="B1669" s="7" t="s">
        <v>248</v>
      </c>
      <c r="C1669" s="7" t="s">
        <v>194</v>
      </c>
      <c r="D1669" s="7" t="s">
        <v>488</v>
      </c>
      <c r="E1669" s="7" t="s">
        <v>34</v>
      </c>
      <c r="F1669" s="12">
        <v>0</v>
      </c>
      <c r="G1669" s="12">
        <f>G1670</f>
        <v>24885</v>
      </c>
      <c r="H1669" s="20">
        <f t="shared" si="333"/>
        <v>24885</v>
      </c>
      <c r="I1669" s="12">
        <f>I1670</f>
        <v>24885</v>
      </c>
      <c r="J1669" s="20">
        <f t="shared" si="334"/>
        <v>0</v>
      </c>
      <c r="K1669" s="12">
        <f>K1670</f>
        <v>24885</v>
      </c>
      <c r="L1669" s="20">
        <f t="shared" si="335"/>
        <v>0</v>
      </c>
      <c r="M1669" s="27">
        <v>0</v>
      </c>
      <c r="N1669" s="27">
        <f t="shared" si="337"/>
        <v>100</v>
      </c>
    </row>
    <row r="1670" spans="1:14" s="6" customFormat="1" x14ac:dyDescent="0.2">
      <c r="A1670" s="23" t="s">
        <v>393</v>
      </c>
      <c r="B1670" s="7" t="s">
        <v>248</v>
      </c>
      <c r="C1670" s="7" t="s">
        <v>194</v>
      </c>
      <c r="D1670" s="7" t="s">
        <v>488</v>
      </c>
      <c r="E1670" s="7" t="s">
        <v>394</v>
      </c>
      <c r="F1670" s="12">
        <v>0</v>
      </c>
      <c r="G1670" s="12">
        <f>G1671</f>
        <v>24885</v>
      </c>
      <c r="H1670" s="20">
        <f t="shared" si="333"/>
        <v>24885</v>
      </c>
      <c r="I1670" s="12">
        <f>I1671</f>
        <v>24885</v>
      </c>
      <c r="J1670" s="20">
        <f t="shared" si="334"/>
        <v>0</v>
      </c>
      <c r="K1670" s="12">
        <f>K1671</f>
        <v>24885</v>
      </c>
      <c r="L1670" s="20">
        <f t="shared" si="335"/>
        <v>0</v>
      </c>
      <c r="M1670" s="27">
        <v>0</v>
      </c>
      <c r="N1670" s="27">
        <f t="shared" si="337"/>
        <v>100</v>
      </c>
    </row>
    <row r="1671" spans="1:14" s="6" customFormat="1" ht="56.25" x14ac:dyDescent="0.2">
      <c r="A1671" s="23" t="s">
        <v>395</v>
      </c>
      <c r="B1671" s="7" t="s">
        <v>248</v>
      </c>
      <c r="C1671" s="7" t="s">
        <v>194</v>
      </c>
      <c r="D1671" s="7" t="s">
        <v>488</v>
      </c>
      <c r="E1671" s="7" t="s">
        <v>396</v>
      </c>
      <c r="F1671" s="12">
        <v>0</v>
      </c>
      <c r="G1671" s="12">
        <v>24885</v>
      </c>
      <c r="H1671" s="20">
        <f t="shared" si="333"/>
        <v>24885</v>
      </c>
      <c r="I1671" s="12">
        <v>24885</v>
      </c>
      <c r="J1671" s="20">
        <f t="shared" si="334"/>
        <v>0</v>
      </c>
      <c r="K1671" s="12">
        <v>24885</v>
      </c>
      <c r="L1671" s="20">
        <f t="shared" si="335"/>
        <v>0</v>
      </c>
      <c r="M1671" s="27">
        <v>0</v>
      </c>
      <c r="N1671" s="27">
        <f t="shared" si="337"/>
        <v>100</v>
      </c>
    </row>
    <row r="1672" spans="1:14" s="6" customFormat="1" x14ac:dyDescent="0.2">
      <c r="A1672" s="23" t="s">
        <v>200</v>
      </c>
      <c r="B1672" s="7" t="s">
        <v>248</v>
      </c>
      <c r="C1672" s="7" t="s">
        <v>201</v>
      </c>
      <c r="D1672" s="7"/>
      <c r="E1672" s="7"/>
      <c r="F1672" s="12">
        <v>0</v>
      </c>
      <c r="G1672" s="12">
        <f t="shared" ref="G1672:K1678" si="341">G1673</f>
        <v>8340638</v>
      </c>
      <c r="H1672" s="20">
        <f t="shared" si="333"/>
        <v>8340638</v>
      </c>
      <c r="I1672" s="12">
        <f t="shared" si="341"/>
        <v>8340638</v>
      </c>
      <c r="J1672" s="20">
        <f t="shared" si="334"/>
        <v>0</v>
      </c>
      <c r="K1672" s="12">
        <f t="shared" si="341"/>
        <v>8291998.0999999996</v>
      </c>
      <c r="L1672" s="20">
        <f t="shared" si="335"/>
        <v>-48639.900000000373</v>
      </c>
      <c r="M1672" s="27">
        <v>0</v>
      </c>
      <c r="N1672" s="27">
        <f t="shared" si="337"/>
        <v>99.416832381407744</v>
      </c>
    </row>
    <row r="1673" spans="1:14" s="6" customFormat="1" ht="37.5" x14ac:dyDescent="0.2">
      <c r="A1673" s="23" t="s">
        <v>117</v>
      </c>
      <c r="B1673" s="7" t="s">
        <v>248</v>
      </c>
      <c r="C1673" s="7" t="s">
        <v>201</v>
      </c>
      <c r="D1673" s="8" t="s">
        <v>677</v>
      </c>
      <c r="E1673" s="7"/>
      <c r="F1673" s="12">
        <v>0</v>
      </c>
      <c r="G1673" s="12">
        <f t="shared" si="341"/>
        <v>8340638</v>
      </c>
      <c r="H1673" s="20">
        <f t="shared" si="333"/>
        <v>8340638</v>
      </c>
      <c r="I1673" s="12">
        <f t="shared" si="341"/>
        <v>8340638</v>
      </c>
      <c r="J1673" s="20">
        <f t="shared" si="334"/>
        <v>0</v>
      </c>
      <c r="K1673" s="12">
        <f t="shared" si="341"/>
        <v>8291998.0999999996</v>
      </c>
      <c r="L1673" s="20">
        <f t="shared" si="335"/>
        <v>-48639.900000000373</v>
      </c>
      <c r="M1673" s="27">
        <v>0</v>
      </c>
      <c r="N1673" s="27">
        <f t="shared" si="337"/>
        <v>99.416832381407744</v>
      </c>
    </row>
    <row r="1674" spans="1:14" s="6" customFormat="1" ht="37.5" x14ac:dyDescent="0.2">
      <c r="A1674" s="23" t="s">
        <v>366</v>
      </c>
      <c r="B1674" s="7" t="s">
        <v>248</v>
      </c>
      <c r="C1674" s="7" t="s">
        <v>201</v>
      </c>
      <c r="D1674" s="8" t="s">
        <v>678</v>
      </c>
      <c r="E1674" s="7"/>
      <c r="F1674" s="12">
        <v>0</v>
      </c>
      <c r="G1674" s="12">
        <f t="shared" si="341"/>
        <v>8340638</v>
      </c>
      <c r="H1674" s="20">
        <f t="shared" si="333"/>
        <v>8340638</v>
      </c>
      <c r="I1674" s="12">
        <f t="shared" si="341"/>
        <v>8340638</v>
      </c>
      <c r="J1674" s="20">
        <f t="shared" si="334"/>
        <v>0</v>
      </c>
      <c r="K1674" s="12">
        <f t="shared" si="341"/>
        <v>8291998.0999999996</v>
      </c>
      <c r="L1674" s="20">
        <f t="shared" si="335"/>
        <v>-48639.900000000373</v>
      </c>
      <c r="M1674" s="27">
        <v>0</v>
      </c>
      <c r="N1674" s="27">
        <f t="shared" si="337"/>
        <v>99.416832381407744</v>
      </c>
    </row>
    <row r="1675" spans="1:14" s="6" customFormat="1" ht="56.25" x14ac:dyDescent="0.2">
      <c r="A1675" s="23" t="s">
        <v>406</v>
      </c>
      <c r="B1675" s="7" t="s">
        <v>248</v>
      </c>
      <c r="C1675" s="7" t="s">
        <v>201</v>
      </c>
      <c r="D1675" s="8" t="s">
        <v>773</v>
      </c>
      <c r="E1675" s="7"/>
      <c r="F1675" s="12">
        <v>0</v>
      </c>
      <c r="G1675" s="12">
        <f t="shared" si="341"/>
        <v>8340638</v>
      </c>
      <c r="H1675" s="20">
        <f t="shared" si="333"/>
        <v>8340638</v>
      </c>
      <c r="I1675" s="12">
        <f t="shared" si="341"/>
        <v>8340638</v>
      </c>
      <c r="J1675" s="20">
        <f t="shared" si="334"/>
        <v>0</v>
      </c>
      <c r="K1675" s="12">
        <f t="shared" si="341"/>
        <v>8291998.0999999996</v>
      </c>
      <c r="L1675" s="20">
        <f t="shared" si="335"/>
        <v>-48639.900000000373</v>
      </c>
      <c r="M1675" s="27">
        <v>0</v>
      </c>
      <c r="N1675" s="27">
        <f t="shared" si="337"/>
        <v>99.416832381407744</v>
      </c>
    </row>
    <row r="1676" spans="1:14" s="6" customFormat="1" ht="37.5" x14ac:dyDescent="0.2">
      <c r="A1676" s="23" t="s">
        <v>407</v>
      </c>
      <c r="B1676" s="7" t="s">
        <v>248</v>
      </c>
      <c r="C1676" s="7" t="s">
        <v>201</v>
      </c>
      <c r="D1676" s="8" t="s">
        <v>774</v>
      </c>
      <c r="E1676" s="7"/>
      <c r="F1676" s="12">
        <v>0</v>
      </c>
      <c r="G1676" s="12">
        <f t="shared" si="341"/>
        <v>8340638</v>
      </c>
      <c r="H1676" s="20">
        <f t="shared" ref="H1676:H1739" si="342">G1676-F1676</f>
        <v>8340638</v>
      </c>
      <c r="I1676" s="12">
        <f t="shared" si="341"/>
        <v>8340638</v>
      </c>
      <c r="J1676" s="20">
        <f t="shared" ref="J1676:J1739" si="343">I1676-G1676</f>
        <v>0</v>
      </c>
      <c r="K1676" s="12">
        <f t="shared" si="341"/>
        <v>8291998.0999999996</v>
      </c>
      <c r="L1676" s="20">
        <f t="shared" ref="L1676:L1739" si="344">K1676-I1676</f>
        <v>-48639.900000000373</v>
      </c>
      <c r="M1676" s="27">
        <v>0</v>
      </c>
      <c r="N1676" s="27">
        <f t="shared" ref="N1676:N1739" si="345">K1676/I1676*100</f>
        <v>99.416832381407744</v>
      </c>
    </row>
    <row r="1677" spans="1:14" s="6" customFormat="1" ht="37.5" x14ac:dyDescent="0.2">
      <c r="A1677" s="23" t="s">
        <v>24</v>
      </c>
      <c r="B1677" s="7" t="s">
        <v>248</v>
      </c>
      <c r="C1677" s="7" t="s">
        <v>201</v>
      </c>
      <c r="D1677" s="8" t="s">
        <v>774</v>
      </c>
      <c r="E1677" s="7" t="s">
        <v>25</v>
      </c>
      <c r="F1677" s="12">
        <v>0</v>
      </c>
      <c r="G1677" s="12">
        <f t="shared" si="341"/>
        <v>8340638</v>
      </c>
      <c r="H1677" s="20">
        <f t="shared" si="342"/>
        <v>8340638</v>
      </c>
      <c r="I1677" s="12">
        <f t="shared" si="341"/>
        <v>8340638</v>
      </c>
      <c r="J1677" s="20">
        <f t="shared" si="343"/>
        <v>0</v>
      </c>
      <c r="K1677" s="12">
        <f t="shared" si="341"/>
        <v>8291998.0999999996</v>
      </c>
      <c r="L1677" s="20">
        <f t="shared" si="344"/>
        <v>-48639.900000000373</v>
      </c>
      <c r="M1677" s="27">
        <v>0</v>
      </c>
      <c r="N1677" s="27">
        <f t="shared" si="345"/>
        <v>99.416832381407744</v>
      </c>
    </row>
    <row r="1678" spans="1:14" s="6" customFormat="1" ht="62.25" customHeight="1" x14ac:dyDescent="0.2">
      <c r="A1678" s="23" t="s">
        <v>26</v>
      </c>
      <c r="B1678" s="7" t="s">
        <v>248</v>
      </c>
      <c r="C1678" s="7" t="s">
        <v>201</v>
      </c>
      <c r="D1678" s="8" t="s">
        <v>774</v>
      </c>
      <c r="E1678" s="7" t="s">
        <v>27</v>
      </c>
      <c r="F1678" s="12">
        <v>0</v>
      </c>
      <c r="G1678" s="12">
        <f t="shared" si="341"/>
        <v>8340638</v>
      </c>
      <c r="H1678" s="20">
        <f t="shared" si="342"/>
        <v>8340638</v>
      </c>
      <c r="I1678" s="12">
        <f t="shared" si="341"/>
        <v>8340638</v>
      </c>
      <c r="J1678" s="20">
        <f t="shared" si="343"/>
        <v>0</v>
      </c>
      <c r="K1678" s="12">
        <f t="shared" si="341"/>
        <v>8291998.0999999996</v>
      </c>
      <c r="L1678" s="20">
        <f t="shared" si="344"/>
        <v>-48639.900000000373</v>
      </c>
      <c r="M1678" s="27">
        <v>0</v>
      </c>
      <c r="N1678" s="27">
        <f t="shared" si="345"/>
        <v>99.416832381407744</v>
      </c>
    </row>
    <row r="1679" spans="1:14" s="6" customFormat="1" ht="56.25" x14ac:dyDescent="0.2">
      <c r="A1679" s="23" t="s">
        <v>404</v>
      </c>
      <c r="B1679" s="7" t="s">
        <v>248</v>
      </c>
      <c r="C1679" s="7" t="s">
        <v>201</v>
      </c>
      <c r="D1679" s="8" t="s">
        <v>774</v>
      </c>
      <c r="E1679" s="7" t="s">
        <v>278</v>
      </c>
      <c r="F1679" s="12">
        <v>0</v>
      </c>
      <c r="G1679" s="12">
        <v>8340638</v>
      </c>
      <c r="H1679" s="20">
        <f t="shared" si="342"/>
        <v>8340638</v>
      </c>
      <c r="I1679" s="12">
        <v>8340638</v>
      </c>
      <c r="J1679" s="20">
        <f t="shared" si="343"/>
        <v>0</v>
      </c>
      <c r="K1679" s="12">
        <v>8291998.0999999996</v>
      </c>
      <c r="L1679" s="20">
        <f t="shared" si="344"/>
        <v>-48639.900000000373</v>
      </c>
      <c r="M1679" s="27">
        <v>0</v>
      </c>
      <c r="N1679" s="27">
        <f t="shared" si="345"/>
        <v>99.416832381407744</v>
      </c>
    </row>
    <row r="1680" spans="1:14" s="6" customFormat="1" x14ac:dyDescent="0.2">
      <c r="A1680" s="23" t="s">
        <v>347</v>
      </c>
      <c r="B1680" s="7" t="s">
        <v>248</v>
      </c>
      <c r="C1680" s="7" t="s">
        <v>114</v>
      </c>
      <c r="D1680" s="7"/>
      <c r="E1680" s="7"/>
      <c r="F1680" s="12">
        <v>0</v>
      </c>
      <c r="G1680" s="12">
        <f t="shared" ref="G1680:K1687" si="346">G1681</f>
        <v>1841993</v>
      </c>
      <c r="H1680" s="20">
        <f t="shared" si="342"/>
        <v>1841993</v>
      </c>
      <c r="I1680" s="12">
        <f t="shared" si="346"/>
        <v>1841993</v>
      </c>
      <c r="J1680" s="20">
        <f t="shared" si="343"/>
        <v>0</v>
      </c>
      <c r="K1680" s="12">
        <f t="shared" si="346"/>
        <v>0</v>
      </c>
      <c r="L1680" s="20">
        <f t="shared" si="344"/>
        <v>-1841993</v>
      </c>
      <c r="M1680" s="27">
        <v>0</v>
      </c>
      <c r="N1680" s="27">
        <f t="shared" si="345"/>
        <v>0</v>
      </c>
    </row>
    <row r="1681" spans="1:14" s="6" customFormat="1" x14ac:dyDescent="0.2">
      <c r="A1681" s="23" t="s">
        <v>229</v>
      </c>
      <c r="B1681" s="7" t="s">
        <v>248</v>
      </c>
      <c r="C1681" s="7" t="s">
        <v>230</v>
      </c>
      <c r="D1681" s="7"/>
      <c r="E1681" s="7"/>
      <c r="F1681" s="12">
        <v>0</v>
      </c>
      <c r="G1681" s="12">
        <f t="shared" si="346"/>
        <v>1841993</v>
      </c>
      <c r="H1681" s="20">
        <f t="shared" si="342"/>
        <v>1841993</v>
      </c>
      <c r="I1681" s="12">
        <f t="shared" si="346"/>
        <v>1841993</v>
      </c>
      <c r="J1681" s="20">
        <f t="shared" si="343"/>
        <v>0</v>
      </c>
      <c r="K1681" s="12">
        <f t="shared" si="346"/>
        <v>0</v>
      </c>
      <c r="L1681" s="20">
        <f t="shared" si="344"/>
        <v>-1841993</v>
      </c>
      <c r="M1681" s="27">
        <v>0</v>
      </c>
      <c r="N1681" s="27">
        <f t="shared" si="345"/>
        <v>0</v>
      </c>
    </row>
    <row r="1682" spans="1:14" s="6" customFormat="1" ht="37.5" x14ac:dyDescent="0.2">
      <c r="A1682" s="23" t="s">
        <v>117</v>
      </c>
      <c r="B1682" s="7" t="s">
        <v>248</v>
      </c>
      <c r="C1682" s="7" t="s">
        <v>230</v>
      </c>
      <c r="D1682" s="8" t="s">
        <v>677</v>
      </c>
      <c r="E1682" s="7"/>
      <c r="F1682" s="12">
        <v>0</v>
      </c>
      <c r="G1682" s="12">
        <f t="shared" si="346"/>
        <v>1841993</v>
      </c>
      <c r="H1682" s="20">
        <f t="shared" si="342"/>
        <v>1841993</v>
      </c>
      <c r="I1682" s="12">
        <f t="shared" si="346"/>
        <v>1841993</v>
      </c>
      <c r="J1682" s="20">
        <f t="shared" si="343"/>
        <v>0</v>
      </c>
      <c r="K1682" s="12">
        <f t="shared" si="346"/>
        <v>0</v>
      </c>
      <c r="L1682" s="20">
        <f t="shared" si="344"/>
        <v>-1841993</v>
      </c>
      <c r="M1682" s="27">
        <v>0</v>
      </c>
      <c r="N1682" s="27">
        <f t="shared" si="345"/>
        <v>0</v>
      </c>
    </row>
    <row r="1683" spans="1:14" s="6" customFormat="1" ht="37.5" x14ac:dyDescent="0.2">
      <c r="A1683" s="23" t="s">
        <v>366</v>
      </c>
      <c r="B1683" s="7" t="s">
        <v>248</v>
      </c>
      <c r="C1683" s="7" t="s">
        <v>230</v>
      </c>
      <c r="D1683" s="8" t="s">
        <v>678</v>
      </c>
      <c r="E1683" s="7"/>
      <c r="F1683" s="12">
        <v>0</v>
      </c>
      <c r="G1683" s="12">
        <f t="shared" si="346"/>
        <v>1841993</v>
      </c>
      <c r="H1683" s="20">
        <f t="shared" si="342"/>
        <v>1841993</v>
      </c>
      <c r="I1683" s="12">
        <f t="shared" si="346"/>
        <v>1841993</v>
      </c>
      <c r="J1683" s="20">
        <f t="shared" si="343"/>
        <v>0</v>
      </c>
      <c r="K1683" s="12">
        <f t="shared" si="346"/>
        <v>0</v>
      </c>
      <c r="L1683" s="20">
        <f t="shared" si="344"/>
        <v>-1841993</v>
      </c>
      <c r="M1683" s="27">
        <v>0</v>
      </c>
      <c r="N1683" s="27">
        <f t="shared" si="345"/>
        <v>0</v>
      </c>
    </row>
    <row r="1684" spans="1:14" s="6" customFormat="1" ht="56.25" x14ac:dyDescent="0.2">
      <c r="A1684" s="23" t="s">
        <v>406</v>
      </c>
      <c r="B1684" s="7" t="s">
        <v>248</v>
      </c>
      <c r="C1684" s="7" t="s">
        <v>230</v>
      </c>
      <c r="D1684" s="8" t="s">
        <v>773</v>
      </c>
      <c r="E1684" s="7"/>
      <c r="F1684" s="12">
        <v>0</v>
      </c>
      <c r="G1684" s="12">
        <f t="shared" si="346"/>
        <v>1841993</v>
      </c>
      <c r="H1684" s="20">
        <f t="shared" si="342"/>
        <v>1841993</v>
      </c>
      <c r="I1684" s="12">
        <f t="shared" si="346"/>
        <v>1841993</v>
      </c>
      <c r="J1684" s="20">
        <f t="shared" si="343"/>
        <v>0</v>
      </c>
      <c r="K1684" s="12">
        <f t="shared" si="346"/>
        <v>0</v>
      </c>
      <c r="L1684" s="20">
        <f t="shared" si="344"/>
        <v>-1841993</v>
      </c>
      <c r="M1684" s="27">
        <v>0</v>
      </c>
      <c r="N1684" s="27">
        <f t="shared" si="345"/>
        <v>0</v>
      </c>
    </row>
    <row r="1685" spans="1:14" s="6" customFormat="1" ht="37.5" x14ac:dyDescent="0.2">
      <c r="A1685" s="23" t="s">
        <v>407</v>
      </c>
      <c r="B1685" s="7" t="s">
        <v>248</v>
      </c>
      <c r="C1685" s="7" t="s">
        <v>230</v>
      </c>
      <c r="D1685" s="8" t="s">
        <v>774</v>
      </c>
      <c r="E1685" s="7"/>
      <c r="F1685" s="12">
        <v>0</v>
      </c>
      <c r="G1685" s="12">
        <f t="shared" si="346"/>
        <v>1841993</v>
      </c>
      <c r="H1685" s="20">
        <f t="shared" si="342"/>
        <v>1841993</v>
      </c>
      <c r="I1685" s="12">
        <f t="shared" si="346"/>
        <v>1841993</v>
      </c>
      <c r="J1685" s="20">
        <f t="shared" si="343"/>
        <v>0</v>
      </c>
      <c r="K1685" s="12">
        <f t="shared" si="346"/>
        <v>0</v>
      </c>
      <c r="L1685" s="20">
        <f t="shared" si="344"/>
        <v>-1841993</v>
      </c>
      <c r="M1685" s="27">
        <v>0</v>
      </c>
      <c r="N1685" s="27">
        <f t="shared" si="345"/>
        <v>0</v>
      </c>
    </row>
    <row r="1686" spans="1:14" s="6" customFormat="1" ht="37.5" x14ac:dyDescent="0.2">
      <c r="A1686" s="23" t="s">
        <v>24</v>
      </c>
      <c r="B1686" s="7" t="s">
        <v>248</v>
      </c>
      <c r="C1686" s="7" t="s">
        <v>230</v>
      </c>
      <c r="D1686" s="8" t="s">
        <v>774</v>
      </c>
      <c r="E1686" s="7" t="s">
        <v>25</v>
      </c>
      <c r="F1686" s="12">
        <v>0</v>
      </c>
      <c r="G1686" s="12">
        <f t="shared" si="346"/>
        <v>1841993</v>
      </c>
      <c r="H1686" s="20">
        <f t="shared" si="342"/>
        <v>1841993</v>
      </c>
      <c r="I1686" s="12">
        <f t="shared" si="346"/>
        <v>1841993</v>
      </c>
      <c r="J1686" s="20">
        <f t="shared" si="343"/>
        <v>0</v>
      </c>
      <c r="K1686" s="12">
        <f t="shared" si="346"/>
        <v>0</v>
      </c>
      <c r="L1686" s="20">
        <f t="shared" si="344"/>
        <v>-1841993</v>
      </c>
      <c r="M1686" s="27">
        <v>0</v>
      </c>
      <c r="N1686" s="27">
        <f t="shared" si="345"/>
        <v>0</v>
      </c>
    </row>
    <row r="1687" spans="1:14" s="6" customFormat="1" ht="65.25" customHeight="1" x14ac:dyDescent="0.2">
      <c r="A1687" s="23" t="s">
        <v>26</v>
      </c>
      <c r="B1687" s="7" t="s">
        <v>248</v>
      </c>
      <c r="C1687" s="7" t="s">
        <v>230</v>
      </c>
      <c r="D1687" s="8" t="s">
        <v>774</v>
      </c>
      <c r="E1687" s="7" t="s">
        <v>27</v>
      </c>
      <c r="F1687" s="12">
        <v>0</v>
      </c>
      <c r="G1687" s="12">
        <f t="shared" si="346"/>
        <v>1841993</v>
      </c>
      <c r="H1687" s="20">
        <f t="shared" si="342"/>
        <v>1841993</v>
      </c>
      <c r="I1687" s="12">
        <f t="shared" si="346"/>
        <v>1841993</v>
      </c>
      <c r="J1687" s="20">
        <f t="shared" si="343"/>
        <v>0</v>
      </c>
      <c r="K1687" s="12">
        <f t="shared" si="346"/>
        <v>0</v>
      </c>
      <c r="L1687" s="20">
        <f t="shared" si="344"/>
        <v>-1841993</v>
      </c>
      <c r="M1687" s="27">
        <v>0</v>
      </c>
      <c r="N1687" s="27">
        <f t="shared" si="345"/>
        <v>0</v>
      </c>
    </row>
    <row r="1688" spans="1:14" s="6" customFormat="1" ht="56.25" x14ac:dyDescent="0.2">
      <c r="A1688" s="23" t="s">
        <v>404</v>
      </c>
      <c r="B1688" s="7" t="s">
        <v>248</v>
      </c>
      <c r="C1688" s="7" t="s">
        <v>230</v>
      </c>
      <c r="D1688" s="8" t="s">
        <v>774</v>
      </c>
      <c r="E1688" s="7" t="s">
        <v>278</v>
      </c>
      <c r="F1688" s="12">
        <v>0</v>
      </c>
      <c r="G1688" s="12">
        <v>1841993</v>
      </c>
      <c r="H1688" s="20">
        <f t="shared" si="342"/>
        <v>1841993</v>
      </c>
      <c r="I1688" s="12">
        <v>1841993</v>
      </c>
      <c r="J1688" s="20">
        <f t="shared" si="343"/>
        <v>0</v>
      </c>
      <c r="K1688" s="12">
        <v>0</v>
      </c>
      <c r="L1688" s="20">
        <f t="shared" si="344"/>
        <v>-1841993</v>
      </c>
      <c r="M1688" s="27">
        <v>0</v>
      </c>
      <c r="N1688" s="27">
        <f t="shared" si="345"/>
        <v>0</v>
      </c>
    </row>
    <row r="1689" spans="1:14" s="6" customFormat="1" x14ac:dyDescent="0.2">
      <c r="A1689" s="22" t="s">
        <v>382</v>
      </c>
      <c r="B1689" s="4" t="s">
        <v>248</v>
      </c>
      <c r="C1689" s="4" t="s">
        <v>240</v>
      </c>
      <c r="D1689" s="4"/>
      <c r="E1689" s="4"/>
      <c r="F1689" s="20">
        <f>F1702</f>
        <v>422242527</v>
      </c>
      <c r="G1689" s="20">
        <f>G1702+G1690</f>
        <v>508021764</v>
      </c>
      <c r="H1689" s="20">
        <f t="shared" si="342"/>
        <v>85779237</v>
      </c>
      <c r="I1689" s="20">
        <f>I1702+I1690</f>
        <v>508021764</v>
      </c>
      <c r="J1689" s="20">
        <f t="shared" si="343"/>
        <v>0</v>
      </c>
      <c r="K1689" s="20">
        <f>K1702+K1690</f>
        <v>465854933.36000001</v>
      </c>
      <c r="L1689" s="20">
        <f t="shared" si="344"/>
        <v>-42166830.639999986</v>
      </c>
      <c r="M1689" s="27">
        <f t="shared" ref="M1689:M1739" si="347">K1689/F1689*100</f>
        <v>110.32875742523207</v>
      </c>
      <c r="N1689" s="27">
        <f t="shared" si="345"/>
        <v>91.699798388952487</v>
      </c>
    </row>
    <row r="1690" spans="1:14" s="6" customFormat="1" x14ac:dyDescent="0.2">
      <c r="A1690" s="23" t="s">
        <v>241</v>
      </c>
      <c r="B1690" s="7" t="s">
        <v>248</v>
      </c>
      <c r="C1690" s="7" t="s">
        <v>242</v>
      </c>
      <c r="D1690" s="8"/>
      <c r="E1690" s="7"/>
      <c r="F1690" s="12">
        <v>0</v>
      </c>
      <c r="G1690" s="12">
        <f t="shared" ref="G1690:K1695" si="348">G1691</f>
        <v>79989300</v>
      </c>
      <c r="H1690" s="20">
        <f t="shared" si="342"/>
        <v>79989300</v>
      </c>
      <c r="I1690" s="12">
        <f t="shared" si="348"/>
        <v>79989300</v>
      </c>
      <c r="J1690" s="20">
        <f t="shared" si="343"/>
        <v>0</v>
      </c>
      <c r="K1690" s="12">
        <f t="shared" si="348"/>
        <v>41597430.75</v>
      </c>
      <c r="L1690" s="20">
        <f t="shared" si="344"/>
        <v>-38391869.25</v>
      </c>
      <c r="M1690" s="27">
        <v>0</v>
      </c>
      <c r="N1690" s="27">
        <f t="shared" si="345"/>
        <v>52.003743938251745</v>
      </c>
    </row>
    <row r="1691" spans="1:14" s="6" customFormat="1" ht="56.25" x14ac:dyDescent="0.2">
      <c r="A1691" s="23" t="s">
        <v>205</v>
      </c>
      <c r="B1691" s="7" t="s">
        <v>248</v>
      </c>
      <c r="C1691" s="7" t="s">
        <v>242</v>
      </c>
      <c r="D1691" s="8" t="s">
        <v>676</v>
      </c>
      <c r="E1691" s="7"/>
      <c r="F1691" s="12">
        <v>0</v>
      </c>
      <c r="G1691" s="12">
        <f t="shared" si="348"/>
        <v>79989300</v>
      </c>
      <c r="H1691" s="20">
        <f t="shared" si="342"/>
        <v>79989300</v>
      </c>
      <c r="I1691" s="12">
        <f t="shared" si="348"/>
        <v>79989300</v>
      </c>
      <c r="J1691" s="20">
        <f t="shared" si="343"/>
        <v>0</v>
      </c>
      <c r="K1691" s="12">
        <f t="shared" si="348"/>
        <v>41597430.75</v>
      </c>
      <c r="L1691" s="20">
        <f t="shared" si="344"/>
        <v>-38391869.25</v>
      </c>
      <c r="M1691" s="27">
        <v>0</v>
      </c>
      <c r="N1691" s="27">
        <f t="shared" si="345"/>
        <v>52.003743938251745</v>
      </c>
    </row>
    <row r="1692" spans="1:14" s="6" customFormat="1" ht="56.25" x14ac:dyDescent="0.2">
      <c r="A1692" s="23" t="s">
        <v>254</v>
      </c>
      <c r="B1692" s="7" t="s">
        <v>248</v>
      </c>
      <c r="C1692" s="7" t="s">
        <v>242</v>
      </c>
      <c r="D1692" s="8" t="s">
        <v>718</v>
      </c>
      <c r="E1692" s="7"/>
      <c r="F1692" s="12">
        <v>0</v>
      </c>
      <c r="G1692" s="12">
        <f t="shared" si="348"/>
        <v>79989300</v>
      </c>
      <c r="H1692" s="20">
        <f t="shared" si="342"/>
        <v>79989300</v>
      </c>
      <c r="I1692" s="12">
        <f t="shared" si="348"/>
        <v>79989300</v>
      </c>
      <c r="J1692" s="20">
        <f t="shared" si="343"/>
        <v>0</v>
      </c>
      <c r="K1692" s="12">
        <f t="shared" si="348"/>
        <v>41597430.75</v>
      </c>
      <c r="L1692" s="20">
        <f t="shared" si="344"/>
        <v>-38391869.25</v>
      </c>
      <c r="M1692" s="27">
        <v>0</v>
      </c>
      <c r="N1692" s="27">
        <f t="shared" si="345"/>
        <v>52.003743938251745</v>
      </c>
    </row>
    <row r="1693" spans="1:14" s="6" customFormat="1" ht="37.5" x14ac:dyDescent="0.2">
      <c r="A1693" s="23" t="s">
        <v>255</v>
      </c>
      <c r="B1693" s="7" t="s">
        <v>248</v>
      </c>
      <c r="C1693" s="7" t="s">
        <v>242</v>
      </c>
      <c r="D1693" s="8" t="s">
        <v>775</v>
      </c>
      <c r="E1693" s="7"/>
      <c r="F1693" s="12">
        <v>0</v>
      </c>
      <c r="G1693" s="12">
        <f t="shared" si="348"/>
        <v>79989300</v>
      </c>
      <c r="H1693" s="20">
        <f t="shared" si="342"/>
        <v>79989300</v>
      </c>
      <c r="I1693" s="12">
        <f t="shared" si="348"/>
        <v>79989300</v>
      </c>
      <c r="J1693" s="20">
        <f t="shared" si="343"/>
        <v>0</v>
      </c>
      <c r="K1693" s="12">
        <f t="shared" si="348"/>
        <v>41597430.75</v>
      </c>
      <c r="L1693" s="20">
        <f t="shared" si="344"/>
        <v>-38391869.25</v>
      </c>
      <c r="M1693" s="27">
        <v>0</v>
      </c>
      <c r="N1693" s="27">
        <f t="shared" si="345"/>
        <v>52.003743938251745</v>
      </c>
    </row>
    <row r="1694" spans="1:14" s="6" customFormat="1" x14ac:dyDescent="0.2">
      <c r="A1694" s="23" t="s">
        <v>64</v>
      </c>
      <c r="B1694" s="7" t="s">
        <v>248</v>
      </c>
      <c r="C1694" s="7" t="s">
        <v>242</v>
      </c>
      <c r="D1694" s="8" t="s">
        <v>776</v>
      </c>
      <c r="E1694" s="7"/>
      <c r="F1694" s="12">
        <f>F1695+F1699</f>
        <v>0</v>
      </c>
      <c r="G1694" s="12">
        <f>G1695+G1699</f>
        <v>79989300</v>
      </c>
      <c r="H1694" s="20">
        <f t="shared" si="342"/>
        <v>79989300</v>
      </c>
      <c r="I1694" s="12">
        <f>I1695+I1699</f>
        <v>79989300</v>
      </c>
      <c r="J1694" s="20">
        <f t="shared" si="343"/>
        <v>0</v>
      </c>
      <c r="K1694" s="12">
        <f>K1695+K1699</f>
        <v>41597430.75</v>
      </c>
      <c r="L1694" s="20">
        <f t="shared" si="344"/>
        <v>-38391869.25</v>
      </c>
      <c r="M1694" s="27">
        <v>0</v>
      </c>
      <c r="N1694" s="27">
        <f t="shared" si="345"/>
        <v>52.003743938251745</v>
      </c>
    </row>
    <row r="1695" spans="1:14" s="6" customFormat="1" ht="37.5" x14ac:dyDescent="0.2">
      <c r="A1695" s="23" t="s">
        <v>24</v>
      </c>
      <c r="B1695" s="7" t="s">
        <v>248</v>
      </c>
      <c r="C1695" s="7" t="s">
        <v>242</v>
      </c>
      <c r="D1695" s="8" t="s">
        <v>776</v>
      </c>
      <c r="E1695" s="7" t="s">
        <v>25</v>
      </c>
      <c r="F1695" s="12">
        <f>F1696</f>
        <v>0</v>
      </c>
      <c r="G1695" s="12">
        <f t="shared" si="348"/>
        <v>78979936</v>
      </c>
      <c r="H1695" s="20">
        <f t="shared" si="342"/>
        <v>78979936</v>
      </c>
      <c r="I1695" s="12">
        <f t="shared" si="348"/>
        <v>78979936</v>
      </c>
      <c r="J1695" s="20">
        <f t="shared" si="343"/>
        <v>0</v>
      </c>
      <c r="K1695" s="12">
        <f t="shared" si="348"/>
        <v>41597430.75</v>
      </c>
      <c r="L1695" s="20">
        <f t="shared" si="344"/>
        <v>-37382505.25</v>
      </c>
      <c r="M1695" s="27">
        <v>0</v>
      </c>
      <c r="N1695" s="27">
        <f t="shared" si="345"/>
        <v>52.668352060958881</v>
      </c>
    </row>
    <row r="1696" spans="1:14" s="6" customFormat="1" ht="60" customHeight="1" x14ac:dyDescent="0.2">
      <c r="A1696" s="23" t="s">
        <v>26</v>
      </c>
      <c r="B1696" s="7" t="s">
        <v>248</v>
      </c>
      <c r="C1696" s="7" t="s">
        <v>242</v>
      </c>
      <c r="D1696" s="8" t="s">
        <v>776</v>
      </c>
      <c r="E1696" s="7" t="s">
        <v>27</v>
      </c>
      <c r="F1696" s="12">
        <f>F1697+F1698</f>
        <v>0</v>
      </c>
      <c r="G1696" s="12">
        <f>G1697+G1698</f>
        <v>78979936</v>
      </c>
      <c r="H1696" s="20">
        <f t="shared" si="342"/>
        <v>78979936</v>
      </c>
      <c r="I1696" s="12">
        <f>I1697+I1698</f>
        <v>78979936</v>
      </c>
      <c r="J1696" s="20">
        <f t="shared" si="343"/>
        <v>0</v>
      </c>
      <c r="K1696" s="12">
        <f>K1697+K1698</f>
        <v>41597430.75</v>
      </c>
      <c r="L1696" s="20">
        <f t="shared" si="344"/>
        <v>-37382505.25</v>
      </c>
      <c r="M1696" s="27">
        <v>0</v>
      </c>
      <c r="N1696" s="27">
        <f t="shared" si="345"/>
        <v>52.668352060958881</v>
      </c>
    </row>
    <row r="1697" spans="1:14" s="6" customFormat="1" ht="56.25" x14ac:dyDescent="0.2">
      <c r="A1697" s="23" t="s">
        <v>404</v>
      </c>
      <c r="B1697" s="7" t="s">
        <v>248</v>
      </c>
      <c r="C1697" s="7" t="s">
        <v>242</v>
      </c>
      <c r="D1697" s="8" t="s">
        <v>776</v>
      </c>
      <c r="E1697" s="7" t="s">
        <v>278</v>
      </c>
      <c r="F1697" s="12">
        <v>0</v>
      </c>
      <c r="G1697" s="12">
        <v>67274614</v>
      </c>
      <c r="H1697" s="20">
        <f t="shared" si="342"/>
        <v>67274614</v>
      </c>
      <c r="I1697" s="12">
        <v>67274614</v>
      </c>
      <c r="J1697" s="20">
        <f t="shared" si="343"/>
        <v>0</v>
      </c>
      <c r="K1697" s="12">
        <v>40719457.75</v>
      </c>
      <c r="L1697" s="20">
        <f t="shared" si="344"/>
        <v>-26555156.25</v>
      </c>
      <c r="M1697" s="27">
        <v>0</v>
      </c>
      <c r="N1697" s="27">
        <f t="shared" si="345"/>
        <v>60.527226139119875</v>
      </c>
    </row>
    <row r="1698" spans="1:14" s="6" customFormat="1" x14ac:dyDescent="0.2">
      <c r="A1698" s="23" t="s">
        <v>28</v>
      </c>
      <c r="B1698" s="7" t="s">
        <v>248</v>
      </c>
      <c r="C1698" s="7" t="s">
        <v>242</v>
      </c>
      <c r="D1698" s="8" t="s">
        <v>776</v>
      </c>
      <c r="E1698" s="7" t="s">
        <v>29</v>
      </c>
      <c r="F1698" s="12">
        <v>0</v>
      </c>
      <c r="G1698" s="12">
        <v>11705322</v>
      </c>
      <c r="H1698" s="20">
        <f t="shared" si="342"/>
        <v>11705322</v>
      </c>
      <c r="I1698" s="12">
        <v>11705322</v>
      </c>
      <c r="J1698" s="20">
        <f t="shared" si="343"/>
        <v>0</v>
      </c>
      <c r="K1698" s="12">
        <v>877973</v>
      </c>
      <c r="L1698" s="20">
        <f t="shared" si="344"/>
        <v>-10827349</v>
      </c>
      <c r="M1698" s="27">
        <v>0</v>
      </c>
      <c r="N1698" s="27">
        <f t="shared" si="345"/>
        <v>7.5006309095982147</v>
      </c>
    </row>
    <row r="1699" spans="1:14" s="6" customFormat="1" ht="56.25" x14ac:dyDescent="0.2">
      <c r="A1699" s="47" t="s">
        <v>162</v>
      </c>
      <c r="B1699" s="48" t="s">
        <v>248</v>
      </c>
      <c r="C1699" s="48" t="s">
        <v>242</v>
      </c>
      <c r="D1699" s="48" t="s">
        <v>776</v>
      </c>
      <c r="E1699" s="48" t="s">
        <v>163</v>
      </c>
      <c r="F1699" s="12">
        <f>F1700</f>
        <v>0</v>
      </c>
      <c r="G1699" s="12">
        <f>G1700</f>
        <v>1009364</v>
      </c>
      <c r="H1699" s="20">
        <f t="shared" si="342"/>
        <v>1009364</v>
      </c>
      <c r="I1699" s="12">
        <f>I1700</f>
        <v>1009364</v>
      </c>
      <c r="J1699" s="20">
        <f t="shared" si="343"/>
        <v>0</v>
      </c>
      <c r="K1699" s="12">
        <f>K1700</f>
        <v>0</v>
      </c>
      <c r="L1699" s="20">
        <f t="shared" si="344"/>
        <v>-1009364</v>
      </c>
      <c r="M1699" s="27">
        <v>0</v>
      </c>
      <c r="N1699" s="27">
        <f t="shared" si="345"/>
        <v>0</v>
      </c>
    </row>
    <row r="1700" spans="1:14" s="6" customFormat="1" x14ac:dyDescent="0.2">
      <c r="A1700" s="47" t="s">
        <v>164</v>
      </c>
      <c r="B1700" s="48" t="s">
        <v>248</v>
      </c>
      <c r="C1700" s="48" t="s">
        <v>242</v>
      </c>
      <c r="D1700" s="48" t="s">
        <v>776</v>
      </c>
      <c r="E1700" s="48" t="s">
        <v>165</v>
      </c>
      <c r="F1700" s="12">
        <f>F1701</f>
        <v>0</v>
      </c>
      <c r="G1700" s="12">
        <f>G1701</f>
        <v>1009364</v>
      </c>
      <c r="H1700" s="20">
        <f t="shared" si="342"/>
        <v>1009364</v>
      </c>
      <c r="I1700" s="12">
        <f>I1701</f>
        <v>1009364</v>
      </c>
      <c r="J1700" s="20">
        <f t="shared" si="343"/>
        <v>0</v>
      </c>
      <c r="K1700" s="12">
        <f>K1701</f>
        <v>0</v>
      </c>
      <c r="L1700" s="20">
        <f t="shared" si="344"/>
        <v>-1009364</v>
      </c>
      <c r="M1700" s="27">
        <v>0</v>
      </c>
      <c r="N1700" s="27">
        <f t="shared" si="345"/>
        <v>0</v>
      </c>
    </row>
    <row r="1701" spans="1:14" s="6" customFormat="1" ht="56.25" x14ac:dyDescent="0.2">
      <c r="A1701" s="47" t="s">
        <v>256</v>
      </c>
      <c r="B1701" s="48" t="s">
        <v>248</v>
      </c>
      <c r="C1701" s="48" t="s">
        <v>242</v>
      </c>
      <c r="D1701" s="48" t="s">
        <v>776</v>
      </c>
      <c r="E1701" s="48" t="s">
        <v>257</v>
      </c>
      <c r="F1701" s="12">
        <v>0</v>
      </c>
      <c r="G1701" s="12">
        <v>1009364</v>
      </c>
      <c r="H1701" s="20">
        <f t="shared" si="342"/>
        <v>1009364</v>
      </c>
      <c r="I1701" s="12">
        <v>1009364</v>
      </c>
      <c r="J1701" s="20">
        <f t="shared" si="343"/>
        <v>0</v>
      </c>
      <c r="K1701" s="12">
        <v>0</v>
      </c>
      <c r="L1701" s="20">
        <f t="shared" si="344"/>
        <v>-1009364</v>
      </c>
      <c r="M1701" s="27">
        <v>0</v>
      </c>
      <c r="N1701" s="27">
        <f t="shared" si="345"/>
        <v>0</v>
      </c>
    </row>
    <row r="1702" spans="1:14" s="6" customFormat="1" x14ac:dyDescent="0.2">
      <c r="A1702" s="22" t="s">
        <v>244</v>
      </c>
      <c r="B1702" s="4" t="s">
        <v>248</v>
      </c>
      <c r="C1702" s="4" t="s">
        <v>245</v>
      </c>
      <c r="D1702" s="4"/>
      <c r="E1702" s="4"/>
      <c r="F1702" s="20">
        <f t="shared" ref="F1702:K1704" si="349">F1703</f>
        <v>422242527</v>
      </c>
      <c r="G1702" s="20">
        <f>G1703+G1718</f>
        <v>428032464</v>
      </c>
      <c r="H1702" s="20">
        <f t="shared" si="342"/>
        <v>5789937</v>
      </c>
      <c r="I1702" s="20">
        <f>I1703+I1718</f>
        <v>428032464</v>
      </c>
      <c r="J1702" s="20">
        <f t="shared" si="343"/>
        <v>0</v>
      </c>
      <c r="K1702" s="20">
        <f>K1703+K1718</f>
        <v>424257502.61000001</v>
      </c>
      <c r="L1702" s="20">
        <f t="shared" si="344"/>
        <v>-3774961.3899999857</v>
      </c>
      <c r="M1702" s="27">
        <f t="shared" si="347"/>
        <v>100.47720811646241</v>
      </c>
      <c r="N1702" s="27">
        <f t="shared" si="345"/>
        <v>99.118066570296421</v>
      </c>
    </row>
    <row r="1703" spans="1:14" s="6" customFormat="1" ht="56.25" x14ac:dyDescent="0.2">
      <c r="A1703" s="22" t="s">
        <v>205</v>
      </c>
      <c r="B1703" s="4" t="s">
        <v>248</v>
      </c>
      <c r="C1703" s="4" t="s">
        <v>245</v>
      </c>
      <c r="D1703" s="4" t="s">
        <v>676</v>
      </c>
      <c r="E1703" s="4"/>
      <c r="F1703" s="20">
        <f t="shared" si="349"/>
        <v>422242527</v>
      </c>
      <c r="G1703" s="20">
        <f t="shared" si="349"/>
        <v>427638442</v>
      </c>
      <c r="H1703" s="20">
        <f t="shared" si="342"/>
        <v>5395915</v>
      </c>
      <c r="I1703" s="20">
        <f t="shared" si="349"/>
        <v>427638442</v>
      </c>
      <c r="J1703" s="20">
        <f t="shared" si="343"/>
        <v>0</v>
      </c>
      <c r="K1703" s="20">
        <f t="shared" si="349"/>
        <v>423863480.61000001</v>
      </c>
      <c r="L1703" s="20">
        <f t="shared" si="344"/>
        <v>-3774961.3899999857</v>
      </c>
      <c r="M1703" s="27">
        <f t="shared" si="347"/>
        <v>100.38389160407806</v>
      </c>
      <c r="N1703" s="27">
        <f t="shared" si="345"/>
        <v>99.117253965208306</v>
      </c>
    </row>
    <row r="1704" spans="1:14" s="6" customFormat="1" ht="56.25" x14ac:dyDescent="0.2">
      <c r="A1704" s="22" t="s">
        <v>254</v>
      </c>
      <c r="B1704" s="4" t="s">
        <v>248</v>
      </c>
      <c r="C1704" s="4" t="s">
        <v>245</v>
      </c>
      <c r="D1704" s="4" t="s">
        <v>718</v>
      </c>
      <c r="E1704" s="4"/>
      <c r="F1704" s="20">
        <f t="shared" si="349"/>
        <v>422242527</v>
      </c>
      <c r="G1704" s="20">
        <f t="shared" si="349"/>
        <v>427638442</v>
      </c>
      <c r="H1704" s="20">
        <f t="shared" si="342"/>
        <v>5395915</v>
      </c>
      <c r="I1704" s="20">
        <f t="shared" si="349"/>
        <v>427638442</v>
      </c>
      <c r="J1704" s="20">
        <f t="shared" si="343"/>
        <v>0</v>
      </c>
      <c r="K1704" s="20">
        <f t="shared" si="349"/>
        <v>423863480.61000001</v>
      </c>
      <c r="L1704" s="20">
        <f t="shared" si="344"/>
        <v>-3774961.3899999857</v>
      </c>
      <c r="M1704" s="27">
        <f t="shared" si="347"/>
        <v>100.38389160407806</v>
      </c>
      <c r="N1704" s="27">
        <f t="shared" si="345"/>
        <v>99.117253965208306</v>
      </c>
    </row>
    <row r="1705" spans="1:14" s="6" customFormat="1" ht="37.5" x14ac:dyDescent="0.2">
      <c r="A1705" s="22" t="s">
        <v>255</v>
      </c>
      <c r="B1705" s="4" t="s">
        <v>248</v>
      </c>
      <c r="C1705" s="4" t="s">
        <v>245</v>
      </c>
      <c r="D1705" s="4" t="s">
        <v>775</v>
      </c>
      <c r="E1705" s="4"/>
      <c r="F1705" s="20">
        <f>F1710+F1714</f>
        <v>422242527</v>
      </c>
      <c r="G1705" s="20">
        <f>G1710+G1714+G1706</f>
        <v>427638442</v>
      </c>
      <c r="H1705" s="20">
        <f t="shared" si="342"/>
        <v>5395915</v>
      </c>
      <c r="I1705" s="20">
        <f>I1710+I1714+I1706</f>
        <v>427638442</v>
      </c>
      <c r="J1705" s="20">
        <f t="shared" si="343"/>
        <v>0</v>
      </c>
      <c r="K1705" s="20">
        <f>K1710+K1714+K1706</f>
        <v>423863480.61000001</v>
      </c>
      <c r="L1705" s="20">
        <f t="shared" si="344"/>
        <v>-3774961.3899999857</v>
      </c>
      <c r="M1705" s="27">
        <f t="shared" si="347"/>
        <v>100.38389160407806</v>
      </c>
      <c r="N1705" s="27">
        <f t="shared" si="345"/>
        <v>99.117253965208306</v>
      </c>
    </row>
    <row r="1706" spans="1:14" s="6" customFormat="1" ht="37.5" x14ac:dyDescent="0.2">
      <c r="A1706" s="23" t="s">
        <v>401</v>
      </c>
      <c r="B1706" s="7" t="s">
        <v>248</v>
      </c>
      <c r="C1706" s="7" t="s">
        <v>245</v>
      </c>
      <c r="D1706" s="8" t="s">
        <v>777</v>
      </c>
      <c r="E1706" s="7"/>
      <c r="F1706" s="12">
        <v>0</v>
      </c>
      <c r="G1706" s="12">
        <f>G1707</f>
        <v>5395915</v>
      </c>
      <c r="H1706" s="20">
        <f t="shared" si="342"/>
        <v>5395915</v>
      </c>
      <c r="I1706" s="12">
        <f>I1707</f>
        <v>5395915</v>
      </c>
      <c r="J1706" s="20">
        <f t="shared" si="343"/>
        <v>0</v>
      </c>
      <c r="K1706" s="12">
        <f>K1707</f>
        <v>1620954.29</v>
      </c>
      <c r="L1706" s="20">
        <f t="shared" si="344"/>
        <v>-3774960.71</v>
      </c>
      <c r="M1706" s="27">
        <v>0</v>
      </c>
      <c r="N1706" s="27">
        <f t="shared" si="345"/>
        <v>30.04039704109498</v>
      </c>
    </row>
    <row r="1707" spans="1:14" s="6" customFormat="1" ht="56.25" x14ac:dyDescent="0.2">
      <c r="A1707" s="23" t="s">
        <v>162</v>
      </c>
      <c r="B1707" s="7" t="s">
        <v>248</v>
      </c>
      <c r="C1707" s="7" t="s">
        <v>245</v>
      </c>
      <c r="D1707" s="8" t="s">
        <v>777</v>
      </c>
      <c r="E1707" s="7" t="s">
        <v>163</v>
      </c>
      <c r="F1707" s="12">
        <v>0</v>
      </c>
      <c r="G1707" s="12">
        <f>G1708</f>
        <v>5395915</v>
      </c>
      <c r="H1707" s="20">
        <f t="shared" si="342"/>
        <v>5395915</v>
      </c>
      <c r="I1707" s="12">
        <f>I1708</f>
        <v>5395915</v>
      </c>
      <c r="J1707" s="20">
        <f t="shared" si="343"/>
        <v>0</v>
      </c>
      <c r="K1707" s="12">
        <f>K1708</f>
        <v>1620954.29</v>
      </c>
      <c r="L1707" s="20">
        <f t="shared" si="344"/>
        <v>-3774960.71</v>
      </c>
      <c r="M1707" s="27">
        <v>0</v>
      </c>
      <c r="N1707" s="27">
        <f t="shared" si="345"/>
        <v>30.04039704109498</v>
      </c>
    </row>
    <row r="1708" spans="1:14" s="6" customFormat="1" x14ac:dyDescent="0.2">
      <c r="A1708" s="23" t="s">
        <v>164</v>
      </c>
      <c r="B1708" s="7" t="s">
        <v>248</v>
      </c>
      <c r="C1708" s="7" t="s">
        <v>245</v>
      </c>
      <c r="D1708" s="8" t="s">
        <v>777</v>
      </c>
      <c r="E1708" s="7" t="s">
        <v>165</v>
      </c>
      <c r="F1708" s="12">
        <v>0</v>
      </c>
      <c r="G1708" s="12">
        <f>G1709</f>
        <v>5395915</v>
      </c>
      <c r="H1708" s="20">
        <f t="shared" si="342"/>
        <v>5395915</v>
      </c>
      <c r="I1708" s="12">
        <f>I1709</f>
        <v>5395915</v>
      </c>
      <c r="J1708" s="20">
        <f t="shared" si="343"/>
        <v>0</v>
      </c>
      <c r="K1708" s="12">
        <f>K1709</f>
        <v>1620954.29</v>
      </c>
      <c r="L1708" s="20">
        <f t="shared" si="344"/>
        <v>-3774960.71</v>
      </c>
      <c r="M1708" s="27">
        <v>0</v>
      </c>
      <c r="N1708" s="27">
        <f t="shared" si="345"/>
        <v>30.04039704109498</v>
      </c>
    </row>
    <row r="1709" spans="1:14" s="6" customFormat="1" ht="56.25" x14ac:dyDescent="0.2">
      <c r="A1709" s="23" t="s">
        <v>256</v>
      </c>
      <c r="B1709" s="7" t="s">
        <v>248</v>
      </c>
      <c r="C1709" s="7" t="s">
        <v>245</v>
      </c>
      <c r="D1709" s="8" t="s">
        <v>777</v>
      </c>
      <c r="E1709" s="7" t="s">
        <v>257</v>
      </c>
      <c r="F1709" s="12">
        <v>0</v>
      </c>
      <c r="G1709" s="12">
        <v>5395915</v>
      </c>
      <c r="H1709" s="20">
        <f t="shared" si="342"/>
        <v>5395915</v>
      </c>
      <c r="I1709" s="12">
        <v>5395915</v>
      </c>
      <c r="J1709" s="20">
        <f t="shared" si="343"/>
        <v>0</v>
      </c>
      <c r="K1709" s="12">
        <v>1620954.29</v>
      </c>
      <c r="L1709" s="20">
        <f t="shared" si="344"/>
        <v>-3774960.71</v>
      </c>
      <c r="M1709" s="27">
        <v>0</v>
      </c>
      <c r="N1709" s="27">
        <f t="shared" si="345"/>
        <v>30.04039704109498</v>
      </c>
    </row>
    <row r="1710" spans="1:14" s="6" customFormat="1" ht="56.25" x14ac:dyDescent="0.2">
      <c r="A1710" s="22" t="s">
        <v>443</v>
      </c>
      <c r="B1710" s="4" t="s">
        <v>248</v>
      </c>
      <c r="C1710" s="4" t="s">
        <v>245</v>
      </c>
      <c r="D1710" s="4" t="s">
        <v>778</v>
      </c>
      <c r="E1710" s="4"/>
      <c r="F1710" s="20">
        <f t="shared" ref="F1710:K1712" si="350">F1711</f>
        <v>401130400</v>
      </c>
      <c r="G1710" s="20">
        <f t="shared" si="350"/>
        <v>401130400</v>
      </c>
      <c r="H1710" s="20">
        <f t="shared" si="342"/>
        <v>0</v>
      </c>
      <c r="I1710" s="20">
        <f t="shared" si="350"/>
        <v>401130400</v>
      </c>
      <c r="J1710" s="20">
        <f t="shared" si="343"/>
        <v>0</v>
      </c>
      <c r="K1710" s="20">
        <f t="shared" si="350"/>
        <v>401130400</v>
      </c>
      <c r="L1710" s="20">
        <f t="shared" si="344"/>
        <v>0</v>
      </c>
      <c r="M1710" s="27">
        <f t="shared" si="347"/>
        <v>100</v>
      </c>
      <c r="N1710" s="27">
        <f t="shared" si="345"/>
        <v>100</v>
      </c>
    </row>
    <row r="1711" spans="1:14" s="6" customFormat="1" ht="56.25" x14ac:dyDescent="0.2">
      <c r="A1711" s="22" t="s">
        <v>162</v>
      </c>
      <c r="B1711" s="4" t="s">
        <v>248</v>
      </c>
      <c r="C1711" s="4" t="s">
        <v>245</v>
      </c>
      <c r="D1711" s="4" t="s">
        <v>778</v>
      </c>
      <c r="E1711" s="4" t="s">
        <v>163</v>
      </c>
      <c r="F1711" s="20">
        <f t="shared" si="350"/>
        <v>401130400</v>
      </c>
      <c r="G1711" s="20">
        <f t="shared" si="350"/>
        <v>401130400</v>
      </c>
      <c r="H1711" s="20">
        <f t="shared" si="342"/>
        <v>0</v>
      </c>
      <c r="I1711" s="20">
        <f t="shared" si="350"/>
        <v>401130400</v>
      </c>
      <c r="J1711" s="20">
        <f t="shared" si="343"/>
        <v>0</v>
      </c>
      <c r="K1711" s="20">
        <f t="shared" si="350"/>
        <v>401130400</v>
      </c>
      <c r="L1711" s="20">
        <f t="shared" si="344"/>
        <v>0</v>
      </c>
      <c r="M1711" s="27">
        <f t="shared" si="347"/>
        <v>100</v>
      </c>
      <c r="N1711" s="27">
        <f t="shared" si="345"/>
        <v>100</v>
      </c>
    </row>
    <row r="1712" spans="1:14" s="6" customFormat="1" x14ac:dyDescent="0.2">
      <c r="A1712" s="22" t="s">
        <v>164</v>
      </c>
      <c r="B1712" s="4" t="s">
        <v>248</v>
      </c>
      <c r="C1712" s="4" t="s">
        <v>245</v>
      </c>
      <c r="D1712" s="4" t="s">
        <v>778</v>
      </c>
      <c r="E1712" s="4" t="s">
        <v>165</v>
      </c>
      <c r="F1712" s="20">
        <f t="shared" si="350"/>
        <v>401130400</v>
      </c>
      <c r="G1712" s="20">
        <f t="shared" si="350"/>
        <v>401130400</v>
      </c>
      <c r="H1712" s="20">
        <f t="shared" si="342"/>
        <v>0</v>
      </c>
      <c r="I1712" s="20">
        <f t="shared" si="350"/>
        <v>401130400</v>
      </c>
      <c r="J1712" s="20">
        <f t="shared" si="343"/>
        <v>0</v>
      </c>
      <c r="K1712" s="20">
        <f t="shared" si="350"/>
        <v>401130400</v>
      </c>
      <c r="L1712" s="20">
        <f t="shared" si="344"/>
        <v>0</v>
      </c>
      <c r="M1712" s="27">
        <f t="shared" si="347"/>
        <v>100</v>
      </c>
      <c r="N1712" s="27">
        <f t="shared" si="345"/>
        <v>100</v>
      </c>
    </row>
    <row r="1713" spans="1:14" s="6" customFormat="1" ht="56.25" x14ac:dyDescent="0.2">
      <c r="A1713" s="22" t="s">
        <v>256</v>
      </c>
      <c r="B1713" s="4" t="s">
        <v>248</v>
      </c>
      <c r="C1713" s="4" t="s">
        <v>245</v>
      </c>
      <c r="D1713" s="4" t="s">
        <v>778</v>
      </c>
      <c r="E1713" s="4" t="s">
        <v>257</v>
      </c>
      <c r="F1713" s="20">
        <v>401130400</v>
      </c>
      <c r="G1713" s="20">
        <v>401130400</v>
      </c>
      <c r="H1713" s="20">
        <f t="shared" si="342"/>
        <v>0</v>
      </c>
      <c r="I1713" s="20">
        <v>401130400</v>
      </c>
      <c r="J1713" s="20">
        <f t="shared" si="343"/>
        <v>0</v>
      </c>
      <c r="K1713" s="20">
        <v>401130400</v>
      </c>
      <c r="L1713" s="20">
        <f t="shared" si="344"/>
        <v>0</v>
      </c>
      <c r="M1713" s="27">
        <f t="shared" si="347"/>
        <v>100</v>
      </c>
      <c r="N1713" s="27">
        <f t="shared" si="345"/>
        <v>100</v>
      </c>
    </row>
    <row r="1714" spans="1:14" s="6" customFormat="1" ht="37.5" x14ac:dyDescent="0.2">
      <c r="A1714" s="22" t="s">
        <v>258</v>
      </c>
      <c r="B1714" s="4" t="s">
        <v>248</v>
      </c>
      <c r="C1714" s="4" t="s">
        <v>245</v>
      </c>
      <c r="D1714" s="4" t="s">
        <v>779</v>
      </c>
      <c r="E1714" s="4"/>
      <c r="F1714" s="20">
        <f t="shared" ref="F1714:K1716" si="351">F1715</f>
        <v>21112127</v>
      </c>
      <c r="G1714" s="20">
        <f t="shared" si="351"/>
        <v>21112127</v>
      </c>
      <c r="H1714" s="20">
        <f t="shared" si="342"/>
        <v>0</v>
      </c>
      <c r="I1714" s="20">
        <f t="shared" si="351"/>
        <v>21112127</v>
      </c>
      <c r="J1714" s="20">
        <f t="shared" si="343"/>
        <v>0</v>
      </c>
      <c r="K1714" s="20">
        <f t="shared" si="351"/>
        <v>21112126.32</v>
      </c>
      <c r="L1714" s="20">
        <f t="shared" si="344"/>
        <v>-0.67999999970197678</v>
      </c>
      <c r="M1714" s="27">
        <f t="shared" si="347"/>
        <v>99.999996779102361</v>
      </c>
      <c r="N1714" s="27">
        <f t="shared" si="345"/>
        <v>99.999996779102361</v>
      </c>
    </row>
    <row r="1715" spans="1:14" s="6" customFormat="1" ht="56.25" x14ac:dyDescent="0.2">
      <c r="A1715" s="22" t="s">
        <v>162</v>
      </c>
      <c r="B1715" s="4" t="s">
        <v>248</v>
      </c>
      <c r="C1715" s="4" t="s">
        <v>245</v>
      </c>
      <c r="D1715" s="4" t="s">
        <v>780</v>
      </c>
      <c r="E1715" s="4" t="s">
        <v>163</v>
      </c>
      <c r="F1715" s="20">
        <f t="shared" si="351"/>
        <v>21112127</v>
      </c>
      <c r="G1715" s="20">
        <f t="shared" si="351"/>
        <v>21112127</v>
      </c>
      <c r="H1715" s="20">
        <f t="shared" si="342"/>
        <v>0</v>
      </c>
      <c r="I1715" s="20">
        <f t="shared" si="351"/>
        <v>21112127</v>
      </c>
      <c r="J1715" s="20">
        <f t="shared" si="343"/>
        <v>0</v>
      </c>
      <c r="K1715" s="20">
        <f t="shared" si="351"/>
        <v>21112126.32</v>
      </c>
      <c r="L1715" s="20">
        <f t="shared" si="344"/>
        <v>-0.67999999970197678</v>
      </c>
      <c r="M1715" s="27">
        <f t="shared" si="347"/>
        <v>99.999996779102361</v>
      </c>
      <c r="N1715" s="27">
        <f t="shared" si="345"/>
        <v>99.999996779102361</v>
      </c>
    </row>
    <row r="1716" spans="1:14" s="6" customFormat="1" x14ac:dyDescent="0.2">
      <c r="A1716" s="22" t="s">
        <v>164</v>
      </c>
      <c r="B1716" s="4" t="s">
        <v>248</v>
      </c>
      <c r="C1716" s="4" t="s">
        <v>245</v>
      </c>
      <c r="D1716" s="4" t="s">
        <v>779</v>
      </c>
      <c r="E1716" s="4" t="s">
        <v>165</v>
      </c>
      <c r="F1716" s="20">
        <f t="shared" si="351"/>
        <v>21112127</v>
      </c>
      <c r="G1716" s="20">
        <f t="shared" si="351"/>
        <v>21112127</v>
      </c>
      <c r="H1716" s="20">
        <f t="shared" si="342"/>
        <v>0</v>
      </c>
      <c r="I1716" s="20">
        <f t="shared" si="351"/>
        <v>21112127</v>
      </c>
      <c r="J1716" s="20">
        <f t="shared" si="343"/>
        <v>0</v>
      </c>
      <c r="K1716" s="20">
        <f t="shared" si="351"/>
        <v>21112126.32</v>
      </c>
      <c r="L1716" s="20">
        <f t="shared" si="344"/>
        <v>-0.67999999970197678</v>
      </c>
      <c r="M1716" s="27">
        <f t="shared" si="347"/>
        <v>99.999996779102361</v>
      </c>
      <c r="N1716" s="27">
        <f t="shared" si="345"/>
        <v>99.999996779102361</v>
      </c>
    </row>
    <row r="1717" spans="1:14" s="6" customFormat="1" ht="56.25" x14ac:dyDescent="0.2">
      <c r="A1717" s="22" t="s">
        <v>256</v>
      </c>
      <c r="B1717" s="4" t="s">
        <v>248</v>
      </c>
      <c r="C1717" s="4" t="s">
        <v>245</v>
      </c>
      <c r="D1717" s="4" t="s">
        <v>779</v>
      </c>
      <c r="E1717" s="4" t="s">
        <v>257</v>
      </c>
      <c r="F1717" s="20">
        <v>21112127</v>
      </c>
      <c r="G1717" s="20">
        <v>21112127</v>
      </c>
      <c r="H1717" s="20">
        <f t="shared" si="342"/>
        <v>0</v>
      </c>
      <c r="I1717" s="20">
        <v>21112127</v>
      </c>
      <c r="J1717" s="20">
        <f t="shared" si="343"/>
        <v>0</v>
      </c>
      <c r="K1717" s="20">
        <v>21112126.32</v>
      </c>
      <c r="L1717" s="20">
        <f t="shared" si="344"/>
        <v>-0.67999999970197678</v>
      </c>
      <c r="M1717" s="27">
        <f t="shared" si="347"/>
        <v>99.999996779102361</v>
      </c>
      <c r="N1717" s="27">
        <f t="shared" si="345"/>
        <v>99.999996779102361</v>
      </c>
    </row>
    <row r="1718" spans="1:14" s="6" customFormat="1" x14ac:dyDescent="0.2">
      <c r="A1718" s="42" t="s">
        <v>10</v>
      </c>
      <c r="B1718" s="30" t="s">
        <v>248</v>
      </c>
      <c r="C1718" s="30" t="s">
        <v>245</v>
      </c>
      <c r="D1718" s="30" t="s">
        <v>483</v>
      </c>
      <c r="E1718" s="30"/>
      <c r="F1718" s="37">
        <v>0</v>
      </c>
      <c r="G1718" s="37">
        <f>G1719</f>
        <v>394022</v>
      </c>
      <c r="H1718" s="20">
        <f t="shared" si="342"/>
        <v>394022</v>
      </c>
      <c r="I1718" s="37">
        <f>I1719</f>
        <v>394022</v>
      </c>
      <c r="J1718" s="20">
        <f t="shared" si="343"/>
        <v>0</v>
      </c>
      <c r="K1718" s="50">
        <f>K1719</f>
        <v>394022</v>
      </c>
      <c r="L1718" s="20">
        <f t="shared" si="344"/>
        <v>0</v>
      </c>
      <c r="M1718" s="27">
        <v>0</v>
      </c>
      <c r="N1718" s="27">
        <f t="shared" si="345"/>
        <v>100</v>
      </c>
    </row>
    <row r="1719" spans="1:14" s="6" customFormat="1" ht="56.25" x14ac:dyDescent="0.2">
      <c r="A1719" s="42" t="s">
        <v>42</v>
      </c>
      <c r="B1719" s="30" t="s">
        <v>248</v>
      </c>
      <c r="C1719" s="30" t="s">
        <v>245</v>
      </c>
      <c r="D1719" s="30" t="s">
        <v>487</v>
      </c>
      <c r="E1719" s="30"/>
      <c r="F1719" s="37">
        <v>0</v>
      </c>
      <c r="G1719" s="37">
        <f>G1720</f>
        <v>394022</v>
      </c>
      <c r="H1719" s="20">
        <f t="shared" si="342"/>
        <v>394022</v>
      </c>
      <c r="I1719" s="37">
        <f>I1720</f>
        <v>394022</v>
      </c>
      <c r="J1719" s="20">
        <f t="shared" si="343"/>
        <v>0</v>
      </c>
      <c r="K1719" s="50">
        <f>K1720</f>
        <v>394022</v>
      </c>
      <c r="L1719" s="20">
        <f t="shared" si="344"/>
        <v>0</v>
      </c>
      <c r="M1719" s="27">
        <v>0</v>
      </c>
      <c r="N1719" s="27">
        <f t="shared" si="345"/>
        <v>100</v>
      </c>
    </row>
    <row r="1720" spans="1:14" s="6" customFormat="1" ht="37.5" x14ac:dyDescent="0.2">
      <c r="A1720" s="42" t="s">
        <v>43</v>
      </c>
      <c r="B1720" s="30" t="s">
        <v>248</v>
      </c>
      <c r="C1720" s="30" t="s">
        <v>245</v>
      </c>
      <c r="D1720" s="30" t="s">
        <v>488</v>
      </c>
      <c r="E1720" s="30"/>
      <c r="F1720" s="37">
        <v>0</v>
      </c>
      <c r="G1720" s="37">
        <f>G1721</f>
        <v>394022</v>
      </c>
      <c r="H1720" s="20">
        <f t="shared" si="342"/>
        <v>394022</v>
      </c>
      <c r="I1720" s="37">
        <f>I1721</f>
        <v>394022</v>
      </c>
      <c r="J1720" s="20">
        <f t="shared" si="343"/>
        <v>0</v>
      </c>
      <c r="K1720" s="50">
        <f>K1721</f>
        <v>394022</v>
      </c>
      <c r="L1720" s="20">
        <f t="shared" si="344"/>
        <v>0</v>
      </c>
      <c r="M1720" s="27">
        <v>0</v>
      </c>
      <c r="N1720" s="27">
        <f t="shared" si="345"/>
        <v>100</v>
      </c>
    </row>
    <row r="1721" spans="1:14" s="6" customFormat="1" x14ac:dyDescent="0.2">
      <c r="A1721" s="42" t="s">
        <v>33</v>
      </c>
      <c r="B1721" s="30" t="s">
        <v>248</v>
      </c>
      <c r="C1721" s="30" t="s">
        <v>245</v>
      </c>
      <c r="D1721" s="30" t="s">
        <v>488</v>
      </c>
      <c r="E1721" s="30" t="s">
        <v>34</v>
      </c>
      <c r="F1721" s="37">
        <v>0</v>
      </c>
      <c r="G1721" s="37">
        <f>G1722</f>
        <v>394022</v>
      </c>
      <c r="H1721" s="20">
        <f t="shared" si="342"/>
        <v>394022</v>
      </c>
      <c r="I1721" s="37">
        <f>I1722</f>
        <v>394022</v>
      </c>
      <c r="J1721" s="20">
        <f t="shared" si="343"/>
        <v>0</v>
      </c>
      <c r="K1721" s="50">
        <f>K1722</f>
        <v>394022</v>
      </c>
      <c r="L1721" s="20">
        <f t="shared" si="344"/>
        <v>0</v>
      </c>
      <c r="M1721" s="27">
        <v>0</v>
      </c>
      <c r="N1721" s="27">
        <f t="shared" si="345"/>
        <v>100</v>
      </c>
    </row>
    <row r="1722" spans="1:14" s="6" customFormat="1" x14ac:dyDescent="0.2">
      <c r="A1722" s="42" t="s">
        <v>393</v>
      </c>
      <c r="B1722" s="30" t="s">
        <v>248</v>
      </c>
      <c r="C1722" s="30" t="s">
        <v>245</v>
      </c>
      <c r="D1722" s="30" t="s">
        <v>488</v>
      </c>
      <c r="E1722" s="30" t="s">
        <v>394</v>
      </c>
      <c r="F1722" s="37">
        <v>0</v>
      </c>
      <c r="G1722" s="37">
        <f>G1723</f>
        <v>394022</v>
      </c>
      <c r="H1722" s="20">
        <f t="shared" si="342"/>
        <v>394022</v>
      </c>
      <c r="I1722" s="37">
        <f>I1723</f>
        <v>394022</v>
      </c>
      <c r="J1722" s="20">
        <f t="shared" si="343"/>
        <v>0</v>
      </c>
      <c r="K1722" s="50">
        <f>K1723</f>
        <v>394022</v>
      </c>
      <c r="L1722" s="20">
        <f t="shared" si="344"/>
        <v>0</v>
      </c>
      <c r="M1722" s="27">
        <v>0</v>
      </c>
      <c r="N1722" s="27">
        <f t="shared" si="345"/>
        <v>100</v>
      </c>
    </row>
    <row r="1723" spans="1:14" s="6" customFormat="1" ht="56.25" x14ac:dyDescent="0.2">
      <c r="A1723" s="42" t="s">
        <v>395</v>
      </c>
      <c r="B1723" s="30" t="s">
        <v>248</v>
      </c>
      <c r="C1723" s="30" t="s">
        <v>245</v>
      </c>
      <c r="D1723" s="30" t="s">
        <v>488</v>
      </c>
      <c r="E1723" s="30" t="s">
        <v>396</v>
      </c>
      <c r="F1723" s="37">
        <v>0</v>
      </c>
      <c r="G1723" s="37">
        <v>394022</v>
      </c>
      <c r="H1723" s="20">
        <f t="shared" si="342"/>
        <v>394022</v>
      </c>
      <c r="I1723" s="37">
        <v>394022</v>
      </c>
      <c r="J1723" s="20">
        <f t="shared" si="343"/>
        <v>0</v>
      </c>
      <c r="K1723" s="50">
        <v>394022</v>
      </c>
      <c r="L1723" s="20">
        <f t="shared" si="344"/>
        <v>0</v>
      </c>
      <c r="M1723" s="27">
        <v>0</v>
      </c>
      <c r="N1723" s="27">
        <f t="shared" si="345"/>
        <v>100</v>
      </c>
    </row>
    <row r="1724" spans="1:14" s="1" customFormat="1" ht="53.25" customHeight="1" x14ac:dyDescent="0.2">
      <c r="A1724" s="21" t="s">
        <v>259</v>
      </c>
      <c r="B1724" s="3" t="s">
        <v>260</v>
      </c>
      <c r="C1724" s="3"/>
      <c r="D1724" s="3"/>
      <c r="E1724" s="3"/>
      <c r="F1724" s="19">
        <f>F1725+F1754+F1791+F1845+F2076+F2094+F2103</f>
        <v>1585017500</v>
      </c>
      <c r="G1724" s="19">
        <f>G1725+G1754+G1791+G1845+G2076+G2094+G2103</f>
        <v>2137327825.3099999</v>
      </c>
      <c r="H1724" s="19">
        <f t="shared" si="342"/>
        <v>552310325.30999994</v>
      </c>
      <c r="I1724" s="49">
        <f>I1725+I1754+I1791+I1845+I2076+I2094+I2103</f>
        <v>2137327825.3099999</v>
      </c>
      <c r="J1724" s="19">
        <f t="shared" si="343"/>
        <v>0</v>
      </c>
      <c r="K1724" s="19">
        <f>K1725+K1754+K1791+K1845+K2076+K2094+K2103</f>
        <v>1216108734.8900001</v>
      </c>
      <c r="L1724" s="19">
        <f t="shared" si="344"/>
        <v>-921219090.41999984</v>
      </c>
      <c r="M1724" s="26">
        <f t="shared" si="347"/>
        <v>76.725256023356209</v>
      </c>
      <c r="N1724" s="26">
        <f t="shared" si="345"/>
        <v>56.8985590553295</v>
      </c>
    </row>
    <row r="1725" spans="1:14" s="6" customFormat="1" x14ac:dyDescent="0.2">
      <c r="A1725" s="22" t="s">
        <v>300</v>
      </c>
      <c r="B1725" s="4" t="s">
        <v>260</v>
      </c>
      <c r="C1725" s="4" t="s">
        <v>7</v>
      </c>
      <c r="D1725" s="4"/>
      <c r="E1725" s="4"/>
      <c r="F1725" s="20">
        <f>F1726</f>
        <v>127996300</v>
      </c>
      <c r="G1725" s="20">
        <f>G1726</f>
        <v>134316753</v>
      </c>
      <c r="H1725" s="20">
        <f t="shared" si="342"/>
        <v>6320453</v>
      </c>
      <c r="I1725" s="20">
        <f>I1726</f>
        <v>134316753</v>
      </c>
      <c r="J1725" s="20">
        <f t="shared" si="343"/>
        <v>0</v>
      </c>
      <c r="K1725" s="20">
        <f>K1726</f>
        <v>93021613.680000007</v>
      </c>
      <c r="L1725" s="20">
        <f t="shared" si="344"/>
        <v>-41295139.319999993</v>
      </c>
      <c r="M1725" s="27">
        <f t="shared" si="347"/>
        <v>72.67523645605381</v>
      </c>
      <c r="N1725" s="27">
        <f t="shared" si="345"/>
        <v>69.255406792032872</v>
      </c>
    </row>
    <row r="1726" spans="1:14" s="6" customFormat="1" x14ac:dyDescent="0.2">
      <c r="A1726" s="22" t="s">
        <v>40</v>
      </c>
      <c r="B1726" s="4" t="s">
        <v>260</v>
      </c>
      <c r="C1726" s="4" t="s">
        <v>41</v>
      </c>
      <c r="D1726" s="4"/>
      <c r="E1726" s="4"/>
      <c r="F1726" s="20">
        <f>F1727+F1747</f>
        <v>127996300</v>
      </c>
      <c r="G1726" s="20">
        <f>G1727+G1747</f>
        <v>134316753</v>
      </c>
      <c r="H1726" s="20">
        <f t="shared" si="342"/>
        <v>6320453</v>
      </c>
      <c r="I1726" s="20">
        <f>I1727+I1747</f>
        <v>134316753</v>
      </c>
      <c r="J1726" s="20">
        <f t="shared" si="343"/>
        <v>0</v>
      </c>
      <c r="K1726" s="20">
        <f>K1727+K1747</f>
        <v>93021613.680000007</v>
      </c>
      <c r="L1726" s="20">
        <f t="shared" si="344"/>
        <v>-41295139.319999993</v>
      </c>
      <c r="M1726" s="27">
        <f t="shared" si="347"/>
        <v>72.67523645605381</v>
      </c>
      <c r="N1726" s="27">
        <f t="shared" si="345"/>
        <v>69.255406792032872</v>
      </c>
    </row>
    <row r="1727" spans="1:14" s="6" customFormat="1" ht="75" x14ac:dyDescent="0.2">
      <c r="A1727" s="22" t="s">
        <v>57</v>
      </c>
      <c r="B1727" s="4" t="s">
        <v>260</v>
      </c>
      <c r="C1727" s="4" t="s">
        <v>41</v>
      </c>
      <c r="D1727" s="4" t="s">
        <v>490</v>
      </c>
      <c r="E1727" s="4"/>
      <c r="F1727" s="20">
        <f t="shared" ref="F1727:K1729" si="352">F1728</f>
        <v>127887200</v>
      </c>
      <c r="G1727" s="20">
        <f t="shared" si="352"/>
        <v>134207653</v>
      </c>
      <c r="H1727" s="20">
        <f t="shared" si="342"/>
        <v>6320453</v>
      </c>
      <c r="I1727" s="20">
        <f t="shared" si="352"/>
        <v>134207653</v>
      </c>
      <c r="J1727" s="20">
        <f t="shared" si="343"/>
        <v>0</v>
      </c>
      <c r="K1727" s="20">
        <f t="shared" si="352"/>
        <v>92978413.680000007</v>
      </c>
      <c r="L1727" s="20">
        <f t="shared" si="344"/>
        <v>-41229239.319999993</v>
      </c>
      <c r="M1727" s="27">
        <f t="shared" si="347"/>
        <v>72.703455607754336</v>
      </c>
      <c r="N1727" s="27">
        <f t="shared" si="345"/>
        <v>69.279516928889294</v>
      </c>
    </row>
    <row r="1728" spans="1:14" s="6" customFormat="1" ht="37.5" x14ac:dyDescent="0.2">
      <c r="A1728" s="22" t="s">
        <v>249</v>
      </c>
      <c r="B1728" s="4" t="s">
        <v>260</v>
      </c>
      <c r="C1728" s="4" t="s">
        <v>41</v>
      </c>
      <c r="D1728" s="4" t="s">
        <v>781</v>
      </c>
      <c r="E1728" s="4"/>
      <c r="F1728" s="20">
        <f t="shared" si="352"/>
        <v>127887200</v>
      </c>
      <c r="G1728" s="20">
        <f t="shared" si="352"/>
        <v>134207653</v>
      </c>
      <c r="H1728" s="20">
        <f t="shared" si="342"/>
        <v>6320453</v>
      </c>
      <c r="I1728" s="20">
        <f t="shared" si="352"/>
        <v>134207653</v>
      </c>
      <c r="J1728" s="20">
        <f t="shared" si="343"/>
        <v>0</v>
      </c>
      <c r="K1728" s="20">
        <f t="shared" si="352"/>
        <v>92978413.680000007</v>
      </c>
      <c r="L1728" s="20">
        <f t="shared" si="344"/>
        <v>-41229239.319999993</v>
      </c>
      <c r="M1728" s="27">
        <f t="shared" si="347"/>
        <v>72.703455607754336</v>
      </c>
      <c r="N1728" s="27">
        <f t="shared" si="345"/>
        <v>69.279516928889294</v>
      </c>
    </row>
    <row r="1729" spans="1:14" s="6" customFormat="1" ht="37.5" x14ac:dyDescent="0.2">
      <c r="A1729" s="22" t="s">
        <v>237</v>
      </c>
      <c r="B1729" s="4" t="s">
        <v>260</v>
      </c>
      <c r="C1729" s="4" t="s">
        <v>41</v>
      </c>
      <c r="D1729" s="4" t="s">
        <v>782</v>
      </c>
      <c r="E1729" s="4"/>
      <c r="F1729" s="20">
        <f t="shared" si="352"/>
        <v>127887200</v>
      </c>
      <c r="G1729" s="20">
        <f t="shared" si="352"/>
        <v>134207653</v>
      </c>
      <c r="H1729" s="20">
        <f t="shared" si="342"/>
        <v>6320453</v>
      </c>
      <c r="I1729" s="20">
        <f t="shared" si="352"/>
        <v>134207653</v>
      </c>
      <c r="J1729" s="20">
        <f t="shared" si="343"/>
        <v>0</v>
      </c>
      <c r="K1729" s="20">
        <f t="shared" si="352"/>
        <v>92978413.680000007</v>
      </c>
      <c r="L1729" s="20">
        <f t="shared" si="344"/>
        <v>-41229239.319999993</v>
      </c>
      <c r="M1729" s="27">
        <f t="shared" si="347"/>
        <v>72.703455607754336</v>
      </c>
      <c r="N1729" s="27">
        <f t="shared" si="345"/>
        <v>69.279516928889294</v>
      </c>
    </row>
    <row r="1730" spans="1:14" s="6" customFormat="1" ht="37.5" x14ac:dyDescent="0.2">
      <c r="A1730" s="22" t="s">
        <v>75</v>
      </c>
      <c r="B1730" s="4" t="s">
        <v>260</v>
      </c>
      <c r="C1730" s="4" t="s">
        <v>41</v>
      </c>
      <c r="D1730" s="4" t="s">
        <v>783</v>
      </c>
      <c r="E1730" s="4"/>
      <c r="F1730" s="20">
        <f>F1731+F1736+F1743+F1740</f>
        <v>127887200</v>
      </c>
      <c r="G1730" s="20">
        <f>G1731+G1736+G1743+G1740</f>
        <v>134207653</v>
      </c>
      <c r="H1730" s="20">
        <f t="shared" si="342"/>
        <v>6320453</v>
      </c>
      <c r="I1730" s="20">
        <f>I1731+I1736+I1743+I1740</f>
        <v>134207653</v>
      </c>
      <c r="J1730" s="20">
        <f t="shared" si="343"/>
        <v>0</v>
      </c>
      <c r="K1730" s="20">
        <f>K1731+K1736+K1743+K1740</f>
        <v>92978413.680000007</v>
      </c>
      <c r="L1730" s="20">
        <f t="shared" si="344"/>
        <v>-41229239.319999993</v>
      </c>
      <c r="M1730" s="27">
        <f t="shared" si="347"/>
        <v>72.703455607754336</v>
      </c>
      <c r="N1730" s="27">
        <f t="shared" si="345"/>
        <v>69.279516928889294</v>
      </c>
    </row>
    <row r="1731" spans="1:14" s="6" customFormat="1" ht="93.75" x14ac:dyDescent="0.2">
      <c r="A1731" s="22" t="s">
        <v>13</v>
      </c>
      <c r="B1731" s="4" t="s">
        <v>260</v>
      </c>
      <c r="C1731" s="4" t="s">
        <v>41</v>
      </c>
      <c r="D1731" s="4" t="s">
        <v>783</v>
      </c>
      <c r="E1731" s="4" t="s">
        <v>14</v>
      </c>
      <c r="F1731" s="20">
        <f>F1732</f>
        <v>93660500</v>
      </c>
      <c r="G1731" s="20">
        <f>G1732</f>
        <v>96810270</v>
      </c>
      <c r="H1731" s="20">
        <f t="shared" si="342"/>
        <v>3149770</v>
      </c>
      <c r="I1731" s="20">
        <f>I1732</f>
        <v>96810270</v>
      </c>
      <c r="J1731" s="20">
        <f t="shared" si="343"/>
        <v>0</v>
      </c>
      <c r="K1731" s="20">
        <f>K1732</f>
        <v>67456775.980000004</v>
      </c>
      <c r="L1731" s="20">
        <f t="shared" si="344"/>
        <v>-29353494.019999996</v>
      </c>
      <c r="M1731" s="27">
        <f t="shared" si="347"/>
        <v>72.022652003779612</v>
      </c>
      <c r="N1731" s="27">
        <f t="shared" si="345"/>
        <v>69.679359410938531</v>
      </c>
    </row>
    <row r="1732" spans="1:14" s="6" customFormat="1" ht="48" customHeight="1" x14ac:dyDescent="0.2">
      <c r="A1732" s="22" t="s">
        <v>76</v>
      </c>
      <c r="B1732" s="4" t="s">
        <v>260</v>
      </c>
      <c r="C1732" s="4" t="s">
        <v>41</v>
      </c>
      <c r="D1732" s="4" t="s">
        <v>783</v>
      </c>
      <c r="E1732" s="4" t="s">
        <v>77</v>
      </c>
      <c r="F1732" s="20">
        <f>F1733+F1734+F1735</f>
        <v>93660500</v>
      </c>
      <c r="G1732" s="20">
        <f>G1733+G1734+G1735</f>
        <v>96810270</v>
      </c>
      <c r="H1732" s="20">
        <f t="shared" si="342"/>
        <v>3149770</v>
      </c>
      <c r="I1732" s="20">
        <f>I1733+I1734+I1735</f>
        <v>96810270</v>
      </c>
      <c r="J1732" s="20">
        <f t="shared" si="343"/>
        <v>0</v>
      </c>
      <c r="K1732" s="20">
        <f>K1733+K1734+K1735</f>
        <v>67456775.980000004</v>
      </c>
      <c r="L1732" s="20">
        <f t="shared" si="344"/>
        <v>-29353494.019999996</v>
      </c>
      <c r="M1732" s="27">
        <f t="shared" si="347"/>
        <v>72.022652003779612</v>
      </c>
      <c r="N1732" s="27">
        <f t="shared" si="345"/>
        <v>69.679359410938531</v>
      </c>
    </row>
    <row r="1733" spans="1:14" s="6" customFormat="1" x14ac:dyDescent="0.2">
      <c r="A1733" s="22" t="s">
        <v>78</v>
      </c>
      <c r="B1733" s="4" t="s">
        <v>260</v>
      </c>
      <c r="C1733" s="4" t="s">
        <v>41</v>
      </c>
      <c r="D1733" s="4" t="s">
        <v>783</v>
      </c>
      <c r="E1733" s="4" t="s">
        <v>79</v>
      </c>
      <c r="F1733" s="20">
        <v>69930600</v>
      </c>
      <c r="G1733" s="20">
        <v>72349778</v>
      </c>
      <c r="H1733" s="20">
        <f t="shared" si="342"/>
        <v>2419178</v>
      </c>
      <c r="I1733" s="20">
        <v>72349778</v>
      </c>
      <c r="J1733" s="20">
        <f t="shared" si="343"/>
        <v>0</v>
      </c>
      <c r="K1733" s="20">
        <v>51303725.75</v>
      </c>
      <c r="L1733" s="20">
        <f t="shared" si="344"/>
        <v>-21046052.25</v>
      </c>
      <c r="M1733" s="27">
        <f t="shared" si="347"/>
        <v>73.363771725110325</v>
      </c>
      <c r="N1733" s="27">
        <f t="shared" si="345"/>
        <v>70.910688558021562</v>
      </c>
    </row>
    <row r="1734" spans="1:14" s="6" customFormat="1" ht="37.5" x14ac:dyDescent="0.2">
      <c r="A1734" s="22" t="s">
        <v>80</v>
      </c>
      <c r="B1734" s="4" t="s">
        <v>260</v>
      </c>
      <c r="C1734" s="4" t="s">
        <v>41</v>
      </c>
      <c r="D1734" s="4" t="s">
        <v>783</v>
      </c>
      <c r="E1734" s="4" t="s">
        <v>81</v>
      </c>
      <c r="F1734" s="20">
        <v>2538200</v>
      </c>
      <c r="G1734" s="20">
        <v>2538200</v>
      </c>
      <c r="H1734" s="20">
        <f t="shared" si="342"/>
        <v>0</v>
      </c>
      <c r="I1734" s="20">
        <v>2538200</v>
      </c>
      <c r="J1734" s="20">
        <f t="shared" si="343"/>
        <v>0</v>
      </c>
      <c r="K1734" s="20">
        <v>1668837.06</v>
      </c>
      <c r="L1734" s="20">
        <f t="shared" si="344"/>
        <v>-869362.94</v>
      </c>
      <c r="M1734" s="27">
        <f t="shared" si="347"/>
        <v>65.748840122921763</v>
      </c>
      <c r="N1734" s="27">
        <f t="shared" si="345"/>
        <v>65.748840122921763</v>
      </c>
    </row>
    <row r="1735" spans="1:14" s="6" customFormat="1" ht="77.25" customHeight="1" x14ac:dyDescent="0.2">
      <c r="A1735" s="22" t="s">
        <v>82</v>
      </c>
      <c r="B1735" s="4" t="s">
        <v>260</v>
      </c>
      <c r="C1735" s="4" t="s">
        <v>41</v>
      </c>
      <c r="D1735" s="4" t="s">
        <v>783</v>
      </c>
      <c r="E1735" s="4" t="s">
        <v>83</v>
      </c>
      <c r="F1735" s="20">
        <v>21191700</v>
      </c>
      <c r="G1735" s="20">
        <v>21922292</v>
      </c>
      <c r="H1735" s="20">
        <f t="shared" si="342"/>
        <v>730592</v>
      </c>
      <c r="I1735" s="20">
        <v>21922292</v>
      </c>
      <c r="J1735" s="20">
        <f t="shared" si="343"/>
        <v>0</v>
      </c>
      <c r="K1735" s="20">
        <v>14484213.17</v>
      </c>
      <c r="L1735" s="20">
        <f t="shared" si="344"/>
        <v>-7438078.8300000001</v>
      </c>
      <c r="M1735" s="27">
        <f t="shared" si="347"/>
        <v>68.348519325962513</v>
      </c>
      <c r="N1735" s="27">
        <f t="shared" si="345"/>
        <v>66.070706338552554</v>
      </c>
    </row>
    <row r="1736" spans="1:14" s="6" customFormat="1" ht="37.5" x14ac:dyDescent="0.2">
      <c r="A1736" s="22" t="s">
        <v>24</v>
      </c>
      <c r="B1736" s="4" t="s">
        <v>260</v>
      </c>
      <c r="C1736" s="4" t="s">
        <v>41</v>
      </c>
      <c r="D1736" s="4" t="s">
        <v>783</v>
      </c>
      <c r="E1736" s="4" t="s">
        <v>25</v>
      </c>
      <c r="F1736" s="20">
        <f>F1737</f>
        <v>32394900</v>
      </c>
      <c r="G1736" s="20">
        <f>G1737</f>
        <v>35555583</v>
      </c>
      <c r="H1736" s="20">
        <f t="shared" si="342"/>
        <v>3160683</v>
      </c>
      <c r="I1736" s="20">
        <f>I1737</f>
        <v>35555583</v>
      </c>
      <c r="J1736" s="20">
        <f t="shared" si="343"/>
        <v>0</v>
      </c>
      <c r="K1736" s="20">
        <f>K1737</f>
        <v>24439565.699999999</v>
      </c>
      <c r="L1736" s="20">
        <f t="shared" si="344"/>
        <v>-11116017.300000001</v>
      </c>
      <c r="M1736" s="27">
        <f t="shared" si="347"/>
        <v>75.442633562690418</v>
      </c>
      <c r="N1736" s="27">
        <f t="shared" si="345"/>
        <v>68.736225475475948</v>
      </c>
    </row>
    <row r="1737" spans="1:14" s="6" customFormat="1" ht="57.75" customHeight="1" x14ac:dyDescent="0.2">
      <c r="A1737" s="22" t="s">
        <v>26</v>
      </c>
      <c r="B1737" s="4" t="s">
        <v>260</v>
      </c>
      <c r="C1737" s="4" t="s">
        <v>41</v>
      </c>
      <c r="D1737" s="4" t="s">
        <v>783</v>
      </c>
      <c r="E1737" s="4" t="s">
        <v>27</v>
      </c>
      <c r="F1737" s="20">
        <f>F1738+F1739</f>
        <v>32394900</v>
      </c>
      <c r="G1737" s="20">
        <f>G1738+G1739</f>
        <v>35555583</v>
      </c>
      <c r="H1737" s="20">
        <f t="shared" si="342"/>
        <v>3160683</v>
      </c>
      <c r="I1737" s="20">
        <f>I1738+I1739</f>
        <v>35555583</v>
      </c>
      <c r="J1737" s="20">
        <f t="shared" si="343"/>
        <v>0</v>
      </c>
      <c r="K1737" s="20">
        <f>K1738+K1739</f>
        <v>24439565.699999999</v>
      </c>
      <c r="L1737" s="20">
        <f t="shared" si="344"/>
        <v>-11116017.300000001</v>
      </c>
      <c r="M1737" s="27">
        <f t="shared" si="347"/>
        <v>75.442633562690418</v>
      </c>
      <c r="N1737" s="27">
        <f t="shared" si="345"/>
        <v>68.736225475475948</v>
      </c>
    </row>
    <row r="1738" spans="1:14" s="6" customFormat="1" x14ac:dyDescent="0.2">
      <c r="A1738" s="22" t="s">
        <v>28</v>
      </c>
      <c r="B1738" s="4" t="s">
        <v>260</v>
      </c>
      <c r="C1738" s="4" t="s">
        <v>41</v>
      </c>
      <c r="D1738" s="4" t="s">
        <v>783</v>
      </c>
      <c r="E1738" s="4" t="s">
        <v>29</v>
      </c>
      <c r="F1738" s="20">
        <v>28221400</v>
      </c>
      <c r="G1738" s="20">
        <v>31600592</v>
      </c>
      <c r="H1738" s="20">
        <f t="shared" si="342"/>
        <v>3379192</v>
      </c>
      <c r="I1738" s="20">
        <v>31600592</v>
      </c>
      <c r="J1738" s="20">
        <f t="shared" si="343"/>
        <v>0</v>
      </c>
      <c r="K1738" s="20">
        <v>22199874.75</v>
      </c>
      <c r="L1738" s="20">
        <f t="shared" si="344"/>
        <v>-9400717.25</v>
      </c>
      <c r="M1738" s="27">
        <f t="shared" si="347"/>
        <v>78.663265288043831</v>
      </c>
      <c r="N1738" s="27">
        <f t="shared" si="345"/>
        <v>70.251452093049394</v>
      </c>
    </row>
    <row r="1739" spans="1:14" s="6" customFormat="1" x14ac:dyDescent="0.2">
      <c r="A1739" s="22" t="s">
        <v>303</v>
      </c>
      <c r="B1739" s="4" t="s">
        <v>260</v>
      </c>
      <c r="C1739" s="4" t="s">
        <v>41</v>
      </c>
      <c r="D1739" s="4" t="s">
        <v>783</v>
      </c>
      <c r="E1739" s="4" t="s">
        <v>304</v>
      </c>
      <c r="F1739" s="20">
        <v>4173500</v>
      </c>
      <c r="G1739" s="20">
        <v>3954991</v>
      </c>
      <c r="H1739" s="20">
        <f t="shared" si="342"/>
        <v>-218509</v>
      </c>
      <c r="I1739" s="20">
        <v>3954991</v>
      </c>
      <c r="J1739" s="20">
        <f t="shared" si="343"/>
        <v>0</v>
      </c>
      <c r="K1739" s="20">
        <v>2239690.9500000002</v>
      </c>
      <c r="L1739" s="20">
        <f t="shared" si="344"/>
        <v>-1715300.0499999998</v>
      </c>
      <c r="M1739" s="27">
        <f t="shared" si="347"/>
        <v>53.664572900443275</v>
      </c>
      <c r="N1739" s="27">
        <f t="shared" si="345"/>
        <v>56.629482848380697</v>
      </c>
    </row>
    <row r="1740" spans="1:14" s="6" customFormat="1" ht="37.5" x14ac:dyDescent="0.2">
      <c r="A1740" s="47" t="s">
        <v>44</v>
      </c>
      <c r="B1740" s="48" t="s">
        <v>260</v>
      </c>
      <c r="C1740" s="48" t="s">
        <v>41</v>
      </c>
      <c r="D1740" s="48" t="s">
        <v>783</v>
      </c>
      <c r="E1740" s="48" t="s">
        <v>45</v>
      </c>
      <c r="F1740" s="20">
        <f>F1741</f>
        <v>0</v>
      </c>
      <c r="G1740" s="20">
        <f>G1741</f>
        <v>10000</v>
      </c>
      <c r="H1740" s="20">
        <f t="shared" ref="H1740:H1803" si="353">G1740-F1740</f>
        <v>10000</v>
      </c>
      <c r="I1740" s="20">
        <f>I1741</f>
        <v>10000</v>
      </c>
      <c r="J1740" s="20">
        <f t="shared" ref="J1740:J1803" si="354">I1740-G1740</f>
        <v>0</v>
      </c>
      <c r="K1740" s="20">
        <f>K1741</f>
        <v>10000</v>
      </c>
      <c r="L1740" s="20">
        <f t="shared" ref="L1740:L1803" si="355">K1740-I1740</f>
        <v>0</v>
      </c>
      <c r="M1740" s="27">
        <v>0</v>
      </c>
      <c r="N1740" s="27">
        <f t="shared" ref="N1740:N1803" si="356">K1740/I1740*100</f>
        <v>100</v>
      </c>
    </row>
    <row r="1741" spans="1:14" s="6" customFormat="1" ht="37.5" x14ac:dyDescent="0.2">
      <c r="A1741" s="47" t="s">
        <v>128</v>
      </c>
      <c r="B1741" s="48" t="s">
        <v>260</v>
      </c>
      <c r="C1741" s="48" t="s">
        <v>41</v>
      </c>
      <c r="D1741" s="48" t="s">
        <v>783</v>
      </c>
      <c r="E1741" s="48" t="s">
        <v>129</v>
      </c>
      <c r="F1741" s="20">
        <f>F1742</f>
        <v>0</v>
      </c>
      <c r="G1741" s="20">
        <f>G1742</f>
        <v>10000</v>
      </c>
      <c r="H1741" s="20">
        <f t="shared" si="353"/>
        <v>10000</v>
      </c>
      <c r="I1741" s="20">
        <f>I1742</f>
        <v>10000</v>
      </c>
      <c r="J1741" s="20">
        <f t="shared" si="354"/>
        <v>0</v>
      </c>
      <c r="K1741" s="20">
        <f>K1742</f>
        <v>10000</v>
      </c>
      <c r="L1741" s="20">
        <f t="shared" si="355"/>
        <v>0</v>
      </c>
      <c r="M1741" s="27">
        <v>0</v>
      </c>
      <c r="N1741" s="27">
        <f t="shared" si="356"/>
        <v>100</v>
      </c>
    </row>
    <row r="1742" spans="1:14" s="6" customFormat="1" ht="56.25" x14ac:dyDescent="0.2">
      <c r="A1742" s="47" t="s">
        <v>385</v>
      </c>
      <c r="B1742" s="48" t="s">
        <v>260</v>
      </c>
      <c r="C1742" s="48" t="s">
        <v>41</v>
      </c>
      <c r="D1742" s="48" t="s">
        <v>783</v>
      </c>
      <c r="E1742" s="48" t="s">
        <v>386</v>
      </c>
      <c r="F1742" s="20">
        <v>0</v>
      </c>
      <c r="G1742" s="20">
        <v>10000</v>
      </c>
      <c r="H1742" s="20">
        <f t="shared" si="353"/>
        <v>10000</v>
      </c>
      <c r="I1742" s="20">
        <v>10000</v>
      </c>
      <c r="J1742" s="20">
        <f t="shared" si="354"/>
        <v>0</v>
      </c>
      <c r="K1742" s="20">
        <v>10000</v>
      </c>
      <c r="L1742" s="20">
        <f t="shared" si="355"/>
        <v>0</v>
      </c>
      <c r="M1742" s="27">
        <v>0</v>
      </c>
      <c r="N1742" s="27">
        <f t="shared" si="356"/>
        <v>100</v>
      </c>
    </row>
    <row r="1743" spans="1:14" s="6" customFormat="1" x14ac:dyDescent="0.2">
      <c r="A1743" s="22" t="s">
        <v>33</v>
      </c>
      <c r="B1743" s="4" t="s">
        <v>260</v>
      </c>
      <c r="C1743" s="4" t="s">
        <v>41</v>
      </c>
      <c r="D1743" s="4" t="s">
        <v>783</v>
      </c>
      <c r="E1743" s="4" t="s">
        <v>34</v>
      </c>
      <c r="F1743" s="20">
        <f>F1744</f>
        <v>1831800</v>
      </c>
      <c r="G1743" s="20">
        <f>G1744</f>
        <v>1831800</v>
      </c>
      <c r="H1743" s="20">
        <f t="shared" si="353"/>
        <v>0</v>
      </c>
      <c r="I1743" s="20">
        <f>I1744</f>
        <v>1831800</v>
      </c>
      <c r="J1743" s="20">
        <f t="shared" si="354"/>
        <v>0</v>
      </c>
      <c r="K1743" s="20">
        <f>K1744</f>
        <v>1072072</v>
      </c>
      <c r="L1743" s="20">
        <f t="shared" si="355"/>
        <v>-759728</v>
      </c>
      <c r="M1743" s="27">
        <f t="shared" ref="M1743:M1799" si="357">K1743/F1743*100</f>
        <v>58.525603231793866</v>
      </c>
      <c r="N1743" s="27">
        <f t="shared" si="356"/>
        <v>58.525603231793866</v>
      </c>
    </row>
    <row r="1744" spans="1:14" s="6" customFormat="1" x14ac:dyDescent="0.2">
      <c r="A1744" s="22" t="s">
        <v>35</v>
      </c>
      <c r="B1744" s="4" t="s">
        <v>260</v>
      </c>
      <c r="C1744" s="4" t="s">
        <v>41</v>
      </c>
      <c r="D1744" s="4" t="s">
        <v>783</v>
      </c>
      <c r="E1744" s="4" t="s">
        <v>36</v>
      </c>
      <c r="F1744" s="20">
        <f>F1745+F1746</f>
        <v>1831800</v>
      </c>
      <c r="G1744" s="20">
        <f>G1745+G1746</f>
        <v>1831800</v>
      </c>
      <c r="H1744" s="20">
        <f t="shared" si="353"/>
        <v>0</v>
      </c>
      <c r="I1744" s="20">
        <f>I1745+I1746</f>
        <v>1831800</v>
      </c>
      <c r="J1744" s="20">
        <f t="shared" si="354"/>
        <v>0</v>
      </c>
      <c r="K1744" s="20">
        <f>K1745+K1746</f>
        <v>1072072</v>
      </c>
      <c r="L1744" s="20">
        <f t="shared" si="355"/>
        <v>-759728</v>
      </c>
      <c r="M1744" s="27">
        <f t="shared" si="357"/>
        <v>58.525603231793866</v>
      </c>
      <c r="N1744" s="27">
        <f t="shared" si="356"/>
        <v>58.525603231793866</v>
      </c>
    </row>
    <row r="1745" spans="1:14" s="6" customFormat="1" ht="37.5" x14ac:dyDescent="0.2">
      <c r="A1745" s="22" t="s">
        <v>68</v>
      </c>
      <c r="B1745" s="4" t="s">
        <v>260</v>
      </c>
      <c r="C1745" s="4" t="s">
        <v>41</v>
      </c>
      <c r="D1745" s="4" t="s">
        <v>783</v>
      </c>
      <c r="E1745" s="4" t="s">
        <v>69</v>
      </c>
      <c r="F1745" s="20">
        <v>1558900</v>
      </c>
      <c r="G1745" s="20">
        <v>1558900</v>
      </c>
      <c r="H1745" s="20">
        <f t="shared" si="353"/>
        <v>0</v>
      </c>
      <c r="I1745" s="20">
        <v>1558900</v>
      </c>
      <c r="J1745" s="20">
        <f t="shared" si="354"/>
        <v>0</v>
      </c>
      <c r="K1745" s="20">
        <v>860222</v>
      </c>
      <c r="L1745" s="20">
        <f t="shared" si="355"/>
        <v>-698678</v>
      </c>
      <c r="M1745" s="27">
        <f t="shared" si="357"/>
        <v>55.181345820771057</v>
      </c>
      <c r="N1745" s="27">
        <f t="shared" si="356"/>
        <v>55.181345820771057</v>
      </c>
    </row>
    <row r="1746" spans="1:14" s="6" customFormat="1" x14ac:dyDescent="0.2">
      <c r="A1746" s="22" t="s">
        <v>70</v>
      </c>
      <c r="B1746" s="4" t="s">
        <v>260</v>
      </c>
      <c r="C1746" s="4" t="s">
        <v>41</v>
      </c>
      <c r="D1746" s="4" t="s">
        <v>783</v>
      </c>
      <c r="E1746" s="4" t="s">
        <v>71</v>
      </c>
      <c r="F1746" s="20">
        <v>272900</v>
      </c>
      <c r="G1746" s="20">
        <v>272900</v>
      </c>
      <c r="H1746" s="20">
        <f t="shared" si="353"/>
        <v>0</v>
      </c>
      <c r="I1746" s="20">
        <v>272900</v>
      </c>
      <c r="J1746" s="20">
        <f t="shared" si="354"/>
        <v>0</v>
      </c>
      <c r="K1746" s="20">
        <v>211850</v>
      </c>
      <c r="L1746" s="20">
        <f t="shared" si="355"/>
        <v>-61050</v>
      </c>
      <c r="M1746" s="27">
        <f t="shared" si="357"/>
        <v>77.629168193477454</v>
      </c>
      <c r="N1746" s="27">
        <f t="shared" si="356"/>
        <v>77.629168193477454</v>
      </c>
    </row>
    <row r="1747" spans="1:14" s="6" customFormat="1" ht="75" x14ac:dyDescent="0.2">
      <c r="A1747" s="22" t="s">
        <v>61</v>
      </c>
      <c r="B1747" s="4" t="s">
        <v>260</v>
      </c>
      <c r="C1747" s="4" t="s">
        <v>41</v>
      </c>
      <c r="D1747" s="4" t="s">
        <v>494</v>
      </c>
      <c r="E1747" s="4"/>
      <c r="F1747" s="20">
        <f t="shared" ref="F1747:F1752" si="358">F1748</f>
        <v>109100</v>
      </c>
      <c r="G1747" s="20">
        <f t="shared" ref="G1747:K1752" si="359">G1748</f>
        <v>109100</v>
      </c>
      <c r="H1747" s="20">
        <f t="shared" si="353"/>
        <v>0</v>
      </c>
      <c r="I1747" s="20">
        <f t="shared" si="359"/>
        <v>109100</v>
      </c>
      <c r="J1747" s="20">
        <f t="shared" si="354"/>
        <v>0</v>
      </c>
      <c r="K1747" s="20">
        <f t="shared" si="359"/>
        <v>43200</v>
      </c>
      <c r="L1747" s="20">
        <f t="shared" si="355"/>
        <v>-65900</v>
      </c>
      <c r="M1747" s="27">
        <f t="shared" si="357"/>
        <v>39.596700274977088</v>
      </c>
      <c r="N1747" s="27">
        <f t="shared" si="356"/>
        <v>39.596700274977088</v>
      </c>
    </row>
    <row r="1748" spans="1:14" s="6" customFormat="1" ht="56.25" x14ac:dyDescent="0.2">
      <c r="A1748" s="22" t="s">
        <v>62</v>
      </c>
      <c r="B1748" s="4" t="s">
        <v>260</v>
      </c>
      <c r="C1748" s="4" t="s">
        <v>41</v>
      </c>
      <c r="D1748" s="4" t="s">
        <v>495</v>
      </c>
      <c r="E1748" s="4"/>
      <c r="F1748" s="20">
        <f t="shared" si="358"/>
        <v>109100</v>
      </c>
      <c r="G1748" s="20">
        <f t="shared" si="359"/>
        <v>109100</v>
      </c>
      <c r="H1748" s="20">
        <f t="shared" si="353"/>
        <v>0</v>
      </c>
      <c r="I1748" s="20">
        <f t="shared" si="359"/>
        <v>109100</v>
      </c>
      <c r="J1748" s="20">
        <f t="shared" si="354"/>
        <v>0</v>
      </c>
      <c r="K1748" s="20">
        <f t="shared" si="359"/>
        <v>43200</v>
      </c>
      <c r="L1748" s="20">
        <f t="shared" si="355"/>
        <v>-65900</v>
      </c>
      <c r="M1748" s="27">
        <f t="shared" si="357"/>
        <v>39.596700274977088</v>
      </c>
      <c r="N1748" s="27">
        <f t="shared" si="356"/>
        <v>39.596700274977088</v>
      </c>
    </row>
    <row r="1749" spans="1:14" s="6" customFormat="1" ht="56.25" x14ac:dyDescent="0.2">
      <c r="A1749" s="22" t="s">
        <v>63</v>
      </c>
      <c r="B1749" s="4" t="s">
        <v>260</v>
      </c>
      <c r="C1749" s="4" t="s">
        <v>41</v>
      </c>
      <c r="D1749" s="4" t="s">
        <v>496</v>
      </c>
      <c r="E1749" s="4"/>
      <c r="F1749" s="20">
        <f t="shared" si="358"/>
        <v>109100</v>
      </c>
      <c r="G1749" s="20">
        <f t="shared" si="359"/>
        <v>109100</v>
      </c>
      <c r="H1749" s="20">
        <f t="shared" si="353"/>
        <v>0</v>
      </c>
      <c r="I1749" s="20">
        <f t="shared" si="359"/>
        <v>109100</v>
      </c>
      <c r="J1749" s="20">
        <f t="shared" si="354"/>
        <v>0</v>
      </c>
      <c r="K1749" s="20">
        <f t="shared" si="359"/>
        <v>43200</v>
      </c>
      <c r="L1749" s="20">
        <f t="shared" si="355"/>
        <v>-65900</v>
      </c>
      <c r="M1749" s="27">
        <f t="shared" si="357"/>
        <v>39.596700274977088</v>
      </c>
      <c r="N1749" s="27">
        <f t="shared" si="356"/>
        <v>39.596700274977088</v>
      </c>
    </row>
    <row r="1750" spans="1:14" s="6" customFormat="1" x14ac:dyDescent="0.2">
      <c r="A1750" s="22" t="s">
        <v>64</v>
      </c>
      <c r="B1750" s="4" t="s">
        <v>260</v>
      </c>
      <c r="C1750" s="4" t="s">
        <v>41</v>
      </c>
      <c r="D1750" s="4" t="s">
        <v>497</v>
      </c>
      <c r="E1750" s="4"/>
      <c r="F1750" s="20">
        <f t="shared" si="358"/>
        <v>109100</v>
      </c>
      <c r="G1750" s="20">
        <f t="shared" si="359"/>
        <v>109100</v>
      </c>
      <c r="H1750" s="20">
        <f t="shared" si="353"/>
        <v>0</v>
      </c>
      <c r="I1750" s="20">
        <f t="shared" si="359"/>
        <v>109100</v>
      </c>
      <c r="J1750" s="20">
        <f t="shared" si="354"/>
        <v>0</v>
      </c>
      <c r="K1750" s="20">
        <f t="shared" si="359"/>
        <v>43200</v>
      </c>
      <c r="L1750" s="20">
        <f t="shared" si="355"/>
        <v>-65900</v>
      </c>
      <c r="M1750" s="27">
        <f t="shared" si="357"/>
        <v>39.596700274977088</v>
      </c>
      <c r="N1750" s="27">
        <f t="shared" si="356"/>
        <v>39.596700274977088</v>
      </c>
    </row>
    <row r="1751" spans="1:14" s="6" customFormat="1" ht="37.5" x14ac:dyDescent="0.2">
      <c r="A1751" s="22" t="s">
        <v>24</v>
      </c>
      <c r="B1751" s="4" t="s">
        <v>260</v>
      </c>
      <c r="C1751" s="4" t="s">
        <v>41</v>
      </c>
      <c r="D1751" s="4" t="s">
        <v>497</v>
      </c>
      <c r="E1751" s="4" t="s">
        <v>25</v>
      </c>
      <c r="F1751" s="20">
        <f t="shared" si="358"/>
        <v>109100</v>
      </c>
      <c r="G1751" s="20">
        <f t="shared" si="359"/>
        <v>109100</v>
      </c>
      <c r="H1751" s="20">
        <f t="shared" si="353"/>
        <v>0</v>
      </c>
      <c r="I1751" s="20">
        <f t="shared" si="359"/>
        <v>109100</v>
      </c>
      <c r="J1751" s="20">
        <f t="shared" si="354"/>
        <v>0</v>
      </c>
      <c r="K1751" s="20">
        <f t="shared" si="359"/>
        <v>43200</v>
      </c>
      <c r="L1751" s="20">
        <f t="shared" si="355"/>
        <v>-65900</v>
      </c>
      <c r="M1751" s="27">
        <f t="shared" si="357"/>
        <v>39.596700274977088</v>
      </c>
      <c r="N1751" s="27">
        <f t="shared" si="356"/>
        <v>39.596700274977088</v>
      </c>
    </row>
    <row r="1752" spans="1:14" s="6" customFormat="1" ht="56.25" customHeight="1" x14ac:dyDescent="0.2">
      <c r="A1752" s="22" t="s">
        <v>26</v>
      </c>
      <c r="B1752" s="4" t="s">
        <v>260</v>
      </c>
      <c r="C1752" s="4" t="s">
        <v>41</v>
      </c>
      <c r="D1752" s="4" t="s">
        <v>497</v>
      </c>
      <c r="E1752" s="4" t="s">
        <v>27</v>
      </c>
      <c r="F1752" s="20">
        <f t="shared" si="358"/>
        <v>109100</v>
      </c>
      <c r="G1752" s="20">
        <f t="shared" si="359"/>
        <v>109100</v>
      </c>
      <c r="H1752" s="20">
        <f t="shared" si="353"/>
        <v>0</v>
      </c>
      <c r="I1752" s="20">
        <f t="shared" si="359"/>
        <v>109100</v>
      </c>
      <c r="J1752" s="20">
        <f t="shared" si="354"/>
        <v>0</v>
      </c>
      <c r="K1752" s="20">
        <f t="shared" si="359"/>
        <v>43200</v>
      </c>
      <c r="L1752" s="20">
        <f t="shared" si="355"/>
        <v>-65900</v>
      </c>
      <c r="M1752" s="27">
        <f t="shared" si="357"/>
        <v>39.596700274977088</v>
      </c>
      <c r="N1752" s="27">
        <f t="shared" si="356"/>
        <v>39.596700274977088</v>
      </c>
    </row>
    <row r="1753" spans="1:14" s="6" customFormat="1" x14ac:dyDescent="0.2">
      <c r="A1753" s="22" t="s">
        <v>28</v>
      </c>
      <c r="B1753" s="4" t="s">
        <v>260</v>
      </c>
      <c r="C1753" s="4" t="s">
        <v>41</v>
      </c>
      <c r="D1753" s="4" t="s">
        <v>497</v>
      </c>
      <c r="E1753" s="4" t="s">
        <v>29</v>
      </c>
      <c r="F1753" s="20">
        <v>109100</v>
      </c>
      <c r="G1753" s="20">
        <v>109100</v>
      </c>
      <c r="H1753" s="20">
        <f t="shared" si="353"/>
        <v>0</v>
      </c>
      <c r="I1753" s="20">
        <v>109100</v>
      </c>
      <c r="J1753" s="20">
        <f t="shared" si="354"/>
        <v>0</v>
      </c>
      <c r="K1753" s="20">
        <v>43200</v>
      </c>
      <c r="L1753" s="20">
        <f t="shared" si="355"/>
        <v>-65900</v>
      </c>
      <c r="M1753" s="27">
        <f t="shared" si="357"/>
        <v>39.596700274977088</v>
      </c>
      <c r="N1753" s="27">
        <f t="shared" si="356"/>
        <v>39.596700274977088</v>
      </c>
    </row>
    <row r="1754" spans="1:14" s="6" customFormat="1" ht="37.5" x14ac:dyDescent="0.2">
      <c r="A1754" s="22" t="s">
        <v>341</v>
      </c>
      <c r="B1754" s="4" t="s">
        <v>260</v>
      </c>
      <c r="C1754" s="4" t="s">
        <v>92</v>
      </c>
      <c r="D1754" s="4"/>
      <c r="E1754" s="4"/>
      <c r="F1754" s="20">
        <f>F1755+F1783</f>
        <v>33151400</v>
      </c>
      <c r="G1754" s="20">
        <f>G1755+G1783</f>
        <v>46490388</v>
      </c>
      <c r="H1754" s="20">
        <f t="shared" si="353"/>
        <v>13338988</v>
      </c>
      <c r="I1754" s="20">
        <f>I1755+I1783</f>
        <v>46490388</v>
      </c>
      <c r="J1754" s="20">
        <f t="shared" si="354"/>
        <v>0</v>
      </c>
      <c r="K1754" s="20">
        <f>K1755+K1783</f>
        <v>20011185.240000002</v>
      </c>
      <c r="L1754" s="20">
        <f t="shared" si="355"/>
        <v>-26479202.759999998</v>
      </c>
      <c r="M1754" s="27">
        <f t="shared" si="357"/>
        <v>60.363017067152526</v>
      </c>
      <c r="N1754" s="27">
        <f t="shared" si="356"/>
        <v>43.043704518017798</v>
      </c>
    </row>
    <row r="1755" spans="1:14" s="6" customFormat="1" ht="56.25" x14ac:dyDescent="0.2">
      <c r="A1755" s="22" t="s">
        <v>307</v>
      </c>
      <c r="B1755" s="4" t="s">
        <v>260</v>
      </c>
      <c r="C1755" s="4" t="s">
        <v>308</v>
      </c>
      <c r="D1755" s="4"/>
      <c r="E1755" s="4"/>
      <c r="F1755" s="20">
        <f>F1756+F1776</f>
        <v>30100400</v>
      </c>
      <c r="G1755" s="20">
        <f>G1756+G1776</f>
        <v>30100400</v>
      </c>
      <c r="H1755" s="20">
        <f t="shared" si="353"/>
        <v>0</v>
      </c>
      <c r="I1755" s="20">
        <f>I1756+I1776</f>
        <v>30100400</v>
      </c>
      <c r="J1755" s="20">
        <f t="shared" si="354"/>
        <v>0</v>
      </c>
      <c r="K1755" s="20">
        <f>K1756+K1776</f>
        <v>19721077.870000001</v>
      </c>
      <c r="L1755" s="20">
        <f t="shared" si="355"/>
        <v>-10379322.129999999</v>
      </c>
      <c r="M1755" s="27">
        <f t="shared" si="357"/>
        <v>65.517660462983883</v>
      </c>
      <c r="N1755" s="27">
        <f t="shared" si="356"/>
        <v>65.517660462983883</v>
      </c>
    </row>
    <row r="1756" spans="1:14" s="6" customFormat="1" ht="75" x14ac:dyDescent="0.2">
      <c r="A1756" s="22" t="s">
        <v>57</v>
      </c>
      <c r="B1756" s="4" t="s">
        <v>260</v>
      </c>
      <c r="C1756" s="4" t="s">
        <v>308</v>
      </c>
      <c r="D1756" s="4" t="s">
        <v>490</v>
      </c>
      <c r="E1756" s="4"/>
      <c r="F1756" s="20">
        <f t="shared" ref="F1756:K1758" si="360">F1757</f>
        <v>30044600</v>
      </c>
      <c r="G1756" s="20">
        <f t="shared" si="360"/>
        <v>30044600</v>
      </c>
      <c r="H1756" s="20">
        <f t="shared" si="353"/>
        <v>0</v>
      </c>
      <c r="I1756" s="20">
        <f t="shared" si="360"/>
        <v>30044600</v>
      </c>
      <c r="J1756" s="20">
        <f t="shared" si="354"/>
        <v>0</v>
      </c>
      <c r="K1756" s="20">
        <f t="shared" si="360"/>
        <v>19708577.870000001</v>
      </c>
      <c r="L1756" s="20">
        <f t="shared" si="355"/>
        <v>-10336022.129999999</v>
      </c>
      <c r="M1756" s="27">
        <f t="shared" si="357"/>
        <v>65.597737596772802</v>
      </c>
      <c r="N1756" s="27">
        <f t="shared" si="356"/>
        <v>65.597737596772802</v>
      </c>
    </row>
    <row r="1757" spans="1:14" s="6" customFormat="1" ht="37.5" x14ac:dyDescent="0.2">
      <c r="A1757" s="22" t="s">
        <v>249</v>
      </c>
      <c r="B1757" s="4" t="s">
        <v>260</v>
      </c>
      <c r="C1757" s="4" t="s">
        <v>308</v>
      </c>
      <c r="D1757" s="4" t="s">
        <v>781</v>
      </c>
      <c r="E1757" s="4"/>
      <c r="F1757" s="20">
        <f t="shared" si="360"/>
        <v>30044600</v>
      </c>
      <c r="G1757" s="20">
        <f t="shared" si="360"/>
        <v>30044600</v>
      </c>
      <c r="H1757" s="20">
        <f t="shared" si="353"/>
        <v>0</v>
      </c>
      <c r="I1757" s="20">
        <f t="shared" si="360"/>
        <v>30044600</v>
      </c>
      <c r="J1757" s="20">
        <f t="shared" si="354"/>
        <v>0</v>
      </c>
      <c r="K1757" s="20">
        <f t="shared" si="360"/>
        <v>19708577.870000001</v>
      </c>
      <c r="L1757" s="20">
        <f t="shared" si="355"/>
        <v>-10336022.129999999</v>
      </c>
      <c r="M1757" s="27">
        <f t="shared" si="357"/>
        <v>65.597737596772802</v>
      </c>
      <c r="N1757" s="27">
        <f t="shared" si="356"/>
        <v>65.597737596772802</v>
      </c>
    </row>
    <row r="1758" spans="1:14" s="6" customFormat="1" ht="37.5" x14ac:dyDescent="0.2">
      <c r="A1758" s="22" t="s">
        <v>237</v>
      </c>
      <c r="B1758" s="4" t="s">
        <v>260</v>
      </c>
      <c r="C1758" s="4" t="s">
        <v>308</v>
      </c>
      <c r="D1758" s="4" t="s">
        <v>782</v>
      </c>
      <c r="E1758" s="4"/>
      <c r="F1758" s="20">
        <f t="shared" si="360"/>
        <v>30044600</v>
      </c>
      <c r="G1758" s="20">
        <f t="shared" si="360"/>
        <v>30044600</v>
      </c>
      <c r="H1758" s="20">
        <f t="shared" si="353"/>
        <v>0</v>
      </c>
      <c r="I1758" s="20">
        <f t="shared" si="360"/>
        <v>30044600</v>
      </c>
      <c r="J1758" s="20">
        <f t="shared" si="354"/>
        <v>0</v>
      </c>
      <c r="K1758" s="20">
        <f t="shared" si="360"/>
        <v>19708577.870000001</v>
      </c>
      <c r="L1758" s="20">
        <f t="shared" si="355"/>
        <v>-10336022.129999999</v>
      </c>
      <c r="M1758" s="27">
        <f t="shared" si="357"/>
        <v>65.597737596772802</v>
      </c>
      <c r="N1758" s="27">
        <f t="shared" si="356"/>
        <v>65.597737596772802</v>
      </c>
    </row>
    <row r="1759" spans="1:14" s="6" customFormat="1" ht="37.5" x14ac:dyDescent="0.2">
      <c r="A1759" s="22" t="s">
        <v>75</v>
      </c>
      <c r="B1759" s="4" t="s">
        <v>260</v>
      </c>
      <c r="C1759" s="4" t="s">
        <v>308</v>
      </c>
      <c r="D1759" s="4" t="s">
        <v>783</v>
      </c>
      <c r="E1759" s="4"/>
      <c r="F1759" s="20">
        <f>F1760+F1765+F1772</f>
        <v>30044600</v>
      </c>
      <c r="G1759" s="20">
        <f>G1760+G1765+G1772+G1769</f>
        <v>30044600</v>
      </c>
      <c r="H1759" s="20">
        <f t="shared" si="353"/>
        <v>0</v>
      </c>
      <c r="I1759" s="20">
        <f>I1760+I1765+I1772+I1769</f>
        <v>30044600</v>
      </c>
      <c r="J1759" s="20">
        <f t="shared" si="354"/>
        <v>0</v>
      </c>
      <c r="K1759" s="20">
        <f>K1760+K1765+K1772+K1769</f>
        <v>19708577.870000001</v>
      </c>
      <c r="L1759" s="20">
        <f t="shared" si="355"/>
        <v>-10336022.129999999</v>
      </c>
      <c r="M1759" s="27">
        <f t="shared" si="357"/>
        <v>65.597737596772802</v>
      </c>
      <c r="N1759" s="27">
        <f t="shared" si="356"/>
        <v>65.597737596772802</v>
      </c>
    </row>
    <row r="1760" spans="1:14" s="6" customFormat="1" ht="93.75" x14ac:dyDescent="0.2">
      <c r="A1760" s="22" t="s">
        <v>13</v>
      </c>
      <c r="B1760" s="4" t="s">
        <v>260</v>
      </c>
      <c r="C1760" s="4" t="s">
        <v>308</v>
      </c>
      <c r="D1760" s="4" t="s">
        <v>783</v>
      </c>
      <c r="E1760" s="4" t="s">
        <v>14</v>
      </c>
      <c r="F1760" s="20">
        <f>F1761</f>
        <v>23406800</v>
      </c>
      <c r="G1760" s="20">
        <f>G1761</f>
        <v>23336800</v>
      </c>
      <c r="H1760" s="20">
        <f t="shared" si="353"/>
        <v>-70000</v>
      </c>
      <c r="I1760" s="20">
        <f>I1761</f>
        <v>23336800</v>
      </c>
      <c r="J1760" s="20">
        <f t="shared" si="354"/>
        <v>0</v>
      </c>
      <c r="K1760" s="20">
        <f>K1761</f>
        <v>15476195.73</v>
      </c>
      <c r="L1760" s="20">
        <f t="shared" si="355"/>
        <v>-7860604.2699999996</v>
      </c>
      <c r="M1760" s="27">
        <f t="shared" si="357"/>
        <v>66.118374703077748</v>
      </c>
      <c r="N1760" s="27">
        <f t="shared" si="356"/>
        <v>66.316700361660551</v>
      </c>
    </row>
    <row r="1761" spans="1:14" s="6" customFormat="1" ht="51" customHeight="1" x14ac:dyDescent="0.2">
      <c r="A1761" s="22" t="s">
        <v>76</v>
      </c>
      <c r="B1761" s="4" t="s">
        <v>260</v>
      </c>
      <c r="C1761" s="4" t="s">
        <v>308</v>
      </c>
      <c r="D1761" s="4" t="s">
        <v>783</v>
      </c>
      <c r="E1761" s="4" t="s">
        <v>77</v>
      </c>
      <c r="F1761" s="20">
        <f>F1762+F1763+F1764</f>
        <v>23406800</v>
      </c>
      <c r="G1761" s="20">
        <f>G1762+G1763+G1764</f>
        <v>23336800</v>
      </c>
      <c r="H1761" s="20">
        <f t="shared" si="353"/>
        <v>-70000</v>
      </c>
      <c r="I1761" s="20">
        <f>I1762+I1763+I1764</f>
        <v>23336800</v>
      </c>
      <c r="J1761" s="20">
        <f t="shared" si="354"/>
        <v>0</v>
      </c>
      <c r="K1761" s="20">
        <f>K1762+K1763+K1764</f>
        <v>15476195.73</v>
      </c>
      <c r="L1761" s="20">
        <f t="shared" si="355"/>
        <v>-7860604.2699999996</v>
      </c>
      <c r="M1761" s="27">
        <f t="shared" si="357"/>
        <v>66.118374703077748</v>
      </c>
      <c r="N1761" s="27">
        <f t="shared" si="356"/>
        <v>66.316700361660551</v>
      </c>
    </row>
    <row r="1762" spans="1:14" s="6" customFormat="1" x14ac:dyDescent="0.2">
      <c r="A1762" s="22" t="s">
        <v>78</v>
      </c>
      <c r="B1762" s="4" t="s">
        <v>260</v>
      </c>
      <c r="C1762" s="4" t="s">
        <v>308</v>
      </c>
      <c r="D1762" s="4" t="s">
        <v>783</v>
      </c>
      <c r="E1762" s="4" t="s">
        <v>79</v>
      </c>
      <c r="F1762" s="20">
        <v>17116700</v>
      </c>
      <c r="G1762" s="20">
        <v>17116700</v>
      </c>
      <c r="H1762" s="20">
        <f t="shared" si="353"/>
        <v>0</v>
      </c>
      <c r="I1762" s="20">
        <v>17116700</v>
      </c>
      <c r="J1762" s="20">
        <f t="shared" si="354"/>
        <v>0</v>
      </c>
      <c r="K1762" s="20">
        <v>11561193.74</v>
      </c>
      <c r="L1762" s="20">
        <f t="shared" si="355"/>
        <v>-5555506.2599999998</v>
      </c>
      <c r="M1762" s="27">
        <f t="shared" si="357"/>
        <v>67.543356721798006</v>
      </c>
      <c r="N1762" s="27">
        <f t="shared" si="356"/>
        <v>67.543356721798006</v>
      </c>
    </row>
    <row r="1763" spans="1:14" s="6" customFormat="1" ht="37.5" x14ac:dyDescent="0.2">
      <c r="A1763" s="22" t="s">
        <v>80</v>
      </c>
      <c r="B1763" s="4" t="s">
        <v>260</v>
      </c>
      <c r="C1763" s="4" t="s">
        <v>308</v>
      </c>
      <c r="D1763" s="4" t="s">
        <v>783</v>
      </c>
      <c r="E1763" s="4" t="s">
        <v>81</v>
      </c>
      <c r="F1763" s="20">
        <v>1092600</v>
      </c>
      <c r="G1763" s="20">
        <v>1022600</v>
      </c>
      <c r="H1763" s="20">
        <f t="shared" si="353"/>
        <v>-70000</v>
      </c>
      <c r="I1763" s="20">
        <v>1022600</v>
      </c>
      <c r="J1763" s="20">
        <f t="shared" si="354"/>
        <v>0</v>
      </c>
      <c r="K1763" s="20">
        <v>595918.26</v>
      </c>
      <c r="L1763" s="20">
        <f t="shared" si="355"/>
        <v>-426681.74</v>
      </c>
      <c r="M1763" s="27">
        <f t="shared" si="357"/>
        <v>54.541301482701812</v>
      </c>
      <c r="N1763" s="27">
        <f t="shared" si="356"/>
        <v>58.274815176999809</v>
      </c>
    </row>
    <row r="1764" spans="1:14" s="6" customFormat="1" ht="78.75" customHeight="1" x14ac:dyDescent="0.2">
      <c r="A1764" s="22" t="s">
        <v>82</v>
      </c>
      <c r="B1764" s="4" t="s">
        <v>260</v>
      </c>
      <c r="C1764" s="4" t="s">
        <v>308</v>
      </c>
      <c r="D1764" s="4" t="s">
        <v>783</v>
      </c>
      <c r="E1764" s="4" t="s">
        <v>83</v>
      </c>
      <c r="F1764" s="20">
        <v>5197500</v>
      </c>
      <c r="G1764" s="20">
        <v>5197500</v>
      </c>
      <c r="H1764" s="20">
        <f t="shared" si="353"/>
        <v>0</v>
      </c>
      <c r="I1764" s="20">
        <v>5197500</v>
      </c>
      <c r="J1764" s="20">
        <f t="shared" si="354"/>
        <v>0</v>
      </c>
      <c r="K1764" s="20">
        <v>3319083.73</v>
      </c>
      <c r="L1764" s="20">
        <f t="shared" si="355"/>
        <v>-1878416.27</v>
      </c>
      <c r="M1764" s="27">
        <f t="shared" si="357"/>
        <v>63.859234824434829</v>
      </c>
      <c r="N1764" s="27">
        <f t="shared" si="356"/>
        <v>63.859234824434829</v>
      </c>
    </row>
    <row r="1765" spans="1:14" s="6" customFormat="1" ht="37.5" x14ac:dyDescent="0.2">
      <c r="A1765" s="22" t="s">
        <v>24</v>
      </c>
      <c r="B1765" s="4" t="s">
        <v>260</v>
      </c>
      <c r="C1765" s="4" t="s">
        <v>308</v>
      </c>
      <c r="D1765" s="4" t="s">
        <v>783</v>
      </c>
      <c r="E1765" s="4" t="s">
        <v>25</v>
      </c>
      <c r="F1765" s="20">
        <f>F1766</f>
        <v>6560000</v>
      </c>
      <c r="G1765" s="20">
        <f>G1766</f>
        <v>6504831</v>
      </c>
      <c r="H1765" s="20">
        <f t="shared" si="353"/>
        <v>-55169</v>
      </c>
      <c r="I1765" s="20">
        <f>I1766</f>
        <v>6504831</v>
      </c>
      <c r="J1765" s="20">
        <f t="shared" si="354"/>
        <v>0</v>
      </c>
      <c r="K1765" s="20">
        <f>K1766</f>
        <v>4060124.14</v>
      </c>
      <c r="L1765" s="20">
        <f t="shared" si="355"/>
        <v>-2444706.86</v>
      </c>
      <c r="M1765" s="27">
        <f t="shared" si="357"/>
        <v>61.892136280487811</v>
      </c>
      <c r="N1765" s="27">
        <f t="shared" si="356"/>
        <v>62.417058029639819</v>
      </c>
    </row>
    <row r="1766" spans="1:14" s="6" customFormat="1" ht="62.25" customHeight="1" x14ac:dyDescent="0.2">
      <c r="A1766" s="22" t="s">
        <v>26</v>
      </c>
      <c r="B1766" s="4" t="s">
        <v>260</v>
      </c>
      <c r="C1766" s="4" t="s">
        <v>308</v>
      </c>
      <c r="D1766" s="4" t="s">
        <v>783</v>
      </c>
      <c r="E1766" s="4" t="s">
        <v>27</v>
      </c>
      <c r="F1766" s="20">
        <f>F1767+F1768</f>
        <v>6560000</v>
      </c>
      <c r="G1766" s="20">
        <f>G1767+G1768</f>
        <v>6504831</v>
      </c>
      <c r="H1766" s="20">
        <f t="shared" si="353"/>
        <v>-55169</v>
      </c>
      <c r="I1766" s="20">
        <f>I1767+I1768</f>
        <v>6504831</v>
      </c>
      <c r="J1766" s="20">
        <f t="shared" si="354"/>
        <v>0</v>
      </c>
      <c r="K1766" s="20">
        <f>K1767+K1768</f>
        <v>4060124.14</v>
      </c>
      <c r="L1766" s="20">
        <f t="shared" si="355"/>
        <v>-2444706.86</v>
      </c>
      <c r="M1766" s="27">
        <f t="shared" si="357"/>
        <v>61.892136280487811</v>
      </c>
      <c r="N1766" s="27">
        <f t="shared" si="356"/>
        <v>62.417058029639819</v>
      </c>
    </row>
    <row r="1767" spans="1:14" s="6" customFormat="1" x14ac:dyDescent="0.2">
      <c r="A1767" s="22" t="s">
        <v>28</v>
      </c>
      <c r="B1767" s="4" t="s">
        <v>260</v>
      </c>
      <c r="C1767" s="4" t="s">
        <v>308</v>
      </c>
      <c r="D1767" s="4" t="s">
        <v>783</v>
      </c>
      <c r="E1767" s="4" t="s">
        <v>29</v>
      </c>
      <c r="F1767" s="20">
        <v>5638700</v>
      </c>
      <c r="G1767" s="20">
        <v>5583531</v>
      </c>
      <c r="H1767" s="20">
        <f t="shared" si="353"/>
        <v>-55169</v>
      </c>
      <c r="I1767" s="20">
        <v>5583531</v>
      </c>
      <c r="J1767" s="20">
        <f t="shared" si="354"/>
        <v>0</v>
      </c>
      <c r="K1767" s="20">
        <v>3505199.25</v>
      </c>
      <c r="L1767" s="20">
        <f t="shared" si="355"/>
        <v>-2078331.75</v>
      </c>
      <c r="M1767" s="27">
        <f t="shared" si="357"/>
        <v>62.163251281323703</v>
      </c>
      <c r="N1767" s="27">
        <f t="shared" si="356"/>
        <v>62.777465550025603</v>
      </c>
    </row>
    <row r="1768" spans="1:14" s="6" customFormat="1" x14ac:dyDescent="0.2">
      <c r="A1768" s="22" t="s">
        <v>303</v>
      </c>
      <c r="B1768" s="4" t="s">
        <v>260</v>
      </c>
      <c r="C1768" s="4" t="s">
        <v>308</v>
      </c>
      <c r="D1768" s="4" t="s">
        <v>783</v>
      </c>
      <c r="E1768" s="4" t="s">
        <v>304</v>
      </c>
      <c r="F1768" s="20">
        <v>921300</v>
      </c>
      <c r="G1768" s="20">
        <v>921300</v>
      </c>
      <c r="H1768" s="20">
        <f t="shared" si="353"/>
        <v>0</v>
      </c>
      <c r="I1768" s="20">
        <v>921300</v>
      </c>
      <c r="J1768" s="20">
        <f t="shared" si="354"/>
        <v>0</v>
      </c>
      <c r="K1768" s="20">
        <v>554924.89</v>
      </c>
      <c r="L1768" s="20">
        <f t="shared" si="355"/>
        <v>-366375.11</v>
      </c>
      <c r="M1768" s="27">
        <f t="shared" si="357"/>
        <v>60.232811244979921</v>
      </c>
      <c r="N1768" s="27">
        <f t="shared" si="356"/>
        <v>60.232811244979921</v>
      </c>
    </row>
    <row r="1769" spans="1:14" s="6" customFormat="1" ht="26.25" customHeight="1" x14ac:dyDescent="0.2">
      <c r="A1769" s="42" t="s">
        <v>44</v>
      </c>
      <c r="B1769" s="30" t="s">
        <v>260</v>
      </c>
      <c r="C1769" s="30" t="s">
        <v>308</v>
      </c>
      <c r="D1769" s="30" t="s">
        <v>783</v>
      </c>
      <c r="E1769" s="30" t="s">
        <v>45</v>
      </c>
      <c r="F1769" s="37">
        <v>0</v>
      </c>
      <c r="G1769" s="37">
        <f>G1770</f>
        <v>70000</v>
      </c>
      <c r="H1769" s="20">
        <f t="shared" si="353"/>
        <v>70000</v>
      </c>
      <c r="I1769" s="37">
        <f>I1770</f>
        <v>70000</v>
      </c>
      <c r="J1769" s="20">
        <f t="shared" si="354"/>
        <v>0</v>
      </c>
      <c r="K1769" s="50">
        <f>K1770</f>
        <v>70000</v>
      </c>
      <c r="L1769" s="20">
        <f t="shared" si="355"/>
        <v>0</v>
      </c>
      <c r="M1769" s="27">
        <v>0</v>
      </c>
      <c r="N1769" s="27">
        <f t="shared" si="356"/>
        <v>100</v>
      </c>
    </row>
    <row r="1770" spans="1:14" s="6" customFormat="1" ht="37.5" x14ac:dyDescent="0.2">
      <c r="A1770" s="42" t="s">
        <v>128</v>
      </c>
      <c r="B1770" s="30" t="s">
        <v>260</v>
      </c>
      <c r="C1770" s="30" t="s">
        <v>308</v>
      </c>
      <c r="D1770" s="30" t="s">
        <v>783</v>
      </c>
      <c r="E1770" s="30" t="s">
        <v>129</v>
      </c>
      <c r="F1770" s="37">
        <v>0</v>
      </c>
      <c r="G1770" s="37">
        <f>G1771</f>
        <v>70000</v>
      </c>
      <c r="H1770" s="20">
        <f t="shared" si="353"/>
        <v>70000</v>
      </c>
      <c r="I1770" s="37">
        <f>I1771</f>
        <v>70000</v>
      </c>
      <c r="J1770" s="20">
        <f t="shared" si="354"/>
        <v>0</v>
      </c>
      <c r="K1770" s="50">
        <f>K1771</f>
        <v>70000</v>
      </c>
      <c r="L1770" s="20">
        <f t="shared" si="355"/>
        <v>0</v>
      </c>
      <c r="M1770" s="27">
        <v>0</v>
      </c>
      <c r="N1770" s="27">
        <f t="shared" si="356"/>
        <v>100</v>
      </c>
    </row>
    <row r="1771" spans="1:14" s="6" customFormat="1" ht="56.25" x14ac:dyDescent="0.2">
      <c r="A1771" s="42" t="s">
        <v>385</v>
      </c>
      <c r="B1771" s="30" t="s">
        <v>260</v>
      </c>
      <c r="C1771" s="30" t="s">
        <v>308</v>
      </c>
      <c r="D1771" s="30" t="s">
        <v>783</v>
      </c>
      <c r="E1771" s="30" t="s">
        <v>386</v>
      </c>
      <c r="F1771" s="37">
        <v>0</v>
      </c>
      <c r="G1771" s="37">
        <v>70000</v>
      </c>
      <c r="H1771" s="20">
        <f t="shared" si="353"/>
        <v>70000</v>
      </c>
      <c r="I1771" s="37">
        <v>70000</v>
      </c>
      <c r="J1771" s="20">
        <f t="shared" si="354"/>
        <v>0</v>
      </c>
      <c r="K1771" s="50">
        <v>70000</v>
      </c>
      <c r="L1771" s="20">
        <f t="shared" si="355"/>
        <v>0</v>
      </c>
      <c r="M1771" s="27">
        <v>0</v>
      </c>
      <c r="N1771" s="27">
        <f t="shared" si="356"/>
        <v>100</v>
      </c>
    </row>
    <row r="1772" spans="1:14" s="6" customFormat="1" x14ac:dyDescent="0.2">
      <c r="A1772" s="22" t="s">
        <v>33</v>
      </c>
      <c r="B1772" s="4" t="s">
        <v>260</v>
      </c>
      <c r="C1772" s="4" t="s">
        <v>308</v>
      </c>
      <c r="D1772" s="4" t="s">
        <v>783</v>
      </c>
      <c r="E1772" s="4" t="s">
        <v>34</v>
      </c>
      <c r="F1772" s="20">
        <f>F1773</f>
        <v>77800</v>
      </c>
      <c r="G1772" s="20">
        <f>G1773</f>
        <v>132969</v>
      </c>
      <c r="H1772" s="20">
        <f t="shared" si="353"/>
        <v>55169</v>
      </c>
      <c r="I1772" s="20">
        <f>I1773</f>
        <v>132969</v>
      </c>
      <c r="J1772" s="20">
        <f t="shared" si="354"/>
        <v>0</v>
      </c>
      <c r="K1772" s="20">
        <f>K1773</f>
        <v>102258</v>
      </c>
      <c r="L1772" s="20">
        <f t="shared" si="355"/>
        <v>-30711</v>
      </c>
      <c r="M1772" s="27">
        <f t="shared" si="357"/>
        <v>131.43701799485859</v>
      </c>
      <c r="N1772" s="27">
        <f t="shared" si="356"/>
        <v>76.903639194097877</v>
      </c>
    </row>
    <row r="1773" spans="1:14" s="6" customFormat="1" x14ac:dyDescent="0.2">
      <c r="A1773" s="22" t="s">
        <v>35</v>
      </c>
      <c r="B1773" s="4" t="s">
        <v>260</v>
      </c>
      <c r="C1773" s="4" t="s">
        <v>308</v>
      </c>
      <c r="D1773" s="4" t="s">
        <v>783</v>
      </c>
      <c r="E1773" s="4" t="s">
        <v>36</v>
      </c>
      <c r="F1773" s="20">
        <f>F1774+F1775</f>
        <v>77800</v>
      </c>
      <c r="G1773" s="20">
        <f>G1774+G1775</f>
        <v>132969</v>
      </c>
      <c r="H1773" s="20">
        <f t="shared" si="353"/>
        <v>55169</v>
      </c>
      <c r="I1773" s="20">
        <f>I1774+I1775</f>
        <v>132969</v>
      </c>
      <c r="J1773" s="20">
        <f t="shared" si="354"/>
        <v>0</v>
      </c>
      <c r="K1773" s="20">
        <f>K1774+K1775</f>
        <v>102258</v>
      </c>
      <c r="L1773" s="20">
        <f t="shared" si="355"/>
        <v>-30711</v>
      </c>
      <c r="M1773" s="27">
        <f t="shared" si="357"/>
        <v>131.43701799485859</v>
      </c>
      <c r="N1773" s="27">
        <f t="shared" si="356"/>
        <v>76.903639194097877</v>
      </c>
    </row>
    <row r="1774" spans="1:14" s="6" customFormat="1" ht="37.5" x14ac:dyDescent="0.2">
      <c r="A1774" s="22" t="s">
        <v>68</v>
      </c>
      <c r="B1774" s="4" t="s">
        <v>260</v>
      </c>
      <c r="C1774" s="4" t="s">
        <v>308</v>
      </c>
      <c r="D1774" s="4" t="s">
        <v>783</v>
      </c>
      <c r="E1774" s="4" t="s">
        <v>69</v>
      </c>
      <c r="F1774" s="20">
        <v>77000</v>
      </c>
      <c r="G1774" s="20">
        <v>132169</v>
      </c>
      <c r="H1774" s="20">
        <f t="shared" si="353"/>
        <v>55169</v>
      </c>
      <c r="I1774" s="20">
        <v>132169</v>
      </c>
      <c r="J1774" s="20">
        <f t="shared" si="354"/>
        <v>0</v>
      </c>
      <c r="K1774" s="20">
        <v>102258</v>
      </c>
      <c r="L1774" s="20">
        <f t="shared" si="355"/>
        <v>-29911</v>
      </c>
      <c r="M1774" s="27">
        <f t="shared" si="357"/>
        <v>132.8025974025974</v>
      </c>
      <c r="N1774" s="27">
        <f t="shared" si="356"/>
        <v>77.369125891850587</v>
      </c>
    </row>
    <row r="1775" spans="1:14" s="6" customFormat="1" x14ac:dyDescent="0.2">
      <c r="A1775" s="22" t="s">
        <v>70</v>
      </c>
      <c r="B1775" s="4" t="s">
        <v>260</v>
      </c>
      <c r="C1775" s="4" t="s">
        <v>308</v>
      </c>
      <c r="D1775" s="4" t="s">
        <v>783</v>
      </c>
      <c r="E1775" s="4" t="s">
        <v>71</v>
      </c>
      <c r="F1775" s="20">
        <v>800</v>
      </c>
      <c r="G1775" s="20">
        <v>800</v>
      </c>
      <c r="H1775" s="20">
        <f t="shared" si="353"/>
        <v>0</v>
      </c>
      <c r="I1775" s="20">
        <v>800</v>
      </c>
      <c r="J1775" s="20">
        <f t="shared" si="354"/>
        <v>0</v>
      </c>
      <c r="K1775" s="20">
        <v>0</v>
      </c>
      <c r="L1775" s="20">
        <f t="shared" si="355"/>
        <v>-800</v>
      </c>
      <c r="M1775" s="27">
        <f t="shared" si="357"/>
        <v>0</v>
      </c>
      <c r="N1775" s="27">
        <f t="shared" si="356"/>
        <v>0</v>
      </c>
    </row>
    <row r="1776" spans="1:14" s="6" customFormat="1" ht="75" x14ac:dyDescent="0.2">
      <c r="A1776" s="22" t="s">
        <v>61</v>
      </c>
      <c r="B1776" s="4" t="s">
        <v>260</v>
      </c>
      <c r="C1776" s="4" t="s">
        <v>308</v>
      </c>
      <c r="D1776" s="4" t="s">
        <v>784</v>
      </c>
      <c r="E1776" s="4"/>
      <c r="F1776" s="20">
        <f t="shared" ref="F1776:F1781" si="361">F1777</f>
        <v>55800</v>
      </c>
      <c r="G1776" s="20">
        <f t="shared" ref="G1776:K1781" si="362">G1777</f>
        <v>55800</v>
      </c>
      <c r="H1776" s="20">
        <f t="shared" si="353"/>
        <v>0</v>
      </c>
      <c r="I1776" s="20">
        <f t="shared" si="362"/>
        <v>55800</v>
      </c>
      <c r="J1776" s="20">
        <f t="shared" si="354"/>
        <v>0</v>
      </c>
      <c r="K1776" s="20">
        <f t="shared" si="362"/>
        <v>12500</v>
      </c>
      <c r="L1776" s="20">
        <f t="shared" si="355"/>
        <v>-43300</v>
      </c>
      <c r="M1776" s="27">
        <f t="shared" si="357"/>
        <v>22.401433691756274</v>
      </c>
      <c r="N1776" s="27">
        <f t="shared" si="356"/>
        <v>22.401433691756274</v>
      </c>
    </row>
    <row r="1777" spans="1:14" s="6" customFormat="1" ht="56.25" x14ac:dyDescent="0.2">
      <c r="A1777" s="22" t="s">
        <v>62</v>
      </c>
      <c r="B1777" s="4" t="s">
        <v>260</v>
      </c>
      <c r="C1777" s="4" t="s">
        <v>308</v>
      </c>
      <c r="D1777" s="4" t="s">
        <v>495</v>
      </c>
      <c r="E1777" s="4"/>
      <c r="F1777" s="20">
        <f t="shared" si="361"/>
        <v>55800</v>
      </c>
      <c r="G1777" s="20">
        <f t="shared" si="362"/>
        <v>55800</v>
      </c>
      <c r="H1777" s="20">
        <f t="shared" si="353"/>
        <v>0</v>
      </c>
      <c r="I1777" s="20">
        <f t="shared" si="362"/>
        <v>55800</v>
      </c>
      <c r="J1777" s="20">
        <f t="shared" si="354"/>
        <v>0</v>
      </c>
      <c r="K1777" s="20">
        <f t="shared" si="362"/>
        <v>12500</v>
      </c>
      <c r="L1777" s="20">
        <f t="shared" si="355"/>
        <v>-43300</v>
      </c>
      <c r="M1777" s="27">
        <f t="shared" si="357"/>
        <v>22.401433691756274</v>
      </c>
      <c r="N1777" s="27">
        <f t="shared" si="356"/>
        <v>22.401433691756274</v>
      </c>
    </row>
    <row r="1778" spans="1:14" s="6" customFormat="1" ht="56.25" x14ac:dyDescent="0.2">
      <c r="A1778" s="22" t="s">
        <v>63</v>
      </c>
      <c r="B1778" s="4" t="s">
        <v>260</v>
      </c>
      <c r="C1778" s="4" t="s">
        <v>308</v>
      </c>
      <c r="D1778" s="4" t="s">
        <v>496</v>
      </c>
      <c r="E1778" s="4"/>
      <c r="F1778" s="20">
        <f t="shared" si="361"/>
        <v>55800</v>
      </c>
      <c r="G1778" s="20">
        <f t="shared" si="362"/>
        <v>55800</v>
      </c>
      <c r="H1778" s="20">
        <f t="shared" si="353"/>
        <v>0</v>
      </c>
      <c r="I1778" s="20">
        <f t="shared" si="362"/>
        <v>55800</v>
      </c>
      <c r="J1778" s="20">
        <f t="shared" si="354"/>
        <v>0</v>
      </c>
      <c r="K1778" s="20">
        <f t="shared" si="362"/>
        <v>12500</v>
      </c>
      <c r="L1778" s="20">
        <f t="shared" si="355"/>
        <v>-43300</v>
      </c>
      <c r="M1778" s="27">
        <f t="shared" si="357"/>
        <v>22.401433691756274</v>
      </c>
      <c r="N1778" s="27">
        <f t="shared" si="356"/>
        <v>22.401433691756274</v>
      </c>
    </row>
    <row r="1779" spans="1:14" s="6" customFormat="1" x14ac:dyDescent="0.2">
      <c r="A1779" s="22" t="s">
        <v>64</v>
      </c>
      <c r="B1779" s="4" t="s">
        <v>260</v>
      </c>
      <c r="C1779" s="4" t="s">
        <v>308</v>
      </c>
      <c r="D1779" s="4" t="s">
        <v>497</v>
      </c>
      <c r="E1779" s="4"/>
      <c r="F1779" s="20">
        <f t="shared" si="361"/>
        <v>55800</v>
      </c>
      <c r="G1779" s="20">
        <f t="shared" si="362"/>
        <v>55800</v>
      </c>
      <c r="H1779" s="20">
        <f t="shared" si="353"/>
        <v>0</v>
      </c>
      <c r="I1779" s="20">
        <f t="shared" si="362"/>
        <v>55800</v>
      </c>
      <c r="J1779" s="20">
        <f t="shared" si="354"/>
        <v>0</v>
      </c>
      <c r="K1779" s="20">
        <f t="shared" si="362"/>
        <v>12500</v>
      </c>
      <c r="L1779" s="20">
        <f t="shared" si="355"/>
        <v>-43300</v>
      </c>
      <c r="M1779" s="27">
        <f t="shared" si="357"/>
        <v>22.401433691756274</v>
      </c>
      <c r="N1779" s="27">
        <f t="shared" si="356"/>
        <v>22.401433691756274</v>
      </c>
    </row>
    <row r="1780" spans="1:14" s="6" customFormat="1" ht="37.5" x14ac:dyDescent="0.2">
      <c r="A1780" s="22" t="s">
        <v>24</v>
      </c>
      <c r="B1780" s="4" t="s">
        <v>260</v>
      </c>
      <c r="C1780" s="4" t="s">
        <v>308</v>
      </c>
      <c r="D1780" s="4" t="s">
        <v>497</v>
      </c>
      <c r="E1780" s="4" t="s">
        <v>25</v>
      </c>
      <c r="F1780" s="20">
        <f t="shared" si="361"/>
        <v>55800</v>
      </c>
      <c r="G1780" s="20">
        <f t="shared" si="362"/>
        <v>55800</v>
      </c>
      <c r="H1780" s="20">
        <f t="shared" si="353"/>
        <v>0</v>
      </c>
      <c r="I1780" s="20">
        <f t="shared" si="362"/>
        <v>55800</v>
      </c>
      <c r="J1780" s="20">
        <f t="shared" si="354"/>
        <v>0</v>
      </c>
      <c r="K1780" s="20">
        <f t="shared" si="362"/>
        <v>12500</v>
      </c>
      <c r="L1780" s="20">
        <f t="shared" si="355"/>
        <v>-43300</v>
      </c>
      <c r="M1780" s="27">
        <f t="shared" si="357"/>
        <v>22.401433691756274</v>
      </c>
      <c r="N1780" s="27">
        <f t="shared" si="356"/>
        <v>22.401433691756274</v>
      </c>
    </row>
    <row r="1781" spans="1:14" s="6" customFormat="1" ht="63" customHeight="1" x14ac:dyDescent="0.2">
      <c r="A1781" s="22" t="s">
        <v>26</v>
      </c>
      <c r="B1781" s="4" t="s">
        <v>260</v>
      </c>
      <c r="C1781" s="4" t="s">
        <v>308</v>
      </c>
      <c r="D1781" s="4" t="s">
        <v>497</v>
      </c>
      <c r="E1781" s="4" t="s">
        <v>27</v>
      </c>
      <c r="F1781" s="20">
        <f t="shared" si="361"/>
        <v>55800</v>
      </c>
      <c r="G1781" s="20">
        <f t="shared" si="362"/>
        <v>55800</v>
      </c>
      <c r="H1781" s="20">
        <f t="shared" si="353"/>
        <v>0</v>
      </c>
      <c r="I1781" s="20">
        <f t="shared" si="362"/>
        <v>55800</v>
      </c>
      <c r="J1781" s="20">
        <f t="shared" si="354"/>
        <v>0</v>
      </c>
      <c r="K1781" s="20">
        <f t="shared" si="362"/>
        <v>12500</v>
      </c>
      <c r="L1781" s="20">
        <f t="shared" si="355"/>
        <v>-43300</v>
      </c>
      <c r="M1781" s="27">
        <f t="shared" si="357"/>
        <v>22.401433691756274</v>
      </c>
      <c r="N1781" s="27">
        <f t="shared" si="356"/>
        <v>22.401433691756274</v>
      </c>
    </row>
    <row r="1782" spans="1:14" s="6" customFormat="1" x14ac:dyDescent="0.2">
      <c r="A1782" s="22" t="s">
        <v>28</v>
      </c>
      <c r="B1782" s="4" t="s">
        <v>260</v>
      </c>
      <c r="C1782" s="4" t="s">
        <v>308</v>
      </c>
      <c r="D1782" s="4" t="s">
        <v>497</v>
      </c>
      <c r="E1782" s="4" t="s">
        <v>29</v>
      </c>
      <c r="F1782" s="20">
        <v>55800</v>
      </c>
      <c r="G1782" s="20">
        <v>55800</v>
      </c>
      <c r="H1782" s="20">
        <f t="shared" si="353"/>
        <v>0</v>
      </c>
      <c r="I1782" s="20">
        <v>55800</v>
      </c>
      <c r="J1782" s="20">
        <f t="shared" si="354"/>
        <v>0</v>
      </c>
      <c r="K1782" s="20">
        <v>12500</v>
      </c>
      <c r="L1782" s="20">
        <f t="shared" si="355"/>
        <v>-43300</v>
      </c>
      <c r="M1782" s="27">
        <f t="shared" si="357"/>
        <v>22.401433691756274</v>
      </c>
      <c r="N1782" s="27">
        <f t="shared" si="356"/>
        <v>22.401433691756274</v>
      </c>
    </row>
    <row r="1783" spans="1:14" s="6" customFormat="1" ht="42.75" customHeight="1" x14ac:dyDescent="0.2">
      <c r="A1783" s="22" t="s">
        <v>97</v>
      </c>
      <c r="B1783" s="4" t="s">
        <v>260</v>
      </c>
      <c r="C1783" s="4" t="s">
        <v>98</v>
      </c>
      <c r="D1783" s="4"/>
      <c r="E1783" s="4"/>
      <c r="F1783" s="20">
        <f t="shared" ref="F1783:F1789" si="363">F1784</f>
        <v>3051000</v>
      </c>
      <c r="G1783" s="20">
        <f t="shared" ref="G1783:K1789" si="364">G1784</f>
        <v>16389988</v>
      </c>
      <c r="H1783" s="20">
        <f t="shared" si="353"/>
        <v>13338988</v>
      </c>
      <c r="I1783" s="20">
        <f t="shared" si="364"/>
        <v>16389988</v>
      </c>
      <c r="J1783" s="20">
        <f t="shared" si="354"/>
        <v>0</v>
      </c>
      <c r="K1783" s="20">
        <f t="shared" si="364"/>
        <v>290107.37</v>
      </c>
      <c r="L1783" s="20">
        <f t="shared" si="355"/>
        <v>-16099880.630000001</v>
      </c>
      <c r="M1783" s="27">
        <f t="shared" si="357"/>
        <v>9.5085994755817769</v>
      </c>
      <c r="N1783" s="27">
        <f t="shared" si="356"/>
        <v>1.7700279585317571</v>
      </c>
    </row>
    <row r="1784" spans="1:14" s="6" customFormat="1" ht="93.75" x14ac:dyDescent="0.2">
      <c r="A1784" s="22" t="s">
        <v>99</v>
      </c>
      <c r="B1784" s="4" t="s">
        <v>260</v>
      </c>
      <c r="C1784" s="4" t="s">
        <v>98</v>
      </c>
      <c r="D1784" s="4" t="s">
        <v>525</v>
      </c>
      <c r="E1784" s="4"/>
      <c r="F1784" s="20">
        <f t="shared" si="363"/>
        <v>3051000</v>
      </c>
      <c r="G1784" s="20">
        <f t="shared" si="364"/>
        <v>16389988</v>
      </c>
      <c r="H1784" s="20">
        <f t="shared" si="353"/>
        <v>13338988</v>
      </c>
      <c r="I1784" s="20">
        <f t="shared" si="364"/>
        <v>16389988</v>
      </c>
      <c r="J1784" s="20">
        <f t="shared" si="354"/>
        <v>0</v>
      </c>
      <c r="K1784" s="20">
        <f t="shared" si="364"/>
        <v>290107.37</v>
      </c>
      <c r="L1784" s="20">
        <f t="shared" si="355"/>
        <v>-16099880.630000001</v>
      </c>
      <c r="M1784" s="27">
        <f t="shared" si="357"/>
        <v>9.5085994755817769</v>
      </c>
      <c r="N1784" s="27">
        <f t="shared" si="356"/>
        <v>1.7700279585317571</v>
      </c>
    </row>
    <row r="1785" spans="1:14" s="6" customFormat="1" ht="37.5" x14ac:dyDescent="0.2">
      <c r="A1785" s="22" t="s">
        <v>100</v>
      </c>
      <c r="B1785" s="4" t="s">
        <v>260</v>
      </c>
      <c r="C1785" s="4" t="s">
        <v>98</v>
      </c>
      <c r="D1785" s="4" t="s">
        <v>526</v>
      </c>
      <c r="E1785" s="4"/>
      <c r="F1785" s="20">
        <f t="shared" si="363"/>
        <v>3051000</v>
      </c>
      <c r="G1785" s="20">
        <f t="shared" si="364"/>
        <v>16389988</v>
      </c>
      <c r="H1785" s="20">
        <f t="shared" si="353"/>
        <v>13338988</v>
      </c>
      <c r="I1785" s="20">
        <f t="shared" si="364"/>
        <v>16389988</v>
      </c>
      <c r="J1785" s="20">
        <f t="shared" si="354"/>
        <v>0</v>
      </c>
      <c r="K1785" s="20">
        <f t="shared" si="364"/>
        <v>290107.37</v>
      </c>
      <c r="L1785" s="20">
        <f t="shared" si="355"/>
        <v>-16099880.630000001</v>
      </c>
      <c r="M1785" s="27">
        <f t="shared" si="357"/>
        <v>9.5085994755817769</v>
      </c>
      <c r="N1785" s="27">
        <f t="shared" si="356"/>
        <v>1.7700279585317571</v>
      </c>
    </row>
    <row r="1786" spans="1:14" s="6" customFormat="1" ht="112.5" x14ac:dyDescent="0.2">
      <c r="A1786" s="22" t="s">
        <v>335</v>
      </c>
      <c r="B1786" s="4" t="s">
        <v>260</v>
      </c>
      <c r="C1786" s="4" t="s">
        <v>98</v>
      </c>
      <c r="D1786" s="4" t="s">
        <v>785</v>
      </c>
      <c r="E1786" s="4"/>
      <c r="F1786" s="20">
        <f t="shared" si="363"/>
        <v>3051000</v>
      </c>
      <c r="G1786" s="20">
        <f t="shared" si="364"/>
        <v>16389988</v>
      </c>
      <c r="H1786" s="20">
        <f t="shared" si="353"/>
        <v>13338988</v>
      </c>
      <c r="I1786" s="20">
        <f t="shared" si="364"/>
        <v>16389988</v>
      </c>
      <c r="J1786" s="20">
        <f t="shared" si="354"/>
        <v>0</v>
      </c>
      <c r="K1786" s="20">
        <f t="shared" si="364"/>
        <v>290107.37</v>
      </c>
      <c r="L1786" s="20">
        <f t="shared" si="355"/>
        <v>-16099880.630000001</v>
      </c>
      <c r="M1786" s="27">
        <f t="shared" si="357"/>
        <v>9.5085994755817769</v>
      </c>
      <c r="N1786" s="27">
        <f t="shared" si="356"/>
        <v>1.7700279585317571</v>
      </c>
    </row>
    <row r="1787" spans="1:14" s="6" customFormat="1" ht="37.5" x14ac:dyDescent="0.2">
      <c r="A1787" s="22" t="s">
        <v>261</v>
      </c>
      <c r="B1787" s="4" t="s">
        <v>260</v>
      </c>
      <c r="C1787" s="4" t="s">
        <v>98</v>
      </c>
      <c r="D1787" s="4" t="s">
        <v>786</v>
      </c>
      <c r="E1787" s="4"/>
      <c r="F1787" s="20">
        <f t="shared" si="363"/>
        <v>3051000</v>
      </c>
      <c r="G1787" s="20">
        <f t="shared" si="364"/>
        <v>16389988</v>
      </c>
      <c r="H1787" s="20">
        <f t="shared" si="353"/>
        <v>13338988</v>
      </c>
      <c r="I1787" s="20">
        <f t="shared" si="364"/>
        <v>16389988</v>
      </c>
      <c r="J1787" s="20">
        <f t="shared" si="354"/>
        <v>0</v>
      </c>
      <c r="K1787" s="20">
        <f t="shared" si="364"/>
        <v>290107.37</v>
      </c>
      <c r="L1787" s="20">
        <f t="shared" si="355"/>
        <v>-16099880.630000001</v>
      </c>
      <c r="M1787" s="27">
        <f t="shared" si="357"/>
        <v>9.5085994755817769</v>
      </c>
      <c r="N1787" s="27">
        <f t="shared" si="356"/>
        <v>1.7700279585317571</v>
      </c>
    </row>
    <row r="1788" spans="1:14" s="6" customFormat="1" ht="37.5" x14ac:dyDescent="0.2">
      <c r="A1788" s="22" t="s">
        <v>24</v>
      </c>
      <c r="B1788" s="4" t="s">
        <v>260</v>
      </c>
      <c r="C1788" s="4" t="s">
        <v>98</v>
      </c>
      <c r="D1788" s="4" t="s">
        <v>786</v>
      </c>
      <c r="E1788" s="4" t="s">
        <v>25</v>
      </c>
      <c r="F1788" s="20">
        <f t="shared" si="363"/>
        <v>3051000</v>
      </c>
      <c r="G1788" s="20">
        <f t="shared" si="364"/>
        <v>16389988</v>
      </c>
      <c r="H1788" s="20">
        <f t="shared" si="353"/>
        <v>13338988</v>
      </c>
      <c r="I1788" s="20">
        <f t="shared" si="364"/>
        <v>16389988</v>
      </c>
      <c r="J1788" s="20">
        <f t="shared" si="354"/>
        <v>0</v>
      </c>
      <c r="K1788" s="20">
        <f t="shared" si="364"/>
        <v>290107.37</v>
      </c>
      <c r="L1788" s="20">
        <f t="shared" si="355"/>
        <v>-16099880.630000001</v>
      </c>
      <c r="M1788" s="27">
        <f t="shared" si="357"/>
        <v>9.5085994755817769</v>
      </c>
      <c r="N1788" s="27">
        <f t="shared" si="356"/>
        <v>1.7700279585317571</v>
      </c>
    </row>
    <row r="1789" spans="1:14" s="6" customFormat="1" ht="60.75" customHeight="1" x14ac:dyDescent="0.2">
      <c r="A1789" s="22" t="s">
        <v>26</v>
      </c>
      <c r="B1789" s="4" t="s">
        <v>260</v>
      </c>
      <c r="C1789" s="4" t="s">
        <v>98</v>
      </c>
      <c r="D1789" s="4" t="s">
        <v>786</v>
      </c>
      <c r="E1789" s="4" t="s">
        <v>27</v>
      </c>
      <c r="F1789" s="20">
        <f t="shared" si="363"/>
        <v>3051000</v>
      </c>
      <c r="G1789" s="20">
        <f t="shared" si="364"/>
        <v>16389988</v>
      </c>
      <c r="H1789" s="20">
        <f t="shared" si="353"/>
        <v>13338988</v>
      </c>
      <c r="I1789" s="20">
        <f t="shared" si="364"/>
        <v>16389988</v>
      </c>
      <c r="J1789" s="20">
        <f t="shared" si="354"/>
        <v>0</v>
      </c>
      <c r="K1789" s="20">
        <f t="shared" si="364"/>
        <v>290107.37</v>
      </c>
      <c r="L1789" s="20">
        <f t="shared" si="355"/>
        <v>-16099880.630000001</v>
      </c>
      <c r="M1789" s="27">
        <f t="shared" si="357"/>
        <v>9.5085994755817769</v>
      </c>
      <c r="N1789" s="27">
        <f t="shared" si="356"/>
        <v>1.7700279585317571</v>
      </c>
    </row>
    <row r="1790" spans="1:14" s="6" customFormat="1" x14ac:dyDescent="0.2">
      <c r="A1790" s="22" t="s">
        <v>28</v>
      </c>
      <c r="B1790" s="4" t="s">
        <v>260</v>
      </c>
      <c r="C1790" s="4" t="s">
        <v>98</v>
      </c>
      <c r="D1790" s="4" t="s">
        <v>786</v>
      </c>
      <c r="E1790" s="4" t="s">
        <v>29</v>
      </c>
      <c r="F1790" s="20">
        <v>3051000</v>
      </c>
      <c r="G1790" s="20">
        <v>16389988</v>
      </c>
      <c r="H1790" s="20">
        <f t="shared" si="353"/>
        <v>13338988</v>
      </c>
      <c r="I1790" s="20">
        <v>16389988</v>
      </c>
      <c r="J1790" s="20">
        <f t="shared" si="354"/>
        <v>0</v>
      </c>
      <c r="K1790" s="20">
        <v>290107.37</v>
      </c>
      <c r="L1790" s="20">
        <f t="shared" si="355"/>
        <v>-16099880.630000001</v>
      </c>
      <c r="M1790" s="27">
        <f t="shared" si="357"/>
        <v>9.5085994755817769</v>
      </c>
      <c r="N1790" s="27">
        <f t="shared" si="356"/>
        <v>1.7700279585317571</v>
      </c>
    </row>
    <row r="1791" spans="1:14" s="6" customFormat="1" x14ac:dyDescent="0.2">
      <c r="A1791" s="22" t="s">
        <v>342</v>
      </c>
      <c r="B1791" s="4" t="s">
        <v>260</v>
      </c>
      <c r="C1791" s="4" t="s">
        <v>48</v>
      </c>
      <c r="D1791" s="4"/>
      <c r="E1791" s="4"/>
      <c r="F1791" s="20">
        <f>F1792+F1808+F1816</f>
        <v>686593700</v>
      </c>
      <c r="G1791" s="20">
        <f>G1792+G1808+G1816</f>
        <v>819088413</v>
      </c>
      <c r="H1791" s="20">
        <f t="shared" si="353"/>
        <v>132494713</v>
      </c>
      <c r="I1791" s="20">
        <f>I1792+I1808+I1816</f>
        <v>819088413</v>
      </c>
      <c r="J1791" s="20">
        <f t="shared" si="354"/>
        <v>0</v>
      </c>
      <c r="K1791" s="20">
        <f>K1792+K1808+K1816</f>
        <v>497525415.72000003</v>
      </c>
      <c r="L1791" s="20">
        <f t="shared" si="355"/>
        <v>-321562997.27999997</v>
      </c>
      <c r="M1791" s="27">
        <f t="shared" si="357"/>
        <v>72.462857687159087</v>
      </c>
      <c r="N1791" s="27">
        <f t="shared" si="356"/>
        <v>60.741356833233581</v>
      </c>
    </row>
    <row r="1792" spans="1:14" s="6" customFormat="1" x14ac:dyDescent="0.2">
      <c r="A1792" s="22" t="s">
        <v>105</v>
      </c>
      <c r="B1792" s="4" t="s">
        <v>260</v>
      </c>
      <c r="C1792" s="4" t="s">
        <v>106</v>
      </c>
      <c r="D1792" s="4"/>
      <c r="E1792" s="4"/>
      <c r="F1792" s="20">
        <f t="shared" ref="F1792:K1794" si="365">F1793</f>
        <v>5154500</v>
      </c>
      <c r="G1792" s="20">
        <f t="shared" si="365"/>
        <v>21910557</v>
      </c>
      <c r="H1792" s="20">
        <f t="shared" si="353"/>
        <v>16756057</v>
      </c>
      <c r="I1792" s="20">
        <f t="shared" si="365"/>
        <v>21910557</v>
      </c>
      <c r="J1792" s="20">
        <f t="shared" si="354"/>
        <v>0</v>
      </c>
      <c r="K1792" s="20">
        <f t="shared" si="365"/>
        <v>11341663.359999999</v>
      </c>
      <c r="L1792" s="20">
        <f t="shared" si="355"/>
        <v>-10568893.640000001</v>
      </c>
      <c r="M1792" s="27">
        <f t="shared" si="357"/>
        <v>220.03421010767289</v>
      </c>
      <c r="N1792" s="27">
        <f t="shared" si="356"/>
        <v>51.763464342782342</v>
      </c>
    </row>
    <row r="1793" spans="1:14" s="6" customFormat="1" ht="75" x14ac:dyDescent="0.2">
      <c r="A1793" s="22" t="s">
        <v>57</v>
      </c>
      <c r="B1793" s="4" t="s">
        <v>260</v>
      </c>
      <c r="C1793" s="4" t="s">
        <v>106</v>
      </c>
      <c r="D1793" s="4" t="s">
        <v>490</v>
      </c>
      <c r="E1793" s="4"/>
      <c r="F1793" s="20">
        <f t="shared" si="365"/>
        <v>5154500</v>
      </c>
      <c r="G1793" s="20">
        <f t="shared" si="365"/>
        <v>21910557</v>
      </c>
      <c r="H1793" s="20">
        <f t="shared" si="353"/>
        <v>16756057</v>
      </c>
      <c r="I1793" s="20">
        <f t="shared" si="365"/>
        <v>21910557</v>
      </c>
      <c r="J1793" s="20">
        <f t="shared" si="354"/>
        <v>0</v>
      </c>
      <c r="K1793" s="20">
        <f t="shared" si="365"/>
        <v>11341663.359999999</v>
      </c>
      <c r="L1793" s="20">
        <f t="shared" si="355"/>
        <v>-10568893.640000001</v>
      </c>
      <c r="M1793" s="27">
        <f t="shared" si="357"/>
        <v>220.03421010767289</v>
      </c>
      <c r="N1793" s="27">
        <f t="shared" si="356"/>
        <v>51.763464342782342</v>
      </c>
    </row>
    <row r="1794" spans="1:14" s="6" customFormat="1" ht="37.5" x14ac:dyDescent="0.2">
      <c r="A1794" s="22" t="s">
        <v>262</v>
      </c>
      <c r="B1794" s="4" t="s">
        <v>260</v>
      </c>
      <c r="C1794" s="4" t="s">
        <v>106</v>
      </c>
      <c r="D1794" s="4" t="s">
        <v>765</v>
      </c>
      <c r="E1794" s="4"/>
      <c r="F1794" s="20">
        <f t="shared" si="365"/>
        <v>5154500</v>
      </c>
      <c r="G1794" s="20">
        <f t="shared" si="365"/>
        <v>21910557</v>
      </c>
      <c r="H1794" s="20">
        <f t="shared" si="353"/>
        <v>16756057</v>
      </c>
      <c r="I1794" s="20">
        <f t="shared" si="365"/>
        <v>21910557</v>
      </c>
      <c r="J1794" s="20">
        <f t="shared" si="354"/>
        <v>0</v>
      </c>
      <c r="K1794" s="20">
        <f t="shared" si="365"/>
        <v>11341663.359999999</v>
      </c>
      <c r="L1794" s="20">
        <f t="shared" si="355"/>
        <v>-10568893.640000001</v>
      </c>
      <c r="M1794" s="27">
        <f t="shared" si="357"/>
        <v>220.03421010767289</v>
      </c>
      <c r="N1794" s="27">
        <f t="shared" si="356"/>
        <v>51.763464342782342</v>
      </c>
    </row>
    <row r="1795" spans="1:14" s="6" customFormat="1" ht="37.5" x14ac:dyDescent="0.2">
      <c r="A1795" s="22" t="s">
        <v>263</v>
      </c>
      <c r="B1795" s="4" t="s">
        <v>260</v>
      </c>
      <c r="C1795" s="4" t="s">
        <v>106</v>
      </c>
      <c r="D1795" s="4" t="s">
        <v>787</v>
      </c>
      <c r="E1795" s="4"/>
      <c r="F1795" s="20">
        <f>F1796+F1804</f>
        <v>5154500</v>
      </c>
      <c r="G1795" s="20">
        <f>G1796+G1804+G1800</f>
        <v>21910557</v>
      </c>
      <c r="H1795" s="20">
        <f t="shared" si="353"/>
        <v>16756057</v>
      </c>
      <c r="I1795" s="20">
        <f>I1796+I1804+I1800</f>
        <v>21910557</v>
      </c>
      <c r="J1795" s="20">
        <f t="shared" si="354"/>
        <v>0</v>
      </c>
      <c r="K1795" s="20">
        <f>K1796+K1804+K1800</f>
        <v>11341663.359999999</v>
      </c>
      <c r="L1795" s="20">
        <f t="shared" si="355"/>
        <v>-10568893.640000001</v>
      </c>
      <c r="M1795" s="27">
        <f t="shared" si="357"/>
        <v>220.03421010767289</v>
      </c>
      <c r="N1795" s="27">
        <f t="shared" si="356"/>
        <v>51.763464342782342</v>
      </c>
    </row>
    <row r="1796" spans="1:14" s="6" customFormat="1" ht="93.75" x14ac:dyDescent="0.2">
      <c r="A1796" s="22" t="s">
        <v>444</v>
      </c>
      <c r="B1796" s="4" t="s">
        <v>260</v>
      </c>
      <c r="C1796" s="4" t="s">
        <v>106</v>
      </c>
      <c r="D1796" s="4" t="s">
        <v>788</v>
      </c>
      <c r="E1796" s="4"/>
      <c r="F1796" s="20">
        <f t="shared" ref="F1796:K1798" si="366">F1797</f>
        <v>1654500</v>
      </c>
      <c r="G1796" s="20">
        <f t="shared" si="366"/>
        <v>1662400</v>
      </c>
      <c r="H1796" s="20">
        <f t="shared" si="353"/>
        <v>7900</v>
      </c>
      <c r="I1796" s="20">
        <f t="shared" si="366"/>
        <v>1662400</v>
      </c>
      <c r="J1796" s="20">
        <f t="shared" si="354"/>
        <v>0</v>
      </c>
      <c r="K1796" s="20">
        <f t="shared" si="366"/>
        <v>1654500</v>
      </c>
      <c r="L1796" s="20">
        <f t="shared" si="355"/>
        <v>-7900</v>
      </c>
      <c r="M1796" s="27">
        <f t="shared" si="357"/>
        <v>100</v>
      </c>
      <c r="N1796" s="27">
        <f t="shared" si="356"/>
        <v>99.524783445620784</v>
      </c>
    </row>
    <row r="1797" spans="1:14" s="6" customFormat="1" ht="37.5" x14ac:dyDescent="0.2">
      <c r="A1797" s="22" t="s">
        <v>24</v>
      </c>
      <c r="B1797" s="4" t="s">
        <v>260</v>
      </c>
      <c r="C1797" s="4" t="s">
        <v>106</v>
      </c>
      <c r="D1797" s="4" t="s">
        <v>788</v>
      </c>
      <c r="E1797" s="4" t="s">
        <v>25</v>
      </c>
      <c r="F1797" s="20">
        <f t="shared" si="366"/>
        <v>1654500</v>
      </c>
      <c r="G1797" s="20">
        <f t="shared" si="366"/>
        <v>1662400</v>
      </c>
      <c r="H1797" s="20">
        <f t="shared" si="353"/>
        <v>7900</v>
      </c>
      <c r="I1797" s="20">
        <f t="shared" si="366"/>
        <v>1662400</v>
      </c>
      <c r="J1797" s="20">
        <f t="shared" si="354"/>
        <v>0</v>
      </c>
      <c r="K1797" s="20">
        <f t="shared" si="366"/>
        <v>1654500</v>
      </c>
      <c r="L1797" s="20">
        <f t="shared" si="355"/>
        <v>-7900</v>
      </c>
      <c r="M1797" s="27">
        <f t="shared" si="357"/>
        <v>100</v>
      </c>
      <c r="N1797" s="27">
        <f t="shared" si="356"/>
        <v>99.524783445620784</v>
      </c>
    </row>
    <row r="1798" spans="1:14" s="6" customFormat="1" ht="63.75" customHeight="1" x14ac:dyDescent="0.2">
      <c r="A1798" s="22" t="s">
        <v>26</v>
      </c>
      <c r="B1798" s="4" t="s">
        <v>260</v>
      </c>
      <c r="C1798" s="4" t="s">
        <v>106</v>
      </c>
      <c r="D1798" s="4" t="s">
        <v>788</v>
      </c>
      <c r="E1798" s="4" t="s">
        <v>27</v>
      </c>
      <c r="F1798" s="20">
        <f t="shared" si="366"/>
        <v>1654500</v>
      </c>
      <c r="G1798" s="20">
        <f t="shared" si="366"/>
        <v>1662400</v>
      </c>
      <c r="H1798" s="20">
        <f t="shared" si="353"/>
        <v>7900</v>
      </c>
      <c r="I1798" s="20">
        <f t="shared" si="366"/>
        <v>1662400</v>
      </c>
      <c r="J1798" s="20">
        <f t="shared" si="354"/>
        <v>0</v>
      </c>
      <c r="K1798" s="20">
        <f t="shared" si="366"/>
        <v>1654500</v>
      </c>
      <c r="L1798" s="20">
        <f t="shared" si="355"/>
        <v>-7900</v>
      </c>
      <c r="M1798" s="27">
        <f t="shared" si="357"/>
        <v>100</v>
      </c>
      <c r="N1798" s="27">
        <f t="shared" si="356"/>
        <v>99.524783445620784</v>
      </c>
    </row>
    <row r="1799" spans="1:14" s="6" customFormat="1" x14ac:dyDescent="0.2">
      <c r="A1799" s="22" t="s">
        <v>28</v>
      </c>
      <c r="B1799" s="4" t="s">
        <v>260</v>
      </c>
      <c r="C1799" s="4" t="s">
        <v>106</v>
      </c>
      <c r="D1799" s="4" t="s">
        <v>788</v>
      </c>
      <c r="E1799" s="4" t="s">
        <v>29</v>
      </c>
      <c r="F1799" s="20">
        <v>1654500</v>
      </c>
      <c r="G1799" s="20">
        <v>1662400</v>
      </c>
      <c r="H1799" s="20">
        <f t="shared" si="353"/>
        <v>7900</v>
      </c>
      <c r="I1799" s="20">
        <v>1662400</v>
      </c>
      <c r="J1799" s="20">
        <f t="shared" si="354"/>
        <v>0</v>
      </c>
      <c r="K1799" s="20">
        <v>1654500</v>
      </c>
      <c r="L1799" s="20">
        <f t="shared" si="355"/>
        <v>-7900</v>
      </c>
      <c r="M1799" s="27">
        <f t="shared" si="357"/>
        <v>100</v>
      </c>
      <c r="N1799" s="27">
        <f t="shared" si="356"/>
        <v>99.524783445620784</v>
      </c>
    </row>
    <row r="1800" spans="1:14" s="6" customFormat="1" x14ac:dyDescent="0.2">
      <c r="A1800" s="22" t="s">
        <v>64</v>
      </c>
      <c r="B1800" s="4" t="s">
        <v>260</v>
      </c>
      <c r="C1800" s="4" t="s">
        <v>106</v>
      </c>
      <c r="D1800" s="4" t="s">
        <v>789</v>
      </c>
      <c r="E1800" s="4"/>
      <c r="F1800" s="20">
        <f t="shared" ref="F1800:K1802" si="367">F1801</f>
        <v>0</v>
      </c>
      <c r="G1800" s="20">
        <f t="shared" si="367"/>
        <v>6031126</v>
      </c>
      <c r="H1800" s="20">
        <f t="shared" si="353"/>
        <v>6031126</v>
      </c>
      <c r="I1800" s="20">
        <f t="shared" si="367"/>
        <v>6031126</v>
      </c>
      <c r="J1800" s="20">
        <f t="shared" si="354"/>
        <v>0</v>
      </c>
      <c r="K1800" s="20">
        <f t="shared" si="367"/>
        <v>1900815</v>
      </c>
      <c r="L1800" s="20">
        <f t="shared" si="355"/>
        <v>-4130311</v>
      </c>
      <c r="M1800" s="27">
        <v>0</v>
      </c>
      <c r="N1800" s="27">
        <f t="shared" si="356"/>
        <v>31.516751598291926</v>
      </c>
    </row>
    <row r="1801" spans="1:14" s="6" customFormat="1" ht="37.5" x14ac:dyDescent="0.2">
      <c r="A1801" s="22" t="s">
        <v>24</v>
      </c>
      <c r="B1801" s="4" t="s">
        <v>260</v>
      </c>
      <c r="C1801" s="4" t="s">
        <v>106</v>
      </c>
      <c r="D1801" s="4" t="s">
        <v>789</v>
      </c>
      <c r="E1801" s="4" t="s">
        <v>25</v>
      </c>
      <c r="F1801" s="20">
        <f t="shared" si="367"/>
        <v>0</v>
      </c>
      <c r="G1801" s="20">
        <f t="shared" si="367"/>
        <v>6031126</v>
      </c>
      <c r="H1801" s="20">
        <f t="shared" si="353"/>
        <v>6031126</v>
      </c>
      <c r="I1801" s="20">
        <f t="shared" si="367"/>
        <v>6031126</v>
      </c>
      <c r="J1801" s="20">
        <f t="shared" si="354"/>
        <v>0</v>
      </c>
      <c r="K1801" s="20">
        <f t="shared" si="367"/>
        <v>1900815</v>
      </c>
      <c r="L1801" s="20">
        <f t="shared" si="355"/>
        <v>-4130311</v>
      </c>
      <c r="M1801" s="27">
        <v>0</v>
      </c>
      <c r="N1801" s="27">
        <f t="shared" si="356"/>
        <v>31.516751598291926</v>
      </c>
    </row>
    <row r="1802" spans="1:14" s="6" customFormat="1" ht="68.25" customHeight="1" x14ac:dyDescent="0.2">
      <c r="A1802" s="22" t="s">
        <v>26</v>
      </c>
      <c r="B1802" s="4" t="s">
        <v>260</v>
      </c>
      <c r="C1802" s="4" t="s">
        <v>106</v>
      </c>
      <c r="D1802" s="4" t="s">
        <v>789</v>
      </c>
      <c r="E1802" s="4" t="s">
        <v>27</v>
      </c>
      <c r="F1802" s="20">
        <f t="shared" si="367"/>
        <v>0</v>
      </c>
      <c r="G1802" s="20">
        <f t="shared" si="367"/>
        <v>6031126</v>
      </c>
      <c r="H1802" s="20">
        <f t="shared" si="353"/>
        <v>6031126</v>
      </c>
      <c r="I1802" s="20">
        <f t="shared" si="367"/>
        <v>6031126</v>
      </c>
      <c r="J1802" s="20">
        <f t="shared" si="354"/>
        <v>0</v>
      </c>
      <c r="K1802" s="20">
        <f t="shared" si="367"/>
        <v>1900815</v>
      </c>
      <c r="L1802" s="20">
        <f t="shared" si="355"/>
        <v>-4130311</v>
      </c>
      <c r="M1802" s="27">
        <v>0</v>
      </c>
      <c r="N1802" s="27">
        <f t="shared" si="356"/>
        <v>31.516751598291926</v>
      </c>
    </row>
    <row r="1803" spans="1:14" s="6" customFormat="1" x14ac:dyDescent="0.2">
      <c r="A1803" s="22" t="s">
        <v>28</v>
      </c>
      <c r="B1803" s="4" t="s">
        <v>260</v>
      </c>
      <c r="C1803" s="4" t="s">
        <v>106</v>
      </c>
      <c r="D1803" s="4" t="s">
        <v>789</v>
      </c>
      <c r="E1803" s="4" t="s">
        <v>29</v>
      </c>
      <c r="F1803" s="20">
        <v>0</v>
      </c>
      <c r="G1803" s="20">
        <v>6031126</v>
      </c>
      <c r="H1803" s="20">
        <f t="shared" si="353"/>
        <v>6031126</v>
      </c>
      <c r="I1803" s="20">
        <v>6031126</v>
      </c>
      <c r="J1803" s="20">
        <f t="shared" si="354"/>
        <v>0</v>
      </c>
      <c r="K1803" s="20">
        <v>1900815</v>
      </c>
      <c r="L1803" s="20">
        <f t="shared" si="355"/>
        <v>-4130311</v>
      </c>
      <c r="M1803" s="27">
        <v>0</v>
      </c>
      <c r="N1803" s="27">
        <f t="shared" si="356"/>
        <v>31.516751598291926</v>
      </c>
    </row>
    <row r="1804" spans="1:14" s="6" customFormat="1" ht="75" x14ac:dyDescent="0.2">
      <c r="A1804" s="22" t="s">
        <v>264</v>
      </c>
      <c r="B1804" s="4" t="s">
        <v>260</v>
      </c>
      <c r="C1804" s="4" t="s">
        <v>106</v>
      </c>
      <c r="D1804" s="4" t="s">
        <v>790</v>
      </c>
      <c r="E1804" s="4"/>
      <c r="F1804" s="20">
        <f t="shared" ref="F1804:K1806" si="368">F1805</f>
        <v>3500000</v>
      </c>
      <c r="G1804" s="20">
        <f t="shared" si="368"/>
        <v>14217031</v>
      </c>
      <c r="H1804" s="20">
        <f t="shared" ref="H1804:H1867" si="369">G1804-F1804</f>
        <v>10717031</v>
      </c>
      <c r="I1804" s="20">
        <f t="shared" si="368"/>
        <v>14217031</v>
      </c>
      <c r="J1804" s="20">
        <f t="shared" ref="J1804:J1867" si="370">I1804-G1804</f>
        <v>0</v>
      </c>
      <c r="K1804" s="20">
        <f t="shared" si="368"/>
        <v>7786348.3600000003</v>
      </c>
      <c r="L1804" s="20">
        <f t="shared" ref="L1804:L1867" si="371">K1804-I1804</f>
        <v>-6430682.6399999997</v>
      </c>
      <c r="M1804" s="27">
        <f t="shared" ref="M1804:M1867" si="372">K1804/F1804*100</f>
        <v>222.467096</v>
      </c>
      <c r="N1804" s="27">
        <f t="shared" ref="N1804:N1867" si="373">K1804/I1804*100</f>
        <v>54.767752563808855</v>
      </c>
    </row>
    <row r="1805" spans="1:14" s="6" customFormat="1" ht="37.5" x14ac:dyDescent="0.2">
      <c r="A1805" s="22" t="s">
        <v>24</v>
      </c>
      <c r="B1805" s="4" t="s">
        <v>260</v>
      </c>
      <c r="C1805" s="4" t="s">
        <v>106</v>
      </c>
      <c r="D1805" s="4" t="s">
        <v>790</v>
      </c>
      <c r="E1805" s="4" t="s">
        <v>25</v>
      </c>
      <c r="F1805" s="20">
        <f t="shared" si="368"/>
        <v>3500000</v>
      </c>
      <c r="G1805" s="20">
        <f t="shared" si="368"/>
        <v>14217031</v>
      </c>
      <c r="H1805" s="20">
        <f t="shared" si="369"/>
        <v>10717031</v>
      </c>
      <c r="I1805" s="20">
        <f t="shared" si="368"/>
        <v>14217031</v>
      </c>
      <c r="J1805" s="20">
        <f t="shared" si="370"/>
        <v>0</v>
      </c>
      <c r="K1805" s="20">
        <f t="shared" si="368"/>
        <v>7786348.3600000003</v>
      </c>
      <c r="L1805" s="20">
        <f t="shared" si="371"/>
        <v>-6430682.6399999997</v>
      </c>
      <c r="M1805" s="27">
        <f t="shared" si="372"/>
        <v>222.467096</v>
      </c>
      <c r="N1805" s="27">
        <f t="shared" si="373"/>
        <v>54.767752563808855</v>
      </c>
    </row>
    <row r="1806" spans="1:14" s="6" customFormat="1" ht="57" customHeight="1" x14ac:dyDescent="0.2">
      <c r="A1806" s="22" t="s">
        <v>26</v>
      </c>
      <c r="B1806" s="4" t="s">
        <v>260</v>
      </c>
      <c r="C1806" s="4" t="s">
        <v>106</v>
      </c>
      <c r="D1806" s="4" t="s">
        <v>790</v>
      </c>
      <c r="E1806" s="4" t="s">
        <v>27</v>
      </c>
      <c r="F1806" s="20">
        <f t="shared" si="368"/>
        <v>3500000</v>
      </c>
      <c r="G1806" s="20">
        <f t="shared" si="368"/>
        <v>14217031</v>
      </c>
      <c r="H1806" s="20">
        <f t="shared" si="369"/>
        <v>10717031</v>
      </c>
      <c r="I1806" s="20">
        <f t="shared" si="368"/>
        <v>14217031</v>
      </c>
      <c r="J1806" s="20">
        <f t="shared" si="370"/>
        <v>0</v>
      </c>
      <c r="K1806" s="20">
        <f t="shared" si="368"/>
        <v>7786348.3600000003</v>
      </c>
      <c r="L1806" s="20">
        <f t="shared" si="371"/>
        <v>-6430682.6399999997</v>
      </c>
      <c r="M1806" s="27">
        <f t="shared" si="372"/>
        <v>222.467096</v>
      </c>
      <c r="N1806" s="27">
        <f t="shared" si="373"/>
        <v>54.767752563808855</v>
      </c>
    </row>
    <row r="1807" spans="1:14" s="6" customFormat="1" x14ac:dyDescent="0.2">
      <c r="A1807" s="22" t="s">
        <v>28</v>
      </c>
      <c r="B1807" s="4" t="s">
        <v>260</v>
      </c>
      <c r="C1807" s="4" t="s">
        <v>106</v>
      </c>
      <c r="D1807" s="4" t="s">
        <v>790</v>
      </c>
      <c r="E1807" s="4" t="s">
        <v>29</v>
      </c>
      <c r="F1807" s="20">
        <v>3500000</v>
      </c>
      <c r="G1807" s="20">
        <v>14217031</v>
      </c>
      <c r="H1807" s="20">
        <f t="shared" si="369"/>
        <v>10717031</v>
      </c>
      <c r="I1807" s="20">
        <v>14217031</v>
      </c>
      <c r="J1807" s="20">
        <f t="shared" si="370"/>
        <v>0</v>
      </c>
      <c r="K1807" s="20">
        <v>7786348.3600000003</v>
      </c>
      <c r="L1807" s="20">
        <f t="shared" si="371"/>
        <v>-6430682.6399999997</v>
      </c>
      <c r="M1807" s="27">
        <f t="shared" si="372"/>
        <v>222.467096</v>
      </c>
      <c r="N1807" s="27">
        <f t="shared" si="373"/>
        <v>54.767752563808855</v>
      </c>
    </row>
    <row r="1808" spans="1:14" s="6" customFormat="1" x14ac:dyDescent="0.2">
      <c r="A1808" s="22" t="s">
        <v>265</v>
      </c>
      <c r="B1808" s="4" t="s">
        <v>260</v>
      </c>
      <c r="C1808" s="4" t="s">
        <v>266</v>
      </c>
      <c r="D1808" s="4"/>
      <c r="E1808" s="4"/>
      <c r="F1808" s="20">
        <f t="shared" ref="F1808:F1814" si="374">F1809</f>
        <v>353049100</v>
      </c>
      <c r="G1808" s="20">
        <f t="shared" ref="G1808:K1814" si="375">G1809</f>
        <v>353478124</v>
      </c>
      <c r="H1808" s="20">
        <f t="shared" si="369"/>
        <v>429024</v>
      </c>
      <c r="I1808" s="20">
        <f t="shared" si="375"/>
        <v>353478124</v>
      </c>
      <c r="J1808" s="20">
        <f t="shared" si="370"/>
        <v>0</v>
      </c>
      <c r="K1808" s="20">
        <f t="shared" si="375"/>
        <v>234659553.69999999</v>
      </c>
      <c r="L1808" s="20">
        <f t="shared" si="371"/>
        <v>-118818570.30000001</v>
      </c>
      <c r="M1808" s="27">
        <f t="shared" si="372"/>
        <v>66.466549185368265</v>
      </c>
      <c r="N1808" s="27">
        <f t="shared" si="373"/>
        <v>66.385877305380291</v>
      </c>
    </row>
    <row r="1809" spans="1:15" s="6" customFormat="1" ht="37.5" x14ac:dyDescent="0.2">
      <c r="A1809" s="22" t="s">
        <v>267</v>
      </c>
      <c r="B1809" s="4" t="s">
        <v>260</v>
      </c>
      <c r="C1809" s="4" t="s">
        <v>266</v>
      </c>
      <c r="D1809" s="4" t="s">
        <v>590</v>
      </c>
      <c r="E1809" s="4"/>
      <c r="F1809" s="20">
        <f t="shared" si="374"/>
        <v>353049100</v>
      </c>
      <c r="G1809" s="20">
        <f t="shared" si="375"/>
        <v>353478124</v>
      </c>
      <c r="H1809" s="20">
        <f t="shared" si="369"/>
        <v>429024</v>
      </c>
      <c r="I1809" s="20">
        <f t="shared" si="375"/>
        <v>353478124</v>
      </c>
      <c r="J1809" s="20">
        <f t="shared" si="370"/>
        <v>0</v>
      </c>
      <c r="K1809" s="20">
        <f t="shared" si="375"/>
        <v>234659553.69999999</v>
      </c>
      <c r="L1809" s="20">
        <f t="shared" si="371"/>
        <v>-118818570.30000001</v>
      </c>
      <c r="M1809" s="27">
        <f t="shared" si="372"/>
        <v>66.466549185368265</v>
      </c>
      <c r="N1809" s="27">
        <f t="shared" si="373"/>
        <v>66.385877305380291</v>
      </c>
    </row>
    <row r="1810" spans="1:15" s="6" customFormat="1" x14ac:dyDescent="0.2">
      <c r="A1810" s="22" t="s">
        <v>268</v>
      </c>
      <c r="B1810" s="4" t="s">
        <v>260</v>
      </c>
      <c r="C1810" s="4" t="s">
        <v>266</v>
      </c>
      <c r="D1810" s="4" t="s">
        <v>791</v>
      </c>
      <c r="E1810" s="4"/>
      <c r="F1810" s="20">
        <f t="shared" si="374"/>
        <v>353049100</v>
      </c>
      <c r="G1810" s="20">
        <f t="shared" si="375"/>
        <v>353478124</v>
      </c>
      <c r="H1810" s="20">
        <f t="shared" si="369"/>
        <v>429024</v>
      </c>
      <c r="I1810" s="20">
        <f t="shared" si="375"/>
        <v>353478124</v>
      </c>
      <c r="J1810" s="20">
        <f t="shared" si="370"/>
        <v>0</v>
      </c>
      <c r="K1810" s="20">
        <f t="shared" si="375"/>
        <v>234659553.69999999</v>
      </c>
      <c r="L1810" s="20">
        <f t="shared" si="371"/>
        <v>-118818570.30000001</v>
      </c>
      <c r="M1810" s="27">
        <f t="shared" si="372"/>
        <v>66.466549185368265</v>
      </c>
      <c r="N1810" s="27">
        <f t="shared" si="373"/>
        <v>66.385877305380291</v>
      </c>
    </row>
    <row r="1811" spans="1:15" s="6" customFormat="1" ht="75" x14ac:dyDescent="0.2">
      <c r="A1811" s="22" t="s">
        <v>269</v>
      </c>
      <c r="B1811" s="4" t="s">
        <v>260</v>
      </c>
      <c r="C1811" s="4" t="s">
        <v>266</v>
      </c>
      <c r="D1811" s="4" t="s">
        <v>792</v>
      </c>
      <c r="E1811" s="4"/>
      <c r="F1811" s="20">
        <f t="shared" si="374"/>
        <v>353049100</v>
      </c>
      <c r="G1811" s="20">
        <f t="shared" si="375"/>
        <v>353478124</v>
      </c>
      <c r="H1811" s="20">
        <f t="shared" si="369"/>
        <v>429024</v>
      </c>
      <c r="I1811" s="20">
        <f t="shared" si="375"/>
        <v>353478124</v>
      </c>
      <c r="J1811" s="20">
        <f t="shared" si="370"/>
        <v>0</v>
      </c>
      <c r="K1811" s="20">
        <f t="shared" si="375"/>
        <v>234659553.69999999</v>
      </c>
      <c r="L1811" s="20">
        <f t="shared" si="371"/>
        <v>-118818570.30000001</v>
      </c>
      <c r="M1811" s="27">
        <f t="shared" si="372"/>
        <v>66.466549185368265</v>
      </c>
      <c r="N1811" s="27">
        <f t="shared" si="373"/>
        <v>66.385877305380291</v>
      </c>
      <c r="O1811" s="31"/>
    </row>
    <row r="1812" spans="1:15" s="6" customFormat="1" x14ac:dyDescent="0.2">
      <c r="A1812" s="22" t="s">
        <v>64</v>
      </c>
      <c r="B1812" s="4" t="s">
        <v>260</v>
      </c>
      <c r="C1812" s="4" t="s">
        <v>266</v>
      </c>
      <c r="D1812" s="4" t="s">
        <v>793</v>
      </c>
      <c r="E1812" s="4"/>
      <c r="F1812" s="20">
        <f t="shared" si="374"/>
        <v>353049100</v>
      </c>
      <c r="G1812" s="20">
        <f t="shared" si="375"/>
        <v>353478124</v>
      </c>
      <c r="H1812" s="20">
        <f t="shared" si="369"/>
        <v>429024</v>
      </c>
      <c r="I1812" s="20">
        <f t="shared" si="375"/>
        <v>353478124</v>
      </c>
      <c r="J1812" s="20">
        <f t="shared" si="370"/>
        <v>0</v>
      </c>
      <c r="K1812" s="20">
        <f t="shared" si="375"/>
        <v>234659553.69999999</v>
      </c>
      <c r="L1812" s="20">
        <f t="shared" si="371"/>
        <v>-118818570.30000001</v>
      </c>
      <c r="M1812" s="27">
        <f t="shared" si="372"/>
        <v>66.466549185368265</v>
      </c>
      <c r="N1812" s="27">
        <f t="shared" si="373"/>
        <v>66.385877305380291</v>
      </c>
    </row>
    <row r="1813" spans="1:15" s="6" customFormat="1" ht="37.5" x14ac:dyDescent="0.2">
      <c r="A1813" s="22" t="s">
        <v>24</v>
      </c>
      <c r="B1813" s="4" t="s">
        <v>260</v>
      </c>
      <c r="C1813" s="4" t="s">
        <v>266</v>
      </c>
      <c r="D1813" s="4" t="s">
        <v>793</v>
      </c>
      <c r="E1813" s="4" t="s">
        <v>25</v>
      </c>
      <c r="F1813" s="20">
        <f t="shared" si="374"/>
        <v>353049100</v>
      </c>
      <c r="G1813" s="20">
        <f t="shared" si="375"/>
        <v>353478124</v>
      </c>
      <c r="H1813" s="20">
        <f t="shared" si="369"/>
        <v>429024</v>
      </c>
      <c r="I1813" s="20">
        <f t="shared" si="375"/>
        <v>353478124</v>
      </c>
      <c r="J1813" s="20">
        <f t="shared" si="370"/>
        <v>0</v>
      </c>
      <c r="K1813" s="20">
        <f t="shared" si="375"/>
        <v>234659553.69999999</v>
      </c>
      <c r="L1813" s="20">
        <f t="shared" si="371"/>
        <v>-118818570.30000001</v>
      </c>
      <c r="M1813" s="27">
        <f t="shared" si="372"/>
        <v>66.466549185368265</v>
      </c>
      <c r="N1813" s="27">
        <f t="shared" si="373"/>
        <v>66.385877305380291</v>
      </c>
    </row>
    <row r="1814" spans="1:15" s="6" customFormat="1" ht="57" customHeight="1" x14ac:dyDescent="0.2">
      <c r="A1814" s="22" t="s">
        <v>26</v>
      </c>
      <c r="B1814" s="4" t="s">
        <v>260</v>
      </c>
      <c r="C1814" s="4" t="s">
        <v>266</v>
      </c>
      <c r="D1814" s="4" t="s">
        <v>793</v>
      </c>
      <c r="E1814" s="4" t="s">
        <v>27</v>
      </c>
      <c r="F1814" s="20">
        <f t="shared" si="374"/>
        <v>353049100</v>
      </c>
      <c r="G1814" s="20">
        <f t="shared" si="375"/>
        <v>353478124</v>
      </c>
      <c r="H1814" s="20">
        <f t="shared" si="369"/>
        <v>429024</v>
      </c>
      <c r="I1814" s="20">
        <f t="shared" si="375"/>
        <v>353478124</v>
      </c>
      <c r="J1814" s="20">
        <f t="shared" si="370"/>
        <v>0</v>
      </c>
      <c r="K1814" s="20">
        <f t="shared" si="375"/>
        <v>234659553.69999999</v>
      </c>
      <c r="L1814" s="20">
        <f t="shared" si="371"/>
        <v>-118818570.30000001</v>
      </c>
      <c r="M1814" s="27">
        <f t="shared" si="372"/>
        <v>66.466549185368265</v>
      </c>
      <c r="N1814" s="27">
        <f t="shared" si="373"/>
        <v>66.385877305380291</v>
      </c>
    </row>
    <row r="1815" spans="1:15" s="6" customFormat="1" x14ac:dyDescent="0.2">
      <c r="A1815" s="22" t="s">
        <v>28</v>
      </c>
      <c r="B1815" s="4" t="s">
        <v>260</v>
      </c>
      <c r="C1815" s="4" t="s">
        <v>266</v>
      </c>
      <c r="D1815" s="4" t="s">
        <v>793</v>
      </c>
      <c r="E1815" s="4" t="s">
        <v>29</v>
      </c>
      <c r="F1815" s="20">
        <v>353049100</v>
      </c>
      <c r="G1815" s="20">
        <v>353478124</v>
      </c>
      <c r="H1815" s="20">
        <f t="shared" si="369"/>
        <v>429024</v>
      </c>
      <c r="I1815" s="20">
        <v>353478124</v>
      </c>
      <c r="J1815" s="20">
        <f t="shared" si="370"/>
        <v>0</v>
      </c>
      <c r="K1815" s="20">
        <v>234659553.69999999</v>
      </c>
      <c r="L1815" s="20">
        <f t="shared" si="371"/>
        <v>-118818570.30000001</v>
      </c>
      <c r="M1815" s="27">
        <f t="shared" si="372"/>
        <v>66.466549185368265</v>
      </c>
      <c r="N1815" s="27">
        <f t="shared" si="373"/>
        <v>66.385877305380291</v>
      </c>
    </row>
    <row r="1816" spans="1:15" s="6" customFormat="1" x14ac:dyDescent="0.2">
      <c r="A1816" s="22" t="s">
        <v>270</v>
      </c>
      <c r="B1816" s="4" t="s">
        <v>260</v>
      </c>
      <c r="C1816" s="4" t="s">
        <v>271</v>
      </c>
      <c r="D1816" s="4"/>
      <c r="E1816" s="4"/>
      <c r="F1816" s="20">
        <f>F1817</f>
        <v>328390100</v>
      </c>
      <c r="G1816" s="20">
        <f>G1817</f>
        <v>443699732</v>
      </c>
      <c r="H1816" s="20">
        <f t="shared" si="369"/>
        <v>115309632</v>
      </c>
      <c r="I1816" s="20">
        <f>I1817</f>
        <v>443699732</v>
      </c>
      <c r="J1816" s="20">
        <f t="shared" si="370"/>
        <v>0</v>
      </c>
      <c r="K1816" s="20">
        <f>K1817</f>
        <v>251524198.66</v>
      </c>
      <c r="L1816" s="20">
        <f t="shared" si="371"/>
        <v>-192175533.34</v>
      </c>
      <c r="M1816" s="27">
        <f t="shared" si="372"/>
        <v>76.593112478116737</v>
      </c>
      <c r="N1816" s="27">
        <f t="shared" si="373"/>
        <v>56.687931166025585</v>
      </c>
    </row>
    <row r="1817" spans="1:15" s="6" customFormat="1" ht="37.5" x14ac:dyDescent="0.2">
      <c r="A1817" s="22" t="s">
        <v>267</v>
      </c>
      <c r="B1817" s="4" t="s">
        <v>260</v>
      </c>
      <c r="C1817" s="4" t="s">
        <v>271</v>
      </c>
      <c r="D1817" s="4" t="s">
        <v>590</v>
      </c>
      <c r="E1817" s="4"/>
      <c r="F1817" s="20">
        <f>F1818+F1831</f>
        <v>328390100</v>
      </c>
      <c r="G1817" s="20">
        <f>G1818+G1831</f>
        <v>443699732</v>
      </c>
      <c r="H1817" s="20">
        <f t="shared" si="369"/>
        <v>115309632</v>
      </c>
      <c r="I1817" s="20">
        <f>I1818+I1831</f>
        <v>443699732</v>
      </c>
      <c r="J1817" s="20">
        <f t="shared" si="370"/>
        <v>0</v>
      </c>
      <c r="K1817" s="20">
        <f>K1818+K1831</f>
        <v>251524198.66</v>
      </c>
      <c r="L1817" s="20">
        <f t="shared" si="371"/>
        <v>-192175533.34</v>
      </c>
      <c r="M1817" s="27">
        <f t="shared" si="372"/>
        <v>76.593112478116737</v>
      </c>
      <c r="N1817" s="27">
        <f t="shared" si="373"/>
        <v>56.687931166025585</v>
      </c>
    </row>
    <row r="1818" spans="1:15" s="6" customFormat="1" x14ac:dyDescent="0.2">
      <c r="A1818" s="22" t="s">
        <v>272</v>
      </c>
      <c r="B1818" s="4" t="s">
        <v>260</v>
      </c>
      <c r="C1818" s="4" t="s">
        <v>271</v>
      </c>
      <c r="D1818" s="4" t="s">
        <v>595</v>
      </c>
      <c r="E1818" s="4"/>
      <c r="F1818" s="20">
        <f>F1825</f>
        <v>307166000</v>
      </c>
      <c r="G1818" s="20">
        <f>G1825+G1819</f>
        <v>412349023</v>
      </c>
      <c r="H1818" s="20">
        <f t="shared" si="369"/>
        <v>105183023</v>
      </c>
      <c r="I1818" s="20">
        <f>I1825+I1819</f>
        <v>412349023</v>
      </c>
      <c r="J1818" s="20">
        <f t="shared" si="370"/>
        <v>0</v>
      </c>
      <c r="K1818" s="20">
        <f>K1825+K1819</f>
        <v>244525003.41</v>
      </c>
      <c r="L1818" s="20">
        <f t="shared" si="371"/>
        <v>-167824019.59</v>
      </c>
      <c r="M1818" s="27">
        <f t="shared" si="372"/>
        <v>79.606793528580639</v>
      </c>
      <c r="N1818" s="27">
        <f t="shared" si="373"/>
        <v>59.300492973400353</v>
      </c>
    </row>
    <row r="1819" spans="1:15" s="6" customFormat="1" ht="75" x14ac:dyDescent="0.2">
      <c r="A1819" s="23" t="s">
        <v>402</v>
      </c>
      <c r="B1819" s="7" t="s">
        <v>260</v>
      </c>
      <c r="C1819" s="7" t="s">
        <v>271</v>
      </c>
      <c r="D1819" s="7" t="s">
        <v>736</v>
      </c>
      <c r="E1819" s="7"/>
      <c r="F1819" s="12">
        <v>0</v>
      </c>
      <c r="G1819" s="12">
        <f>G1820</f>
        <v>79221877</v>
      </c>
      <c r="H1819" s="20">
        <f t="shared" si="369"/>
        <v>79221877</v>
      </c>
      <c r="I1819" s="12">
        <f>I1820</f>
        <v>79221877</v>
      </c>
      <c r="J1819" s="20">
        <f t="shared" si="370"/>
        <v>0</v>
      </c>
      <c r="K1819" s="12">
        <f>K1820</f>
        <v>0</v>
      </c>
      <c r="L1819" s="20">
        <f t="shared" si="371"/>
        <v>-79221877</v>
      </c>
      <c r="M1819" s="27">
        <v>0</v>
      </c>
      <c r="N1819" s="27">
        <f t="shared" si="373"/>
        <v>0</v>
      </c>
      <c r="O1819" s="31"/>
    </row>
    <row r="1820" spans="1:15" s="6" customFormat="1" x14ac:dyDescent="0.2">
      <c r="A1820" s="23" t="s">
        <v>408</v>
      </c>
      <c r="B1820" s="7" t="s">
        <v>260</v>
      </c>
      <c r="C1820" s="7" t="s">
        <v>271</v>
      </c>
      <c r="D1820" s="7" t="s">
        <v>794</v>
      </c>
      <c r="E1820" s="7"/>
      <c r="F1820" s="12">
        <v>0</v>
      </c>
      <c r="G1820" s="12">
        <f>G1821</f>
        <v>79221877</v>
      </c>
      <c r="H1820" s="20">
        <f t="shared" si="369"/>
        <v>79221877</v>
      </c>
      <c r="I1820" s="12">
        <f>I1821</f>
        <v>79221877</v>
      </c>
      <c r="J1820" s="20">
        <f t="shared" si="370"/>
        <v>0</v>
      </c>
      <c r="K1820" s="12">
        <f>K1821</f>
        <v>0</v>
      </c>
      <c r="L1820" s="20">
        <f t="shared" si="371"/>
        <v>-79221877</v>
      </c>
      <c r="M1820" s="27">
        <v>0</v>
      </c>
      <c r="N1820" s="27">
        <f t="shared" si="373"/>
        <v>0</v>
      </c>
    </row>
    <row r="1821" spans="1:15" s="6" customFormat="1" ht="37.5" x14ac:dyDescent="0.2">
      <c r="A1821" s="23" t="s">
        <v>24</v>
      </c>
      <c r="B1821" s="7" t="s">
        <v>260</v>
      </c>
      <c r="C1821" s="7" t="s">
        <v>271</v>
      </c>
      <c r="D1821" s="7" t="s">
        <v>794</v>
      </c>
      <c r="E1821" s="7" t="s">
        <v>25</v>
      </c>
      <c r="F1821" s="12">
        <v>0</v>
      </c>
      <c r="G1821" s="12">
        <f>G1822</f>
        <v>79221877</v>
      </c>
      <c r="H1821" s="20">
        <f t="shared" si="369"/>
        <v>79221877</v>
      </c>
      <c r="I1821" s="12">
        <f>I1822</f>
        <v>79221877</v>
      </c>
      <c r="J1821" s="20">
        <f t="shared" si="370"/>
        <v>0</v>
      </c>
      <c r="K1821" s="12">
        <f>K1822</f>
        <v>0</v>
      </c>
      <c r="L1821" s="20">
        <f t="shared" si="371"/>
        <v>-79221877</v>
      </c>
      <c r="M1821" s="27">
        <v>0</v>
      </c>
      <c r="N1821" s="27">
        <f t="shared" si="373"/>
        <v>0</v>
      </c>
    </row>
    <row r="1822" spans="1:15" s="6" customFormat="1" ht="66.75" customHeight="1" x14ac:dyDescent="0.2">
      <c r="A1822" s="23" t="s">
        <v>26</v>
      </c>
      <c r="B1822" s="7" t="s">
        <v>260</v>
      </c>
      <c r="C1822" s="7" t="s">
        <v>271</v>
      </c>
      <c r="D1822" s="7" t="s">
        <v>794</v>
      </c>
      <c r="E1822" s="7" t="s">
        <v>27</v>
      </c>
      <c r="F1822" s="12">
        <f>F1823+F1824</f>
        <v>0</v>
      </c>
      <c r="G1822" s="12">
        <f>G1823+G1824</f>
        <v>79221877</v>
      </c>
      <c r="H1822" s="20">
        <f t="shared" si="369"/>
        <v>79221877</v>
      </c>
      <c r="I1822" s="12">
        <f>I1823+I1824</f>
        <v>79221877</v>
      </c>
      <c r="J1822" s="20">
        <f t="shared" si="370"/>
        <v>0</v>
      </c>
      <c r="K1822" s="12">
        <f>K1823+K1824</f>
        <v>0</v>
      </c>
      <c r="L1822" s="20">
        <f t="shared" si="371"/>
        <v>-79221877</v>
      </c>
      <c r="M1822" s="27">
        <v>0</v>
      </c>
      <c r="N1822" s="27">
        <f t="shared" si="373"/>
        <v>0</v>
      </c>
    </row>
    <row r="1823" spans="1:15" s="6" customFormat="1" ht="45.75" customHeight="1" x14ac:dyDescent="0.2">
      <c r="A1823" s="47" t="s">
        <v>404</v>
      </c>
      <c r="B1823" s="48" t="s">
        <v>260</v>
      </c>
      <c r="C1823" s="48" t="s">
        <v>271</v>
      </c>
      <c r="D1823" s="48" t="s">
        <v>794</v>
      </c>
      <c r="E1823" s="48" t="s">
        <v>278</v>
      </c>
      <c r="F1823" s="12">
        <v>0</v>
      </c>
      <c r="G1823" s="12">
        <v>360048</v>
      </c>
      <c r="H1823" s="20">
        <f t="shared" si="369"/>
        <v>360048</v>
      </c>
      <c r="I1823" s="12">
        <v>360048</v>
      </c>
      <c r="J1823" s="20">
        <f t="shared" si="370"/>
        <v>0</v>
      </c>
      <c r="K1823" s="12">
        <v>0</v>
      </c>
      <c r="L1823" s="20">
        <f t="shared" si="371"/>
        <v>-360048</v>
      </c>
      <c r="M1823" s="27">
        <v>0</v>
      </c>
      <c r="N1823" s="27">
        <f t="shared" si="373"/>
        <v>0</v>
      </c>
    </row>
    <row r="1824" spans="1:15" s="6" customFormat="1" x14ac:dyDescent="0.2">
      <c r="A1824" s="45" t="s">
        <v>28</v>
      </c>
      <c r="B1824" s="46" t="s">
        <v>260</v>
      </c>
      <c r="C1824" s="46" t="s">
        <v>271</v>
      </c>
      <c r="D1824" s="46" t="s">
        <v>794</v>
      </c>
      <c r="E1824" s="46" t="s">
        <v>29</v>
      </c>
      <c r="F1824" s="12">
        <v>0</v>
      </c>
      <c r="G1824" s="12">
        <v>78861829</v>
      </c>
      <c r="H1824" s="20">
        <f t="shared" si="369"/>
        <v>78861829</v>
      </c>
      <c r="I1824" s="12">
        <v>78861829</v>
      </c>
      <c r="J1824" s="20">
        <f t="shared" si="370"/>
        <v>0</v>
      </c>
      <c r="K1824" s="12">
        <v>0</v>
      </c>
      <c r="L1824" s="20">
        <f t="shared" si="371"/>
        <v>-78861829</v>
      </c>
      <c r="M1824" s="27">
        <v>0</v>
      </c>
      <c r="N1824" s="27">
        <f t="shared" si="373"/>
        <v>0</v>
      </c>
    </row>
    <row r="1825" spans="1:14" s="6" customFormat="1" ht="56.25" x14ac:dyDescent="0.2">
      <c r="A1825" s="22" t="s">
        <v>273</v>
      </c>
      <c r="B1825" s="4" t="s">
        <v>260</v>
      </c>
      <c r="C1825" s="4" t="s">
        <v>271</v>
      </c>
      <c r="D1825" s="4" t="s">
        <v>795</v>
      </c>
      <c r="E1825" s="4"/>
      <c r="F1825" s="20">
        <f t="shared" ref="F1825:K1827" si="376">F1826</f>
        <v>307166000</v>
      </c>
      <c r="G1825" s="20">
        <f t="shared" si="376"/>
        <v>333127146</v>
      </c>
      <c r="H1825" s="20">
        <f t="shared" si="369"/>
        <v>25961146</v>
      </c>
      <c r="I1825" s="20">
        <f t="shared" si="376"/>
        <v>333127146</v>
      </c>
      <c r="J1825" s="20">
        <f t="shared" si="370"/>
        <v>0</v>
      </c>
      <c r="K1825" s="20">
        <f t="shared" si="376"/>
        <v>244525003.41</v>
      </c>
      <c r="L1825" s="20">
        <f t="shared" si="371"/>
        <v>-88602142.590000004</v>
      </c>
      <c r="M1825" s="27">
        <f t="shared" si="372"/>
        <v>79.606793528580639</v>
      </c>
      <c r="N1825" s="27">
        <f t="shared" si="373"/>
        <v>73.402905270890173</v>
      </c>
    </row>
    <row r="1826" spans="1:14" s="6" customFormat="1" x14ac:dyDescent="0.2">
      <c r="A1826" s="22" t="s">
        <v>64</v>
      </c>
      <c r="B1826" s="4" t="s">
        <v>260</v>
      </c>
      <c r="C1826" s="4" t="s">
        <v>271</v>
      </c>
      <c r="D1826" s="4" t="s">
        <v>592</v>
      </c>
      <c r="E1826" s="4"/>
      <c r="F1826" s="20">
        <f t="shared" si="376"/>
        <v>307166000</v>
      </c>
      <c r="G1826" s="20">
        <f t="shared" si="376"/>
        <v>333127146</v>
      </c>
      <c r="H1826" s="20">
        <f t="shared" si="369"/>
        <v>25961146</v>
      </c>
      <c r="I1826" s="20">
        <f t="shared" si="376"/>
        <v>333127146</v>
      </c>
      <c r="J1826" s="20">
        <f t="shared" si="370"/>
        <v>0</v>
      </c>
      <c r="K1826" s="20">
        <f t="shared" si="376"/>
        <v>244525003.41</v>
      </c>
      <c r="L1826" s="20">
        <f t="shared" si="371"/>
        <v>-88602142.590000004</v>
      </c>
      <c r="M1826" s="27">
        <f t="shared" si="372"/>
        <v>79.606793528580639</v>
      </c>
      <c r="N1826" s="27">
        <f t="shared" si="373"/>
        <v>73.402905270890173</v>
      </c>
    </row>
    <row r="1827" spans="1:14" s="6" customFormat="1" ht="37.5" x14ac:dyDescent="0.2">
      <c r="A1827" s="22" t="s">
        <v>24</v>
      </c>
      <c r="B1827" s="4" t="s">
        <v>260</v>
      </c>
      <c r="C1827" s="4" t="s">
        <v>271</v>
      </c>
      <c r="D1827" s="4" t="s">
        <v>592</v>
      </c>
      <c r="E1827" s="4" t="s">
        <v>25</v>
      </c>
      <c r="F1827" s="20">
        <f t="shared" si="376"/>
        <v>307166000</v>
      </c>
      <c r="G1827" s="20">
        <f t="shared" si="376"/>
        <v>333127146</v>
      </c>
      <c r="H1827" s="20">
        <f t="shared" si="369"/>
        <v>25961146</v>
      </c>
      <c r="I1827" s="20">
        <f t="shared" si="376"/>
        <v>333127146</v>
      </c>
      <c r="J1827" s="20">
        <f t="shared" si="370"/>
        <v>0</v>
      </c>
      <c r="K1827" s="20">
        <f t="shared" si="376"/>
        <v>244525003.41</v>
      </c>
      <c r="L1827" s="20">
        <f t="shared" si="371"/>
        <v>-88602142.590000004</v>
      </c>
      <c r="M1827" s="27">
        <f t="shared" si="372"/>
        <v>79.606793528580639</v>
      </c>
      <c r="N1827" s="27">
        <f t="shared" si="373"/>
        <v>73.402905270890173</v>
      </c>
    </row>
    <row r="1828" spans="1:14" s="6" customFormat="1" ht="66.75" customHeight="1" x14ac:dyDescent="0.2">
      <c r="A1828" s="22" t="s">
        <v>26</v>
      </c>
      <c r="B1828" s="4" t="s">
        <v>260</v>
      </c>
      <c r="C1828" s="4" t="s">
        <v>271</v>
      </c>
      <c r="D1828" s="4" t="s">
        <v>592</v>
      </c>
      <c r="E1828" s="4" t="s">
        <v>27</v>
      </c>
      <c r="F1828" s="20">
        <f>F1829</f>
        <v>307166000</v>
      </c>
      <c r="G1828" s="20">
        <f>G1829+G1830</f>
        <v>333127146</v>
      </c>
      <c r="H1828" s="20">
        <f t="shared" si="369"/>
        <v>25961146</v>
      </c>
      <c r="I1828" s="20">
        <f>I1829+I1830</f>
        <v>333127146</v>
      </c>
      <c r="J1828" s="20">
        <f t="shared" si="370"/>
        <v>0</v>
      </c>
      <c r="K1828" s="20">
        <f>K1829+K1830</f>
        <v>244525003.41</v>
      </c>
      <c r="L1828" s="20">
        <f t="shared" si="371"/>
        <v>-88602142.590000004</v>
      </c>
      <c r="M1828" s="27">
        <f t="shared" si="372"/>
        <v>79.606793528580639</v>
      </c>
      <c r="N1828" s="27">
        <f t="shared" si="373"/>
        <v>73.402905270890173</v>
      </c>
    </row>
    <row r="1829" spans="1:14" s="6" customFormat="1" x14ac:dyDescent="0.2">
      <c r="A1829" s="22" t="s">
        <v>28</v>
      </c>
      <c r="B1829" s="4" t="s">
        <v>260</v>
      </c>
      <c r="C1829" s="4" t="s">
        <v>271</v>
      </c>
      <c r="D1829" s="4" t="s">
        <v>592</v>
      </c>
      <c r="E1829" s="4" t="s">
        <v>29</v>
      </c>
      <c r="F1829" s="20">
        <v>307166000</v>
      </c>
      <c r="G1829" s="20">
        <v>332443446</v>
      </c>
      <c r="H1829" s="20">
        <f t="shared" si="369"/>
        <v>25277446</v>
      </c>
      <c r="I1829" s="20">
        <v>332443446</v>
      </c>
      <c r="J1829" s="20">
        <f t="shared" si="370"/>
        <v>0</v>
      </c>
      <c r="K1829" s="20">
        <v>244099838.06</v>
      </c>
      <c r="L1829" s="20">
        <f t="shared" si="371"/>
        <v>-88343607.939999998</v>
      </c>
      <c r="M1829" s="27">
        <f t="shared" si="372"/>
        <v>79.468378030120519</v>
      </c>
      <c r="N1829" s="27">
        <f t="shared" si="373"/>
        <v>73.42597395046856</v>
      </c>
    </row>
    <row r="1830" spans="1:14" s="6" customFormat="1" x14ac:dyDescent="0.2">
      <c r="A1830" s="23" t="s">
        <v>303</v>
      </c>
      <c r="B1830" s="7" t="s">
        <v>260</v>
      </c>
      <c r="C1830" s="7" t="s">
        <v>271</v>
      </c>
      <c r="D1830" s="7" t="s">
        <v>592</v>
      </c>
      <c r="E1830" s="7" t="s">
        <v>304</v>
      </c>
      <c r="F1830" s="20">
        <v>0</v>
      </c>
      <c r="G1830" s="20">
        <v>683700</v>
      </c>
      <c r="H1830" s="20">
        <f t="shared" si="369"/>
        <v>683700</v>
      </c>
      <c r="I1830" s="20">
        <v>683700</v>
      </c>
      <c r="J1830" s="20">
        <f t="shared" si="370"/>
        <v>0</v>
      </c>
      <c r="K1830" s="20">
        <v>425165.35</v>
      </c>
      <c r="L1830" s="20">
        <f t="shared" si="371"/>
        <v>-258534.65000000002</v>
      </c>
      <c r="M1830" s="27">
        <v>0</v>
      </c>
      <c r="N1830" s="27">
        <f t="shared" si="373"/>
        <v>62.18595144069036</v>
      </c>
    </row>
    <row r="1831" spans="1:14" s="6" customFormat="1" ht="42.75" customHeight="1" x14ac:dyDescent="0.2">
      <c r="A1831" s="22" t="s">
        <v>274</v>
      </c>
      <c r="B1831" s="4" t="s">
        <v>260</v>
      </c>
      <c r="C1831" s="4" t="s">
        <v>271</v>
      </c>
      <c r="D1831" s="4" t="s">
        <v>739</v>
      </c>
      <c r="E1831" s="4"/>
      <c r="F1831" s="20">
        <f>F1832</f>
        <v>21224100</v>
      </c>
      <c r="G1831" s="20">
        <f>G1832</f>
        <v>31350709</v>
      </c>
      <c r="H1831" s="20">
        <f t="shared" si="369"/>
        <v>10126609</v>
      </c>
      <c r="I1831" s="20">
        <f>I1832</f>
        <v>31350709</v>
      </c>
      <c r="J1831" s="20">
        <f t="shared" si="370"/>
        <v>0</v>
      </c>
      <c r="K1831" s="20">
        <f>K1832</f>
        <v>6999195.25</v>
      </c>
      <c r="L1831" s="20">
        <f t="shared" si="371"/>
        <v>-24351513.75</v>
      </c>
      <c r="M1831" s="27">
        <f t="shared" si="372"/>
        <v>32.977583266192681</v>
      </c>
      <c r="N1831" s="27">
        <f t="shared" si="373"/>
        <v>22.325476753970701</v>
      </c>
    </row>
    <row r="1832" spans="1:14" s="6" customFormat="1" ht="56.25" x14ac:dyDescent="0.2">
      <c r="A1832" s="22" t="s">
        <v>275</v>
      </c>
      <c r="B1832" s="4" t="s">
        <v>260</v>
      </c>
      <c r="C1832" s="4" t="s">
        <v>271</v>
      </c>
      <c r="D1832" s="4" t="s">
        <v>740</v>
      </c>
      <c r="E1832" s="4"/>
      <c r="F1832" s="20">
        <f>F1833+F1837+F1841</f>
        <v>21224100</v>
      </c>
      <c r="G1832" s="20">
        <f>G1833+G1837+G1841</f>
        <v>31350709</v>
      </c>
      <c r="H1832" s="20">
        <f t="shared" si="369"/>
        <v>10126609</v>
      </c>
      <c r="I1832" s="20">
        <f>I1833+I1837+I1841</f>
        <v>31350709</v>
      </c>
      <c r="J1832" s="20">
        <f t="shared" si="370"/>
        <v>0</v>
      </c>
      <c r="K1832" s="20">
        <f>K1833+K1837+K1841</f>
        <v>6999195.25</v>
      </c>
      <c r="L1832" s="20">
        <f t="shared" si="371"/>
        <v>-24351513.75</v>
      </c>
      <c r="M1832" s="27">
        <f t="shared" si="372"/>
        <v>32.977583266192681</v>
      </c>
      <c r="N1832" s="27">
        <f t="shared" si="373"/>
        <v>22.325476753970701</v>
      </c>
    </row>
    <row r="1833" spans="1:14" s="6" customFormat="1" ht="112.5" x14ac:dyDescent="0.2">
      <c r="A1833" s="22" t="s">
        <v>445</v>
      </c>
      <c r="B1833" s="4" t="s">
        <v>260</v>
      </c>
      <c r="C1833" s="4" t="s">
        <v>271</v>
      </c>
      <c r="D1833" s="4" t="s">
        <v>796</v>
      </c>
      <c r="E1833" s="4"/>
      <c r="F1833" s="20">
        <f t="shared" ref="F1833:K1835" si="377">F1834</f>
        <v>9276700</v>
      </c>
      <c r="G1833" s="20">
        <f t="shared" si="377"/>
        <v>9276700</v>
      </c>
      <c r="H1833" s="20">
        <f t="shared" si="369"/>
        <v>0</v>
      </c>
      <c r="I1833" s="20">
        <f t="shared" si="377"/>
        <v>9276700</v>
      </c>
      <c r="J1833" s="20">
        <f t="shared" si="370"/>
        <v>0</v>
      </c>
      <c r="K1833" s="20">
        <f t="shared" si="377"/>
        <v>0</v>
      </c>
      <c r="L1833" s="20">
        <f t="shared" si="371"/>
        <v>-9276700</v>
      </c>
      <c r="M1833" s="27">
        <f t="shared" si="372"/>
        <v>0</v>
      </c>
      <c r="N1833" s="27">
        <f t="shared" si="373"/>
        <v>0</v>
      </c>
    </row>
    <row r="1834" spans="1:14" s="6" customFormat="1" ht="37.5" x14ac:dyDescent="0.2">
      <c r="A1834" s="22" t="s">
        <v>24</v>
      </c>
      <c r="B1834" s="4" t="s">
        <v>260</v>
      </c>
      <c r="C1834" s="4" t="s">
        <v>271</v>
      </c>
      <c r="D1834" s="4" t="s">
        <v>796</v>
      </c>
      <c r="E1834" s="4" t="s">
        <v>25</v>
      </c>
      <c r="F1834" s="20">
        <f t="shared" si="377"/>
        <v>9276700</v>
      </c>
      <c r="G1834" s="20">
        <f t="shared" si="377"/>
        <v>9276700</v>
      </c>
      <c r="H1834" s="20">
        <f t="shared" si="369"/>
        <v>0</v>
      </c>
      <c r="I1834" s="20">
        <f t="shared" si="377"/>
        <v>9276700</v>
      </c>
      <c r="J1834" s="20">
        <f t="shared" si="370"/>
        <v>0</v>
      </c>
      <c r="K1834" s="20">
        <f t="shared" si="377"/>
        <v>0</v>
      </c>
      <c r="L1834" s="20">
        <f t="shared" si="371"/>
        <v>-9276700</v>
      </c>
      <c r="M1834" s="27">
        <f t="shared" si="372"/>
        <v>0</v>
      </c>
      <c r="N1834" s="27">
        <f t="shared" si="373"/>
        <v>0</v>
      </c>
    </row>
    <row r="1835" spans="1:14" s="6" customFormat="1" ht="60" customHeight="1" x14ac:dyDescent="0.2">
      <c r="A1835" s="22" t="s">
        <v>26</v>
      </c>
      <c r="B1835" s="4" t="s">
        <v>260</v>
      </c>
      <c r="C1835" s="4" t="s">
        <v>271</v>
      </c>
      <c r="D1835" s="4" t="s">
        <v>796</v>
      </c>
      <c r="E1835" s="4" t="s">
        <v>27</v>
      </c>
      <c r="F1835" s="20">
        <f t="shared" si="377"/>
        <v>9276700</v>
      </c>
      <c r="G1835" s="20">
        <f t="shared" si="377"/>
        <v>9276700</v>
      </c>
      <c r="H1835" s="20">
        <f t="shared" si="369"/>
        <v>0</v>
      </c>
      <c r="I1835" s="20">
        <f t="shared" si="377"/>
        <v>9276700</v>
      </c>
      <c r="J1835" s="20">
        <f t="shared" si="370"/>
        <v>0</v>
      </c>
      <c r="K1835" s="20">
        <f t="shared" si="377"/>
        <v>0</v>
      </c>
      <c r="L1835" s="20">
        <f t="shared" si="371"/>
        <v>-9276700</v>
      </c>
      <c r="M1835" s="27">
        <f t="shared" si="372"/>
        <v>0</v>
      </c>
      <c r="N1835" s="27">
        <f t="shared" si="373"/>
        <v>0</v>
      </c>
    </row>
    <row r="1836" spans="1:14" s="6" customFormat="1" x14ac:dyDescent="0.2">
      <c r="A1836" s="22" t="s">
        <v>28</v>
      </c>
      <c r="B1836" s="4" t="s">
        <v>260</v>
      </c>
      <c r="C1836" s="4" t="s">
        <v>271</v>
      </c>
      <c r="D1836" s="4" t="s">
        <v>796</v>
      </c>
      <c r="E1836" s="4" t="s">
        <v>29</v>
      </c>
      <c r="F1836" s="20">
        <v>9276700</v>
      </c>
      <c r="G1836" s="20">
        <v>9276700</v>
      </c>
      <c r="H1836" s="20">
        <f t="shared" si="369"/>
        <v>0</v>
      </c>
      <c r="I1836" s="20">
        <v>9276700</v>
      </c>
      <c r="J1836" s="20">
        <f t="shared" si="370"/>
        <v>0</v>
      </c>
      <c r="K1836" s="20">
        <v>0</v>
      </c>
      <c r="L1836" s="20">
        <f t="shared" si="371"/>
        <v>-9276700</v>
      </c>
      <c r="M1836" s="27">
        <f t="shared" si="372"/>
        <v>0</v>
      </c>
      <c r="N1836" s="27">
        <f t="shared" si="373"/>
        <v>0</v>
      </c>
    </row>
    <row r="1837" spans="1:14" s="6" customFormat="1" x14ac:dyDescent="0.2">
      <c r="A1837" s="22" t="s">
        <v>64</v>
      </c>
      <c r="B1837" s="4" t="s">
        <v>260</v>
      </c>
      <c r="C1837" s="4" t="s">
        <v>271</v>
      </c>
      <c r="D1837" s="4" t="s">
        <v>797</v>
      </c>
      <c r="E1837" s="4"/>
      <c r="F1837" s="20">
        <f t="shared" ref="F1837:K1839" si="378">F1838</f>
        <v>2670700</v>
      </c>
      <c r="G1837" s="20">
        <f t="shared" si="378"/>
        <v>12797309</v>
      </c>
      <c r="H1837" s="20">
        <f t="shared" si="369"/>
        <v>10126609</v>
      </c>
      <c r="I1837" s="20">
        <f t="shared" si="378"/>
        <v>12797309</v>
      </c>
      <c r="J1837" s="20">
        <f t="shared" si="370"/>
        <v>0</v>
      </c>
      <c r="K1837" s="20">
        <f t="shared" si="378"/>
        <v>6999195.25</v>
      </c>
      <c r="L1837" s="20">
        <f t="shared" si="371"/>
        <v>-5798113.75</v>
      </c>
      <c r="M1837" s="27">
        <f t="shared" si="372"/>
        <v>262.07343580334748</v>
      </c>
      <c r="N1837" s="27">
        <f t="shared" si="373"/>
        <v>54.69271117857668</v>
      </c>
    </row>
    <row r="1838" spans="1:14" s="6" customFormat="1" ht="37.5" x14ac:dyDescent="0.2">
      <c r="A1838" s="22" t="s">
        <v>24</v>
      </c>
      <c r="B1838" s="4" t="s">
        <v>260</v>
      </c>
      <c r="C1838" s="4" t="s">
        <v>271</v>
      </c>
      <c r="D1838" s="4" t="s">
        <v>797</v>
      </c>
      <c r="E1838" s="4" t="s">
        <v>25</v>
      </c>
      <c r="F1838" s="20">
        <f t="shared" si="378"/>
        <v>2670700</v>
      </c>
      <c r="G1838" s="20">
        <f t="shared" si="378"/>
        <v>12797309</v>
      </c>
      <c r="H1838" s="20">
        <f t="shared" si="369"/>
        <v>10126609</v>
      </c>
      <c r="I1838" s="20">
        <f t="shared" si="378"/>
        <v>12797309</v>
      </c>
      <c r="J1838" s="20">
        <f t="shared" si="370"/>
        <v>0</v>
      </c>
      <c r="K1838" s="20">
        <f t="shared" si="378"/>
        <v>6999195.25</v>
      </c>
      <c r="L1838" s="20">
        <f t="shared" si="371"/>
        <v>-5798113.75</v>
      </c>
      <c r="M1838" s="27">
        <f t="shared" si="372"/>
        <v>262.07343580334748</v>
      </c>
      <c r="N1838" s="27">
        <f t="shared" si="373"/>
        <v>54.69271117857668</v>
      </c>
    </row>
    <row r="1839" spans="1:14" s="6" customFormat="1" ht="63.75" customHeight="1" x14ac:dyDescent="0.2">
      <c r="A1839" s="22" t="s">
        <v>26</v>
      </c>
      <c r="B1839" s="4" t="s">
        <v>260</v>
      </c>
      <c r="C1839" s="4" t="s">
        <v>271</v>
      </c>
      <c r="D1839" s="4" t="s">
        <v>797</v>
      </c>
      <c r="E1839" s="4" t="s">
        <v>27</v>
      </c>
      <c r="F1839" s="20">
        <f t="shared" si="378"/>
        <v>2670700</v>
      </c>
      <c r="G1839" s="20">
        <f t="shared" si="378"/>
        <v>12797309</v>
      </c>
      <c r="H1839" s="20">
        <f t="shared" si="369"/>
        <v>10126609</v>
      </c>
      <c r="I1839" s="20">
        <f t="shared" si="378"/>
        <v>12797309</v>
      </c>
      <c r="J1839" s="20">
        <f t="shared" si="370"/>
        <v>0</v>
      </c>
      <c r="K1839" s="20">
        <f t="shared" si="378"/>
        <v>6999195.25</v>
      </c>
      <c r="L1839" s="20">
        <f t="shared" si="371"/>
        <v>-5798113.75</v>
      </c>
      <c r="M1839" s="27">
        <f t="shared" si="372"/>
        <v>262.07343580334748</v>
      </c>
      <c r="N1839" s="27">
        <f t="shared" si="373"/>
        <v>54.69271117857668</v>
      </c>
    </row>
    <row r="1840" spans="1:14" s="6" customFormat="1" x14ac:dyDescent="0.2">
      <c r="A1840" s="22" t="s">
        <v>28</v>
      </c>
      <c r="B1840" s="4" t="s">
        <v>260</v>
      </c>
      <c r="C1840" s="4" t="s">
        <v>271</v>
      </c>
      <c r="D1840" s="4" t="s">
        <v>797</v>
      </c>
      <c r="E1840" s="4" t="s">
        <v>29</v>
      </c>
      <c r="F1840" s="20">
        <v>2670700</v>
      </c>
      <c r="G1840" s="20">
        <v>12797309</v>
      </c>
      <c r="H1840" s="20">
        <f t="shared" si="369"/>
        <v>10126609</v>
      </c>
      <c r="I1840" s="20">
        <v>12797309</v>
      </c>
      <c r="J1840" s="20">
        <f t="shared" si="370"/>
        <v>0</v>
      </c>
      <c r="K1840" s="20">
        <v>6999195.25</v>
      </c>
      <c r="L1840" s="20">
        <f t="shared" si="371"/>
        <v>-5798113.75</v>
      </c>
      <c r="M1840" s="27">
        <f t="shared" si="372"/>
        <v>262.07343580334748</v>
      </c>
      <c r="N1840" s="27">
        <f t="shared" si="373"/>
        <v>54.69271117857668</v>
      </c>
    </row>
    <row r="1841" spans="1:14" s="6" customFormat="1" ht="93.75" x14ac:dyDescent="0.2">
      <c r="A1841" s="22" t="s">
        <v>336</v>
      </c>
      <c r="B1841" s="4" t="s">
        <v>260</v>
      </c>
      <c r="C1841" s="4" t="s">
        <v>271</v>
      </c>
      <c r="D1841" s="4" t="s">
        <v>798</v>
      </c>
      <c r="E1841" s="4"/>
      <c r="F1841" s="20">
        <f t="shared" ref="F1841:K1843" si="379">F1842</f>
        <v>9276700</v>
      </c>
      <c r="G1841" s="20">
        <f t="shared" si="379"/>
        <v>9276700</v>
      </c>
      <c r="H1841" s="20">
        <f t="shared" si="369"/>
        <v>0</v>
      </c>
      <c r="I1841" s="20">
        <f t="shared" si="379"/>
        <v>9276700</v>
      </c>
      <c r="J1841" s="20">
        <f t="shared" si="370"/>
        <v>0</v>
      </c>
      <c r="K1841" s="20">
        <f t="shared" si="379"/>
        <v>0</v>
      </c>
      <c r="L1841" s="20">
        <f t="shared" si="371"/>
        <v>-9276700</v>
      </c>
      <c r="M1841" s="27">
        <f t="shared" si="372"/>
        <v>0</v>
      </c>
      <c r="N1841" s="27">
        <f t="shared" si="373"/>
        <v>0</v>
      </c>
    </row>
    <row r="1842" spans="1:14" s="6" customFormat="1" ht="37.5" x14ac:dyDescent="0.2">
      <c r="A1842" s="22" t="s">
        <v>24</v>
      </c>
      <c r="B1842" s="4" t="s">
        <v>260</v>
      </c>
      <c r="C1842" s="4" t="s">
        <v>271</v>
      </c>
      <c r="D1842" s="4" t="s">
        <v>798</v>
      </c>
      <c r="E1842" s="4" t="s">
        <v>25</v>
      </c>
      <c r="F1842" s="20">
        <f t="shared" si="379"/>
        <v>9276700</v>
      </c>
      <c r="G1842" s="20">
        <f t="shared" si="379"/>
        <v>9276700</v>
      </c>
      <c r="H1842" s="20">
        <f t="shared" si="369"/>
        <v>0</v>
      </c>
      <c r="I1842" s="20">
        <f t="shared" si="379"/>
        <v>9276700</v>
      </c>
      <c r="J1842" s="20">
        <f t="shared" si="370"/>
        <v>0</v>
      </c>
      <c r="K1842" s="20">
        <f t="shared" si="379"/>
        <v>0</v>
      </c>
      <c r="L1842" s="20">
        <f t="shared" si="371"/>
        <v>-9276700</v>
      </c>
      <c r="M1842" s="27">
        <f t="shared" si="372"/>
        <v>0</v>
      </c>
      <c r="N1842" s="27">
        <f t="shared" si="373"/>
        <v>0</v>
      </c>
    </row>
    <row r="1843" spans="1:14" s="6" customFormat="1" ht="60.75" customHeight="1" x14ac:dyDescent="0.2">
      <c r="A1843" s="22" t="s">
        <v>26</v>
      </c>
      <c r="B1843" s="4" t="s">
        <v>260</v>
      </c>
      <c r="C1843" s="4" t="s">
        <v>271</v>
      </c>
      <c r="D1843" s="4" t="s">
        <v>798</v>
      </c>
      <c r="E1843" s="4" t="s">
        <v>27</v>
      </c>
      <c r="F1843" s="20">
        <f t="shared" si="379"/>
        <v>9276700</v>
      </c>
      <c r="G1843" s="20">
        <f t="shared" si="379"/>
        <v>9276700</v>
      </c>
      <c r="H1843" s="20">
        <f t="shared" si="369"/>
        <v>0</v>
      </c>
      <c r="I1843" s="20">
        <f t="shared" si="379"/>
        <v>9276700</v>
      </c>
      <c r="J1843" s="20">
        <f t="shared" si="370"/>
        <v>0</v>
      </c>
      <c r="K1843" s="20">
        <f t="shared" si="379"/>
        <v>0</v>
      </c>
      <c r="L1843" s="20">
        <f t="shared" si="371"/>
        <v>-9276700</v>
      </c>
      <c r="M1843" s="27">
        <f t="shared" si="372"/>
        <v>0</v>
      </c>
      <c r="N1843" s="27">
        <f t="shared" si="373"/>
        <v>0</v>
      </c>
    </row>
    <row r="1844" spans="1:14" s="6" customFormat="1" x14ac:dyDescent="0.2">
      <c r="A1844" s="22" t="s">
        <v>28</v>
      </c>
      <c r="B1844" s="4" t="s">
        <v>260</v>
      </c>
      <c r="C1844" s="4" t="s">
        <v>271</v>
      </c>
      <c r="D1844" s="4" t="s">
        <v>798</v>
      </c>
      <c r="E1844" s="4" t="s">
        <v>29</v>
      </c>
      <c r="F1844" s="20">
        <v>9276700</v>
      </c>
      <c r="G1844" s="20">
        <v>9276700</v>
      </c>
      <c r="H1844" s="20">
        <f t="shared" si="369"/>
        <v>0</v>
      </c>
      <c r="I1844" s="20">
        <v>9276700</v>
      </c>
      <c r="J1844" s="20">
        <f t="shared" si="370"/>
        <v>0</v>
      </c>
      <c r="K1844" s="20">
        <v>0</v>
      </c>
      <c r="L1844" s="20">
        <f t="shared" si="371"/>
        <v>-9276700</v>
      </c>
      <c r="M1844" s="27">
        <f t="shared" si="372"/>
        <v>0</v>
      </c>
      <c r="N1844" s="27">
        <f t="shared" si="373"/>
        <v>0</v>
      </c>
    </row>
    <row r="1845" spans="1:14" s="6" customFormat="1" x14ac:dyDescent="0.2">
      <c r="A1845" s="22" t="s">
        <v>345</v>
      </c>
      <c r="B1845" s="4" t="s">
        <v>260</v>
      </c>
      <c r="C1845" s="4" t="s">
        <v>157</v>
      </c>
      <c r="D1845" s="4"/>
      <c r="E1845" s="4"/>
      <c r="F1845" s="20">
        <f>F1846+F1909+F1971+F2023</f>
        <v>574608400</v>
      </c>
      <c r="G1845" s="20">
        <f>G1846+G1909+G1971+G2023</f>
        <v>970774032.30999994</v>
      </c>
      <c r="H1845" s="20">
        <f t="shared" si="369"/>
        <v>396165632.30999994</v>
      </c>
      <c r="I1845" s="20">
        <f>I1846+I1909+I1971+I2023</f>
        <v>970774032.30999994</v>
      </c>
      <c r="J1845" s="20">
        <f t="shared" si="370"/>
        <v>0</v>
      </c>
      <c r="K1845" s="20">
        <f>K1846+K1909+K1971+K2023</f>
        <v>462500218.75000006</v>
      </c>
      <c r="L1845" s="20">
        <f t="shared" si="371"/>
        <v>-508273813.55999988</v>
      </c>
      <c r="M1845" s="27">
        <f t="shared" si="372"/>
        <v>80.48963759492554</v>
      </c>
      <c r="N1845" s="27">
        <f t="shared" si="373"/>
        <v>47.64241763342806</v>
      </c>
    </row>
    <row r="1846" spans="1:14" s="6" customFormat="1" x14ac:dyDescent="0.2">
      <c r="A1846" s="22" t="s">
        <v>158</v>
      </c>
      <c r="B1846" s="4" t="s">
        <v>260</v>
      </c>
      <c r="C1846" s="4" t="s">
        <v>159</v>
      </c>
      <c r="D1846" s="4"/>
      <c r="E1846" s="4"/>
      <c r="F1846" s="20">
        <f>F1853+F1874+F1895+F1847</f>
        <v>68630000</v>
      </c>
      <c r="G1846" s="20">
        <f>G1853+G1874+G1895+G1847</f>
        <v>162866524</v>
      </c>
      <c r="H1846" s="20">
        <f t="shared" si="369"/>
        <v>94236524</v>
      </c>
      <c r="I1846" s="20">
        <f>I1853+I1874+I1895+I1847</f>
        <v>162866524</v>
      </c>
      <c r="J1846" s="20">
        <f t="shared" si="370"/>
        <v>0</v>
      </c>
      <c r="K1846" s="20">
        <f>K1853+K1874+K1895+K1847</f>
        <v>73223389.549999997</v>
      </c>
      <c r="L1846" s="20">
        <f t="shared" si="371"/>
        <v>-89643134.450000003</v>
      </c>
      <c r="M1846" s="27">
        <f t="shared" si="372"/>
        <v>106.69297617659915</v>
      </c>
      <c r="N1846" s="27">
        <f t="shared" si="373"/>
        <v>44.959140621187444</v>
      </c>
    </row>
    <row r="1847" spans="1:14" s="6" customFormat="1" ht="37.5" x14ac:dyDescent="0.2">
      <c r="A1847" s="23" t="s">
        <v>357</v>
      </c>
      <c r="B1847" s="7" t="s">
        <v>260</v>
      </c>
      <c r="C1847" s="7" t="s">
        <v>159</v>
      </c>
      <c r="D1847" s="8" t="s">
        <v>610</v>
      </c>
      <c r="E1847" s="7"/>
      <c r="F1847" s="12">
        <v>0</v>
      </c>
      <c r="G1847" s="12">
        <f>G1848</f>
        <v>9104271</v>
      </c>
      <c r="H1847" s="20">
        <f t="shared" si="369"/>
        <v>9104271</v>
      </c>
      <c r="I1847" s="12">
        <f>I1848</f>
        <v>9104271</v>
      </c>
      <c r="J1847" s="20">
        <f t="shared" si="370"/>
        <v>0</v>
      </c>
      <c r="K1847" s="12">
        <f>K1848</f>
        <v>750189.3</v>
      </c>
      <c r="L1847" s="20">
        <f t="shared" si="371"/>
        <v>-8354081.7000000002</v>
      </c>
      <c r="M1847" s="27">
        <v>0</v>
      </c>
      <c r="N1847" s="27">
        <f t="shared" si="373"/>
        <v>8.2399711080656548</v>
      </c>
    </row>
    <row r="1848" spans="1:14" s="6" customFormat="1" ht="93.75" x14ac:dyDescent="0.2">
      <c r="A1848" s="23" t="s">
        <v>409</v>
      </c>
      <c r="B1848" s="7" t="s">
        <v>260</v>
      </c>
      <c r="C1848" s="7" t="s">
        <v>159</v>
      </c>
      <c r="D1848" s="8" t="s">
        <v>799</v>
      </c>
      <c r="E1848" s="7"/>
      <c r="F1848" s="12">
        <v>0</v>
      </c>
      <c r="G1848" s="12">
        <f>G1849</f>
        <v>9104271</v>
      </c>
      <c r="H1848" s="20">
        <f t="shared" si="369"/>
        <v>9104271</v>
      </c>
      <c r="I1848" s="12">
        <f>I1849</f>
        <v>9104271</v>
      </c>
      <c r="J1848" s="20">
        <f t="shared" si="370"/>
        <v>0</v>
      </c>
      <c r="K1848" s="12">
        <f>K1849</f>
        <v>750189.3</v>
      </c>
      <c r="L1848" s="20">
        <f t="shared" si="371"/>
        <v>-8354081.7000000002</v>
      </c>
      <c r="M1848" s="27">
        <v>0</v>
      </c>
      <c r="N1848" s="27">
        <f t="shared" si="373"/>
        <v>8.2399711080656548</v>
      </c>
    </row>
    <row r="1849" spans="1:14" s="6" customFormat="1" x14ac:dyDescent="0.2">
      <c r="A1849" s="23" t="s">
        <v>64</v>
      </c>
      <c r="B1849" s="7" t="s">
        <v>260</v>
      </c>
      <c r="C1849" s="7" t="s">
        <v>159</v>
      </c>
      <c r="D1849" s="8" t="s">
        <v>800</v>
      </c>
      <c r="E1849" s="7"/>
      <c r="F1849" s="12">
        <v>0</v>
      </c>
      <c r="G1849" s="12">
        <f>G1850</f>
        <v>9104271</v>
      </c>
      <c r="H1849" s="20">
        <f t="shared" si="369"/>
        <v>9104271</v>
      </c>
      <c r="I1849" s="12">
        <f>I1850</f>
        <v>9104271</v>
      </c>
      <c r="J1849" s="20">
        <f t="shared" si="370"/>
        <v>0</v>
      </c>
      <c r="K1849" s="12">
        <f>K1850</f>
        <v>750189.3</v>
      </c>
      <c r="L1849" s="20">
        <f t="shared" si="371"/>
        <v>-8354081.7000000002</v>
      </c>
      <c r="M1849" s="27">
        <v>0</v>
      </c>
      <c r="N1849" s="27">
        <f t="shared" si="373"/>
        <v>8.2399711080656548</v>
      </c>
    </row>
    <row r="1850" spans="1:14" s="6" customFormat="1" ht="37.5" x14ac:dyDescent="0.2">
      <c r="A1850" s="23" t="s">
        <v>24</v>
      </c>
      <c r="B1850" s="7" t="s">
        <v>260</v>
      </c>
      <c r="C1850" s="7" t="s">
        <v>159</v>
      </c>
      <c r="D1850" s="8" t="s">
        <v>800</v>
      </c>
      <c r="E1850" s="7" t="s">
        <v>25</v>
      </c>
      <c r="F1850" s="12">
        <v>0</v>
      </c>
      <c r="G1850" s="12">
        <f>G1851</f>
        <v>9104271</v>
      </c>
      <c r="H1850" s="20">
        <f t="shared" si="369"/>
        <v>9104271</v>
      </c>
      <c r="I1850" s="12">
        <f>I1851</f>
        <v>9104271</v>
      </c>
      <c r="J1850" s="20">
        <f t="shared" si="370"/>
        <v>0</v>
      </c>
      <c r="K1850" s="12">
        <f>K1851</f>
        <v>750189.3</v>
      </c>
      <c r="L1850" s="20">
        <f t="shared" si="371"/>
        <v>-8354081.7000000002</v>
      </c>
      <c r="M1850" s="27">
        <v>0</v>
      </c>
      <c r="N1850" s="27">
        <f t="shared" si="373"/>
        <v>8.2399711080656548</v>
      </c>
    </row>
    <row r="1851" spans="1:14" s="6" customFormat="1" ht="57.75" customHeight="1" x14ac:dyDescent="0.2">
      <c r="A1851" s="23" t="s">
        <v>26</v>
      </c>
      <c r="B1851" s="7" t="s">
        <v>260</v>
      </c>
      <c r="C1851" s="7" t="s">
        <v>159</v>
      </c>
      <c r="D1851" s="8" t="s">
        <v>800</v>
      </c>
      <c r="E1851" s="7" t="s">
        <v>27</v>
      </c>
      <c r="F1851" s="12">
        <v>0</v>
      </c>
      <c r="G1851" s="12">
        <f>G1852</f>
        <v>9104271</v>
      </c>
      <c r="H1851" s="20">
        <f t="shared" si="369"/>
        <v>9104271</v>
      </c>
      <c r="I1851" s="12">
        <f>I1852</f>
        <v>9104271</v>
      </c>
      <c r="J1851" s="20">
        <f t="shared" si="370"/>
        <v>0</v>
      </c>
      <c r="K1851" s="12">
        <f>K1852</f>
        <v>750189.3</v>
      </c>
      <c r="L1851" s="20">
        <f t="shared" si="371"/>
        <v>-8354081.7000000002</v>
      </c>
      <c r="M1851" s="27">
        <v>0</v>
      </c>
      <c r="N1851" s="27">
        <f t="shared" si="373"/>
        <v>8.2399711080656548</v>
      </c>
    </row>
    <row r="1852" spans="1:14" s="6" customFormat="1" x14ac:dyDescent="0.2">
      <c r="A1852" s="23" t="s">
        <v>28</v>
      </c>
      <c r="B1852" s="7" t="s">
        <v>260</v>
      </c>
      <c r="C1852" s="7" t="s">
        <v>159</v>
      </c>
      <c r="D1852" s="8" t="s">
        <v>800</v>
      </c>
      <c r="E1852" s="7" t="s">
        <v>29</v>
      </c>
      <c r="F1852" s="12">
        <v>0</v>
      </c>
      <c r="G1852" s="12">
        <v>9104271</v>
      </c>
      <c r="H1852" s="20">
        <f t="shared" si="369"/>
        <v>9104271</v>
      </c>
      <c r="I1852" s="12">
        <v>9104271</v>
      </c>
      <c r="J1852" s="20">
        <f t="shared" si="370"/>
        <v>0</v>
      </c>
      <c r="K1852" s="12">
        <v>750189.3</v>
      </c>
      <c r="L1852" s="20">
        <f t="shared" si="371"/>
        <v>-8354081.7000000002</v>
      </c>
      <c r="M1852" s="27">
        <v>0</v>
      </c>
      <c r="N1852" s="27">
        <f t="shared" si="373"/>
        <v>8.2399711080656548</v>
      </c>
    </row>
    <row r="1853" spans="1:14" s="6" customFormat="1" ht="37.5" x14ac:dyDescent="0.2">
      <c r="A1853" s="22" t="s">
        <v>160</v>
      </c>
      <c r="B1853" s="4" t="s">
        <v>260</v>
      </c>
      <c r="C1853" s="4" t="s">
        <v>159</v>
      </c>
      <c r="D1853" s="4" t="s">
        <v>574</v>
      </c>
      <c r="E1853" s="4"/>
      <c r="F1853" s="20">
        <f>F1854</f>
        <v>15738600</v>
      </c>
      <c r="G1853" s="20">
        <f>G1854+G1868</f>
        <v>83512759</v>
      </c>
      <c r="H1853" s="20">
        <f t="shared" si="369"/>
        <v>67774159</v>
      </c>
      <c r="I1853" s="20">
        <f>I1854+I1868</f>
        <v>83512759</v>
      </c>
      <c r="J1853" s="20">
        <f t="shared" si="370"/>
        <v>0</v>
      </c>
      <c r="K1853" s="20">
        <f>K1854+K1868</f>
        <v>14102866.77</v>
      </c>
      <c r="L1853" s="20">
        <f t="shared" si="371"/>
        <v>-69409892.230000004</v>
      </c>
      <c r="M1853" s="27">
        <f t="shared" si="372"/>
        <v>89.606869543669703</v>
      </c>
      <c r="N1853" s="27">
        <f t="shared" si="373"/>
        <v>16.88708041605954</v>
      </c>
    </row>
    <row r="1854" spans="1:14" s="6" customFormat="1" ht="37.5" x14ac:dyDescent="0.2">
      <c r="A1854" s="22" t="s">
        <v>250</v>
      </c>
      <c r="B1854" s="4" t="s">
        <v>260</v>
      </c>
      <c r="C1854" s="4" t="s">
        <v>159</v>
      </c>
      <c r="D1854" s="4" t="s">
        <v>593</v>
      </c>
      <c r="E1854" s="4"/>
      <c r="F1854" s="20">
        <f>F1855</f>
        <v>15738600</v>
      </c>
      <c r="G1854" s="20">
        <f>G1855</f>
        <v>79163399</v>
      </c>
      <c r="H1854" s="20">
        <f t="shared" si="369"/>
        <v>63424799</v>
      </c>
      <c r="I1854" s="20">
        <f>I1855</f>
        <v>79163399</v>
      </c>
      <c r="J1854" s="20">
        <f t="shared" si="370"/>
        <v>0</v>
      </c>
      <c r="K1854" s="20">
        <f>K1855</f>
        <v>12405289.289999999</v>
      </c>
      <c r="L1854" s="20">
        <f t="shared" si="371"/>
        <v>-66758109.710000001</v>
      </c>
      <c r="M1854" s="27">
        <f t="shared" si="372"/>
        <v>78.820792764286523</v>
      </c>
      <c r="N1854" s="27">
        <f t="shared" si="373"/>
        <v>15.670485914835464</v>
      </c>
    </row>
    <row r="1855" spans="1:14" s="6" customFormat="1" ht="98.25" customHeight="1" x14ac:dyDescent="0.2">
      <c r="A1855" s="22" t="s">
        <v>375</v>
      </c>
      <c r="B1855" s="4" t="s">
        <v>260</v>
      </c>
      <c r="C1855" s="4" t="s">
        <v>159</v>
      </c>
      <c r="D1855" s="4" t="s">
        <v>801</v>
      </c>
      <c r="E1855" s="4"/>
      <c r="F1855" s="20">
        <f>F1856+F1864</f>
        <v>15738600</v>
      </c>
      <c r="G1855" s="20">
        <f>G1856+G1864+G1860</f>
        <v>79163399</v>
      </c>
      <c r="H1855" s="20">
        <f t="shared" si="369"/>
        <v>63424799</v>
      </c>
      <c r="I1855" s="20">
        <f>I1856+I1864+I1860</f>
        <v>79163399</v>
      </c>
      <c r="J1855" s="20">
        <f t="shared" si="370"/>
        <v>0</v>
      </c>
      <c r="K1855" s="20">
        <f>K1856+K1864+K1860</f>
        <v>12405289.289999999</v>
      </c>
      <c r="L1855" s="20">
        <f t="shared" si="371"/>
        <v>-66758109.710000001</v>
      </c>
      <c r="M1855" s="27">
        <f t="shared" si="372"/>
        <v>78.820792764286523</v>
      </c>
      <c r="N1855" s="27">
        <f t="shared" si="373"/>
        <v>15.670485914835464</v>
      </c>
    </row>
    <row r="1856" spans="1:14" s="6" customFormat="1" ht="112.5" x14ac:dyDescent="0.2">
      <c r="A1856" s="22" t="s">
        <v>446</v>
      </c>
      <c r="B1856" s="4" t="s">
        <v>260</v>
      </c>
      <c r="C1856" s="4" t="s">
        <v>159</v>
      </c>
      <c r="D1856" s="4" t="s">
        <v>802</v>
      </c>
      <c r="E1856" s="4"/>
      <c r="F1856" s="20">
        <f t="shared" ref="F1856:K1858" si="380">F1857</f>
        <v>14322100</v>
      </c>
      <c r="G1856" s="20">
        <f t="shared" si="380"/>
        <v>14322100</v>
      </c>
      <c r="H1856" s="20">
        <f t="shared" si="369"/>
        <v>0</v>
      </c>
      <c r="I1856" s="20">
        <f t="shared" si="380"/>
        <v>14322100</v>
      </c>
      <c r="J1856" s="20">
        <f t="shared" si="370"/>
        <v>0</v>
      </c>
      <c r="K1856" s="20">
        <f t="shared" si="380"/>
        <v>8978298.8800000008</v>
      </c>
      <c r="L1856" s="20">
        <f t="shared" si="371"/>
        <v>-5343801.1199999992</v>
      </c>
      <c r="M1856" s="27">
        <f t="shared" si="372"/>
        <v>62.688424742181667</v>
      </c>
      <c r="N1856" s="27">
        <f t="shared" si="373"/>
        <v>62.688424742181667</v>
      </c>
    </row>
    <row r="1857" spans="1:14" s="6" customFormat="1" ht="37.5" x14ac:dyDescent="0.2">
      <c r="A1857" s="22" t="s">
        <v>24</v>
      </c>
      <c r="B1857" s="4" t="s">
        <v>260</v>
      </c>
      <c r="C1857" s="4" t="s">
        <v>159</v>
      </c>
      <c r="D1857" s="4" t="s">
        <v>802</v>
      </c>
      <c r="E1857" s="4" t="s">
        <v>25</v>
      </c>
      <c r="F1857" s="20">
        <f t="shared" si="380"/>
        <v>14322100</v>
      </c>
      <c r="G1857" s="20">
        <f t="shared" si="380"/>
        <v>14322100</v>
      </c>
      <c r="H1857" s="20">
        <f t="shared" si="369"/>
        <v>0</v>
      </c>
      <c r="I1857" s="20">
        <f t="shared" si="380"/>
        <v>14322100</v>
      </c>
      <c r="J1857" s="20">
        <f t="shared" si="370"/>
        <v>0</v>
      </c>
      <c r="K1857" s="20">
        <f t="shared" si="380"/>
        <v>8978298.8800000008</v>
      </c>
      <c r="L1857" s="20">
        <f t="shared" si="371"/>
        <v>-5343801.1199999992</v>
      </c>
      <c r="M1857" s="27">
        <f t="shared" si="372"/>
        <v>62.688424742181667</v>
      </c>
      <c r="N1857" s="27">
        <f t="shared" si="373"/>
        <v>62.688424742181667</v>
      </c>
    </row>
    <row r="1858" spans="1:14" s="6" customFormat="1" ht="58.5" customHeight="1" x14ac:dyDescent="0.2">
      <c r="A1858" s="22" t="s">
        <v>26</v>
      </c>
      <c r="B1858" s="4" t="s">
        <v>260</v>
      </c>
      <c r="C1858" s="4" t="s">
        <v>159</v>
      </c>
      <c r="D1858" s="4" t="s">
        <v>802</v>
      </c>
      <c r="E1858" s="4" t="s">
        <v>27</v>
      </c>
      <c r="F1858" s="20">
        <f t="shared" si="380"/>
        <v>14322100</v>
      </c>
      <c r="G1858" s="20">
        <f t="shared" si="380"/>
        <v>14322100</v>
      </c>
      <c r="H1858" s="20">
        <f t="shared" si="369"/>
        <v>0</v>
      </c>
      <c r="I1858" s="20">
        <f t="shared" si="380"/>
        <v>14322100</v>
      </c>
      <c r="J1858" s="20">
        <f t="shared" si="370"/>
        <v>0</v>
      </c>
      <c r="K1858" s="20">
        <f t="shared" si="380"/>
        <v>8978298.8800000008</v>
      </c>
      <c r="L1858" s="20">
        <f t="shared" si="371"/>
        <v>-5343801.1199999992</v>
      </c>
      <c r="M1858" s="27">
        <f t="shared" si="372"/>
        <v>62.688424742181667</v>
      </c>
      <c r="N1858" s="27">
        <f t="shared" si="373"/>
        <v>62.688424742181667</v>
      </c>
    </row>
    <row r="1859" spans="1:14" s="6" customFormat="1" x14ac:dyDescent="0.2">
      <c r="A1859" s="22" t="s">
        <v>28</v>
      </c>
      <c r="B1859" s="4" t="s">
        <v>260</v>
      </c>
      <c r="C1859" s="4" t="s">
        <v>159</v>
      </c>
      <c r="D1859" s="4" t="s">
        <v>802</v>
      </c>
      <c r="E1859" s="4" t="s">
        <v>29</v>
      </c>
      <c r="F1859" s="20">
        <v>14322100</v>
      </c>
      <c r="G1859" s="20">
        <v>14322100</v>
      </c>
      <c r="H1859" s="20">
        <f t="shared" si="369"/>
        <v>0</v>
      </c>
      <c r="I1859" s="20">
        <v>14322100</v>
      </c>
      <c r="J1859" s="20">
        <f t="shared" si="370"/>
        <v>0</v>
      </c>
      <c r="K1859" s="20">
        <v>8978298.8800000008</v>
      </c>
      <c r="L1859" s="20">
        <f t="shared" si="371"/>
        <v>-5343801.1199999992</v>
      </c>
      <c r="M1859" s="27">
        <f t="shared" si="372"/>
        <v>62.688424742181667</v>
      </c>
      <c r="N1859" s="27">
        <f t="shared" si="373"/>
        <v>62.688424742181667</v>
      </c>
    </row>
    <row r="1860" spans="1:14" s="6" customFormat="1" x14ac:dyDescent="0.2">
      <c r="A1860" s="23" t="s">
        <v>64</v>
      </c>
      <c r="B1860" s="7" t="s">
        <v>260</v>
      </c>
      <c r="C1860" s="7" t="s">
        <v>159</v>
      </c>
      <c r="D1860" s="7" t="s">
        <v>803</v>
      </c>
      <c r="E1860" s="7"/>
      <c r="F1860" s="20">
        <v>0</v>
      </c>
      <c r="G1860" s="12">
        <f>G1861</f>
        <v>63424799</v>
      </c>
      <c r="H1860" s="20">
        <f t="shared" si="369"/>
        <v>63424799</v>
      </c>
      <c r="I1860" s="12">
        <f>I1861</f>
        <v>63424799</v>
      </c>
      <c r="J1860" s="20">
        <f t="shared" si="370"/>
        <v>0</v>
      </c>
      <c r="K1860" s="12">
        <f>K1861</f>
        <v>2539026.7000000002</v>
      </c>
      <c r="L1860" s="20">
        <f t="shared" si="371"/>
        <v>-60885772.299999997</v>
      </c>
      <c r="M1860" s="27">
        <v>0</v>
      </c>
      <c r="N1860" s="27">
        <f t="shared" si="373"/>
        <v>4.0032081142267399</v>
      </c>
    </row>
    <row r="1861" spans="1:14" s="6" customFormat="1" ht="37.5" x14ac:dyDescent="0.2">
      <c r="A1861" s="23" t="s">
        <v>24</v>
      </c>
      <c r="B1861" s="7" t="s">
        <v>260</v>
      </c>
      <c r="C1861" s="7" t="s">
        <v>159</v>
      </c>
      <c r="D1861" s="7" t="s">
        <v>803</v>
      </c>
      <c r="E1861" s="7" t="s">
        <v>25</v>
      </c>
      <c r="F1861" s="20">
        <v>0</v>
      </c>
      <c r="G1861" s="12">
        <f>G1862</f>
        <v>63424799</v>
      </c>
      <c r="H1861" s="20">
        <f t="shared" si="369"/>
        <v>63424799</v>
      </c>
      <c r="I1861" s="12">
        <f>I1862</f>
        <v>63424799</v>
      </c>
      <c r="J1861" s="20">
        <f t="shared" si="370"/>
        <v>0</v>
      </c>
      <c r="K1861" s="12">
        <f>K1862</f>
        <v>2539026.7000000002</v>
      </c>
      <c r="L1861" s="20">
        <f t="shared" si="371"/>
        <v>-60885772.299999997</v>
      </c>
      <c r="M1861" s="27">
        <v>0</v>
      </c>
      <c r="N1861" s="27">
        <f t="shared" si="373"/>
        <v>4.0032081142267399</v>
      </c>
    </row>
    <row r="1862" spans="1:14" s="6" customFormat="1" ht="64.5" customHeight="1" x14ac:dyDescent="0.2">
      <c r="A1862" s="23" t="s">
        <v>26</v>
      </c>
      <c r="B1862" s="7" t="s">
        <v>260</v>
      </c>
      <c r="C1862" s="7" t="s">
        <v>159</v>
      </c>
      <c r="D1862" s="7" t="s">
        <v>803</v>
      </c>
      <c r="E1862" s="7" t="s">
        <v>27</v>
      </c>
      <c r="F1862" s="20">
        <v>0</v>
      </c>
      <c r="G1862" s="12">
        <f>G1863</f>
        <v>63424799</v>
      </c>
      <c r="H1862" s="20">
        <f t="shared" si="369"/>
        <v>63424799</v>
      </c>
      <c r="I1862" s="12">
        <f>I1863</f>
        <v>63424799</v>
      </c>
      <c r="J1862" s="20">
        <f t="shared" si="370"/>
        <v>0</v>
      </c>
      <c r="K1862" s="12">
        <f>K1863</f>
        <v>2539026.7000000002</v>
      </c>
      <c r="L1862" s="20">
        <f t="shared" si="371"/>
        <v>-60885772.299999997</v>
      </c>
      <c r="M1862" s="27">
        <v>0</v>
      </c>
      <c r="N1862" s="27">
        <f t="shared" si="373"/>
        <v>4.0032081142267399</v>
      </c>
    </row>
    <row r="1863" spans="1:14" s="6" customFormat="1" x14ac:dyDescent="0.2">
      <c r="A1863" s="23" t="s">
        <v>28</v>
      </c>
      <c r="B1863" s="7" t="s">
        <v>260</v>
      </c>
      <c r="C1863" s="7" t="s">
        <v>159</v>
      </c>
      <c r="D1863" s="7" t="s">
        <v>803</v>
      </c>
      <c r="E1863" s="7" t="s">
        <v>29</v>
      </c>
      <c r="F1863" s="20">
        <v>0</v>
      </c>
      <c r="G1863" s="12">
        <v>63424799</v>
      </c>
      <c r="H1863" s="20">
        <f t="shared" si="369"/>
        <v>63424799</v>
      </c>
      <c r="I1863" s="12">
        <v>63424799</v>
      </c>
      <c r="J1863" s="20">
        <f t="shared" si="370"/>
        <v>0</v>
      </c>
      <c r="K1863" s="12">
        <v>2539026.7000000002</v>
      </c>
      <c r="L1863" s="20">
        <f t="shared" si="371"/>
        <v>-60885772.299999997</v>
      </c>
      <c r="M1863" s="27">
        <v>0</v>
      </c>
      <c r="N1863" s="27">
        <f t="shared" si="373"/>
        <v>4.0032081142267399</v>
      </c>
    </row>
    <row r="1864" spans="1:14" s="6" customFormat="1" ht="93.75" x14ac:dyDescent="0.2">
      <c r="A1864" s="22" t="s">
        <v>376</v>
      </c>
      <c r="B1864" s="4" t="s">
        <v>260</v>
      </c>
      <c r="C1864" s="4" t="s">
        <v>159</v>
      </c>
      <c r="D1864" s="4" t="s">
        <v>804</v>
      </c>
      <c r="E1864" s="4"/>
      <c r="F1864" s="20">
        <f t="shared" ref="F1864:K1866" si="381">F1865</f>
        <v>1416500</v>
      </c>
      <c r="G1864" s="20">
        <f t="shared" si="381"/>
        <v>1416500</v>
      </c>
      <c r="H1864" s="20">
        <f t="shared" si="369"/>
        <v>0</v>
      </c>
      <c r="I1864" s="20">
        <f t="shared" si="381"/>
        <v>1416500</v>
      </c>
      <c r="J1864" s="20">
        <f t="shared" si="370"/>
        <v>0</v>
      </c>
      <c r="K1864" s="20">
        <f t="shared" si="381"/>
        <v>887963.71</v>
      </c>
      <c r="L1864" s="20">
        <f t="shared" si="371"/>
        <v>-528536.29</v>
      </c>
      <c r="M1864" s="27">
        <f t="shared" si="372"/>
        <v>62.687166254853508</v>
      </c>
      <c r="N1864" s="27">
        <f t="shared" si="373"/>
        <v>62.687166254853508</v>
      </c>
    </row>
    <row r="1865" spans="1:14" s="6" customFormat="1" ht="37.5" x14ac:dyDescent="0.2">
      <c r="A1865" s="22" t="s">
        <v>24</v>
      </c>
      <c r="B1865" s="4" t="s">
        <v>260</v>
      </c>
      <c r="C1865" s="4" t="s">
        <v>159</v>
      </c>
      <c r="D1865" s="4" t="s">
        <v>804</v>
      </c>
      <c r="E1865" s="4" t="s">
        <v>25</v>
      </c>
      <c r="F1865" s="20">
        <f t="shared" si="381"/>
        <v>1416500</v>
      </c>
      <c r="G1865" s="20">
        <f t="shared" si="381"/>
        <v>1416500</v>
      </c>
      <c r="H1865" s="20">
        <f t="shared" si="369"/>
        <v>0</v>
      </c>
      <c r="I1865" s="20">
        <f t="shared" si="381"/>
        <v>1416500</v>
      </c>
      <c r="J1865" s="20">
        <f t="shared" si="370"/>
        <v>0</v>
      </c>
      <c r="K1865" s="20">
        <f t="shared" si="381"/>
        <v>887963.71</v>
      </c>
      <c r="L1865" s="20">
        <f t="shared" si="371"/>
        <v>-528536.29</v>
      </c>
      <c r="M1865" s="27">
        <f t="shared" si="372"/>
        <v>62.687166254853508</v>
      </c>
      <c r="N1865" s="27">
        <f t="shared" si="373"/>
        <v>62.687166254853508</v>
      </c>
    </row>
    <row r="1866" spans="1:14" s="6" customFormat="1" ht="66" customHeight="1" x14ac:dyDescent="0.2">
      <c r="A1866" s="22" t="s">
        <v>26</v>
      </c>
      <c r="B1866" s="4" t="s">
        <v>260</v>
      </c>
      <c r="C1866" s="4" t="s">
        <v>159</v>
      </c>
      <c r="D1866" s="4" t="s">
        <v>804</v>
      </c>
      <c r="E1866" s="4" t="s">
        <v>27</v>
      </c>
      <c r="F1866" s="20">
        <f t="shared" si="381"/>
        <v>1416500</v>
      </c>
      <c r="G1866" s="20">
        <f t="shared" si="381"/>
        <v>1416500</v>
      </c>
      <c r="H1866" s="20">
        <f t="shared" si="369"/>
        <v>0</v>
      </c>
      <c r="I1866" s="20">
        <f t="shared" si="381"/>
        <v>1416500</v>
      </c>
      <c r="J1866" s="20">
        <f t="shared" si="370"/>
        <v>0</v>
      </c>
      <c r="K1866" s="20">
        <f t="shared" si="381"/>
        <v>887963.71</v>
      </c>
      <c r="L1866" s="20">
        <f t="shared" si="371"/>
        <v>-528536.29</v>
      </c>
      <c r="M1866" s="27">
        <f t="shared" si="372"/>
        <v>62.687166254853508</v>
      </c>
      <c r="N1866" s="27">
        <f t="shared" si="373"/>
        <v>62.687166254853508</v>
      </c>
    </row>
    <row r="1867" spans="1:14" s="6" customFormat="1" x14ac:dyDescent="0.2">
      <c r="A1867" s="22" t="s">
        <v>28</v>
      </c>
      <c r="B1867" s="4" t="s">
        <v>260</v>
      </c>
      <c r="C1867" s="4" t="s">
        <v>159</v>
      </c>
      <c r="D1867" s="4" t="s">
        <v>804</v>
      </c>
      <c r="E1867" s="4" t="s">
        <v>29</v>
      </c>
      <c r="F1867" s="20">
        <v>1416500</v>
      </c>
      <c r="G1867" s="20">
        <v>1416500</v>
      </c>
      <c r="H1867" s="20">
        <f t="shared" si="369"/>
        <v>0</v>
      </c>
      <c r="I1867" s="20">
        <v>1416500</v>
      </c>
      <c r="J1867" s="20">
        <f t="shared" si="370"/>
        <v>0</v>
      </c>
      <c r="K1867" s="20">
        <v>887963.71</v>
      </c>
      <c r="L1867" s="20">
        <f t="shared" si="371"/>
        <v>-528536.29</v>
      </c>
      <c r="M1867" s="27">
        <f t="shared" si="372"/>
        <v>62.687166254853508</v>
      </c>
      <c r="N1867" s="27">
        <f t="shared" si="373"/>
        <v>62.687166254853508</v>
      </c>
    </row>
    <row r="1868" spans="1:14" s="6" customFormat="1" ht="56.25" x14ac:dyDescent="0.2">
      <c r="A1868" s="47" t="s">
        <v>161</v>
      </c>
      <c r="B1868" s="48" t="s">
        <v>260</v>
      </c>
      <c r="C1868" s="48" t="s">
        <v>159</v>
      </c>
      <c r="D1868" s="48" t="s">
        <v>564</v>
      </c>
      <c r="E1868" s="48"/>
      <c r="F1868" s="20">
        <f t="shared" ref="F1868:G1872" si="382">F1869</f>
        <v>0</v>
      </c>
      <c r="G1868" s="20">
        <f t="shared" si="382"/>
        <v>4349360</v>
      </c>
      <c r="H1868" s="20">
        <f t="shared" ref="H1868:H1931" si="383">G1868-F1868</f>
        <v>4349360</v>
      </c>
      <c r="I1868" s="20">
        <f>I1869</f>
        <v>4349360</v>
      </c>
      <c r="J1868" s="20">
        <f t="shared" ref="J1868:J1931" si="384">I1868-G1868</f>
        <v>0</v>
      </c>
      <c r="K1868" s="20">
        <f>K1869</f>
        <v>1697577.48</v>
      </c>
      <c r="L1868" s="20">
        <f t="shared" ref="L1868:L1931" si="385">K1868-I1868</f>
        <v>-2651782.52</v>
      </c>
      <c r="M1868" s="27">
        <v>0</v>
      </c>
      <c r="N1868" s="27">
        <f t="shared" ref="N1868:N1931" si="386">K1868/I1868*100</f>
        <v>39.030512075339821</v>
      </c>
    </row>
    <row r="1869" spans="1:14" s="6" customFormat="1" ht="56.25" x14ac:dyDescent="0.2">
      <c r="A1869" s="47" t="s">
        <v>895</v>
      </c>
      <c r="B1869" s="48" t="s">
        <v>260</v>
      </c>
      <c r="C1869" s="48" t="s">
        <v>159</v>
      </c>
      <c r="D1869" s="48" t="s">
        <v>896</v>
      </c>
      <c r="E1869" s="48"/>
      <c r="F1869" s="20">
        <f t="shared" si="382"/>
        <v>0</v>
      </c>
      <c r="G1869" s="20">
        <f t="shared" si="382"/>
        <v>4349360</v>
      </c>
      <c r="H1869" s="20">
        <f t="shared" si="383"/>
        <v>4349360</v>
      </c>
      <c r="I1869" s="20">
        <f>I1870</f>
        <v>4349360</v>
      </c>
      <c r="J1869" s="20">
        <f t="shared" si="384"/>
        <v>0</v>
      </c>
      <c r="K1869" s="20">
        <f>K1870</f>
        <v>1697577.48</v>
      </c>
      <c r="L1869" s="20">
        <f t="shared" si="385"/>
        <v>-2651782.52</v>
      </c>
      <c r="M1869" s="27">
        <v>0</v>
      </c>
      <c r="N1869" s="27">
        <f t="shared" si="386"/>
        <v>39.030512075339821</v>
      </c>
    </row>
    <row r="1870" spans="1:14" s="6" customFormat="1" x14ac:dyDescent="0.2">
      <c r="A1870" s="47" t="s">
        <v>64</v>
      </c>
      <c r="B1870" s="48" t="s">
        <v>260</v>
      </c>
      <c r="C1870" s="48" t="s">
        <v>159</v>
      </c>
      <c r="D1870" s="48" t="s">
        <v>897</v>
      </c>
      <c r="E1870" s="48"/>
      <c r="F1870" s="20">
        <f t="shared" si="382"/>
        <v>0</v>
      </c>
      <c r="G1870" s="20">
        <f t="shared" si="382"/>
        <v>4349360</v>
      </c>
      <c r="H1870" s="20">
        <f t="shared" si="383"/>
        <v>4349360</v>
      </c>
      <c r="I1870" s="20">
        <f>I1871</f>
        <v>4349360</v>
      </c>
      <c r="J1870" s="20">
        <f t="shared" si="384"/>
        <v>0</v>
      </c>
      <c r="K1870" s="20">
        <f>K1871</f>
        <v>1697577.48</v>
      </c>
      <c r="L1870" s="20">
        <f t="shared" si="385"/>
        <v>-2651782.52</v>
      </c>
      <c r="M1870" s="27">
        <v>0</v>
      </c>
      <c r="N1870" s="27">
        <f t="shared" si="386"/>
        <v>39.030512075339821</v>
      </c>
    </row>
    <row r="1871" spans="1:14" s="6" customFormat="1" ht="37.5" x14ac:dyDescent="0.2">
      <c r="A1871" s="47" t="s">
        <v>24</v>
      </c>
      <c r="B1871" s="48" t="s">
        <v>260</v>
      </c>
      <c r="C1871" s="48" t="s">
        <v>159</v>
      </c>
      <c r="D1871" s="48" t="s">
        <v>897</v>
      </c>
      <c r="E1871" s="48" t="s">
        <v>25</v>
      </c>
      <c r="F1871" s="20">
        <f t="shared" si="382"/>
        <v>0</v>
      </c>
      <c r="G1871" s="20">
        <f t="shared" si="382"/>
        <v>4349360</v>
      </c>
      <c r="H1871" s="20">
        <f t="shared" si="383"/>
        <v>4349360</v>
      </c>
      <c r="I1871" s="20">
        <f>I1872</f>
        <v>4349360</v>
      </c>
      <c r="J1871" s="20">
        <f t="shared" si="384"/>
        <v>0</v>
      </c>
      <c r="K1871" s="20">
        <f>K1872</f>
        <v>1697577.48</v>
      </c>
      <c r="L1871" s="20">
        <f t="shared" si="385"/>
        <v>-2651782.52</v>
      </c>
      <c r="M1871" s="27">
        <v>0</v>
      </c>
      <c r="N1871" s="27">
        <f t="shared" si="386"/>
        <v>39.030512075339821</v>
      </c>
    </row>
    <row r="1872" spans="1:14" s="6" customFormat="1" ht="56.25" x14ac:dyDescent="0.2">
      <c r="A1872" s="47" t="s">
        <v>26</v>
      </c>
      <c r="B1872" s="48" t="s">
        <v>260</v>
      </c>
      <c r="C1872" s="48" t="s">
        <v>159</v>
      </c>
      <c r="D1872" s="48" t="s">
        <v>897</v>
      </c>
      <c r="E1872" s="48" t="s">
        <v>27</v>
      </c>
      <c r="F1872" s="20">
        <f t="shared" si="382"/>
        <v>0</v>
      </c>
      <c r="G1872" s="20">
        <f t="shared" si="382"/>
        <v>4349360</v>
      </c>
      <c r="H1872" s="20">
        <f t="shared" si="383"/>
        <v>4349360</v>
      </c>
      <c r="I1872" s="20">
        <f>I1873</f>
        <v>4349360</v>
      </c>
      <c r="J1872" s="20">
        <f t="shared" si="384"/>
        <v>0</v>
      </c>
      <c r="K1872" s="20">
        <f>K1873</f>
        <v>1697577.48</v>
      </c>
      <c r="L1872" s="20">
        <f t="shared" si="385"/>
        <v>-2651782.52</v>
      </c>
      <c r="M1872" s="27">
        <v>0</v>
      </c>
      <c r="N1872" s="27">
        <f t="shared" si="386"/>
        <v>39.030512075339821</v>
      </c>
    </row>
    <row r="1873" spans="1:14" s="6" customFormat="1" x14ac:dyDescent="0.2">
      <c r="A1873" s="47" t="s">
        <v>28</v>
      </c>
      <c r="B1873" s="48" t="s">
        <v>260</v>
      </c>
      <c r="C1873" s="48" t="s">
        <v>159</v>
      </c>
      <c r="D1873" s="48" t="s">
        <v>897</v>
      </c>
      <c r="E1873" s="48" t="s">
        <v>29</v>
      </c>
      <c r="F1873" s="20">
        <v>0</v>
      </c>
      <c r="G1873" s="20">
        <v>4349360</v>
      </c>
      <c r="H1873" s="20">
        <f t="shared" si="383"/>
        <v>4349360</v>
      </c>
      <c r="I1873" s="20">
        <v>4349360</v>
      </c>
      <c r="J1873" s="20">
        <f t="shared" si="384"/>
        <v>0</v>
      </c>
      <c r="K1873" s="20">
        <v>1697577.48</v>
      </c>
      <c r="L1873" s="20">
        <f t="shared" si="385"/>
        <v>-2651782.52</v>
      </c>
      <c r="M1873" s="27">
        <v>0</v>
      </c>
      <c r="N1873" s="27">
        <f t="shared" si="386"/>
        <v>39.030512075339821</v>
      </c>
    </row>
    <row r="1874" spans="1:14" s="6" customFormat="1" ht="75" x14ac:dyDescent="0.2">
      <c r="A1874" s="22" t="s">
        <v>57</v>
      </c>
      <c r="B1874" s="4" t="s">
        <v>260</v>
      </c>
      <c r="C1874" s="4" t="s">
        <v>159</v>
      </c>
      <c r="D1874" s="4" t="s">
        <v>490</v>
      </c>
      <c r="E1874" s="4"/>
      <c r="F1874" s="20">
        <f>F1875</f>
        <v>52891400</v>
      </c>
      <c r="G1874" s="20">
        <f>G1875</f>
        <v>67210916</v>
      </c>
      <c r="H1874" s="20">
        <f t="shared" si="383"/>
        <v>14319516</v>
      </c>
      <c r="I1874" s="20">
        <f>I1875</f>
        <v>67210916</v>
      </c>
      <c r="J1874" s="20">
        <f t="shared" si="384"/>
        <v>0</v>
      </c>
      <c r="K1874" s="20">
        <f>K1875</f>
        <v>55331758.240000002</v>
      </c>
      <c r="L1874" s="20">
        <f t="shared" si="385"/>
        <v>-11879157.759999998</v>
      </c>
      <c r="M1874" s="27">
        <f t="shared" ref="M1874:M1931" si="387">K1874/F1874*100</f>
        <v>104.61390365919601</v>
      </c>
      <c r="N1874" s="27">
        <f t="shared" si="386"/>
        <v>82.32555295035705</v>
      </c>
    </row>
    <row r="1875" spans="1:14" s="6" customFormat="1" ht="58.5" customHeight="1" x14ac:dyDescent="0.2">
      <c r="A1875" s="22" t="s">
        <v>169</v>
      </c>
      <c r="B1875" s="4" t="s">
        <v>260</v>
      </c>
      <c r="C1875" s="4" t="s">
        <v>159</v>
      </c>
      <c r="D1875" s="4" t="s">
        <v>571</v>
      </c>
      <c r="E1875" s="4"/>
      <c r="F1875" s="20">
        <f>F1876</f>
        <v>52891400</v>
      </c>
      <c r="G1875" s="20">
        <f>G1876</f>
        <v>67210916</v>
      </c>
      <c r="H1875" s="20">
        <f t="shared" si="383"/>
        <v>14319516</v>
      </c>
      <c r="I1875" s="20">
        <f>I1876</f>
        <v>67210916</v>
      </c>
      <c r="J1875" s="20">
        <f t="shared" si="384"/>
        <v>0</v>
      </c>
      <c r="K1875" s="20">
        <f>K1876</f>
        <v>55331758.240000002</v>
      </c>
      <c r="L1875" s="20">
        <f t="shared" si="385"/>
        <v>-11879157.759999998</v>
      </c>
      <c r="M1875" s="27">
        <f t="shared" si="387"/>
        <v>104.61390365919601</v>
      </c>
      <c r="N1875" s="27">
        <f t="shared" si="386"/>
        <v>82.32555295035705</v>
      </c>
    </row>
    <row r="1876" spans="1:14" s="6" customFormat="1" ht="37.5" x14ac:dyDescent="0.2">
      <c r="A1876" s="22" t="s">
        <v>170</v>
      </c>
      <c r="B1876" s="4" t="s">
        <v>260</v>
      </c>
      <c r="C1876" s="4" t="s">
        <v>159</v>
      </c>
      <c r="D1876" s="4" t="s">
        <v>572</v>
      </c>
      <c r="E1876" s="4"/>
      <c r="F1876" s="20">
        <f>F1877+F1883+F1887+F1891</f>
        <v>52891400</v>
      </c>
      <c r="G1876" s="20">
        <f>G1877+G1883+G1887+G1891</f>
        <v>67210916</v>
      </c>
      <c r="H1876" s="20">
        <f t="shared" si="383"/>
        <v>14319516</v>
      </c>
      <c r="I1876" s="20">
        <f>I1877+I1883+I1887+I1891</f>
        <v>67210916</v>
      </c>
      <c r="J1876" s="20">
        <f t="shared" si="384"/>
        <v>0</v>
      </c>
      <c r="K1876" s="20">
        <f>K1877+K1883+K1887+K1891</f>
        <v>55331758.240000002</v>
      </c>
      <c r="L1876" s="20">
        <f t="shared" si="385"/>
        <v>-11879157.759999998</v>
      </c>
      <c r="M1876" s="27">
        <f t="shared" si="387"/>
        <v>104.61390365919601</v>
      </c>
      <c r="N1876" s="27">
        <f t="shared" si="386"/>
        <v>82.32555295035705</v>
      </c>
    </row>
    <row r="1877" spans="1:14" s="6" customFormat="1" ht="37.5" x14ac:dyDescent="0.2">
      <c r="A1877" s="22" t="s">
        <v>276</v>
      </c>
      <c r="B1877" s="4" t="s">
        <v>260</v>
      </c>
      <c r="C1877" s="4" t="s">
        <v>159</v>
      </c>
      <c r="D1877" s="4" t="s">
        <v>805</v>
      </c>
      <c r="E1877" s="4"/>
      <c r="F1877" s="20">
        <f>F1878</f>
        <v>24695500</v>
      </c>
      <c r="G1877" s="20">
        <f>G1878</f>
        <v>20005972</v>
      </c>
      <c r="H1877" s="20">
        <f t="shared" si="383"/>
        <v>-4689528</v>
      </c>
      <c r="I1877" s="20">
        <f>I1878</f>
        <v>20005972</v>
      </c>
      <c r="J1877" s="20">
        <f t="shared" si="384"/>
        <v>0</v>
      </c>
      <c r="K1877" s="20">
        <f>K1878</f>
        <v>14618649.279999999</v>
      </c>
      <c r="L1877" s="20">
        <f t="shared" si="385"/>
        <v>-5387322.7200000007</v>
      </c>
      <c r="M1877" s="27">
        <f t="shared" si="387"/>
        <v>59.195599522180153</v>
      </c>
      <c r="N1877" s="27">
        <f t="shared" si="386"/>
        <v>73.071427271816631</v>
      </c>
    </row>
    <row r="1878" spans="1:14" s="6" customFormat="1" ht="37.5" x14ac:dyDescent="0.2">
      <c r="A1878" s="22" t="s">
        <v>24</v>
      </c>
      <c r="B1878" s="4" t="s">
        <v>260</v>
      </c>
      <c r="C1878" s="4" t="s">
        <v>159</v>
      </c>
      <c r="D1878" s="4" t="s">
        <v>805</v>
      </c>
      <c r="E1878" s="4" t="s">
        <v>25</v>
      </c>
      <c r="F1878" s="20">
        <f>F1879</f>
        <v>24695500</v>
      </c>
      <c r="G1878" s="20">
        <f>G1879</f>
        <v>20005972</v>
      </c>
      <c r="H1878" s="20">
        <f t="shared" si="383"/>
        <v>-4689528</v>
      </c>
      <c r="I1878" s="20">
        <f>I1879</f>
        <v>20005972</v>
      </c>
      <c r="J1878" s="20">
        <f t="shared" si="384"/>
        <v>0</v>
      </c>
      <c r="K1878" s="20">
        <f>K1879</f>
        <v>14618649.279999999</v>
      </c>
      <c r="L1878" s="20">
        <f t="shared" si="385"/>
        <v>-5387322.7200000007</v>
      </c>
      <c r="M1878" s="27">
        <f t="shared" si="387"/>
        <v>59.195599522180153</v>
      </c>
      <c r="N1878" s="27">
        <f t="shared" si="386"/>
        <v>73.071427271816631</v>
      </c>
    </row>
    <row r="1879" spans="1:14" s="6" customFormat="1" ht="63" customHeight="1" x14ac:dyDescent="0.2">
      <c r="A1879" s="22" t="s">
        <v>26</v>
      </c>
      <c r="B1879" s="4" t="s">
        <v>260</v>
      </c>
      <c r="C1879" s="4" t="s">
        <v>159</v>
      </c>
      <c r="D1879" s="4" t="s">
        <v>805</v>
      </c>
      <c r="E1879" s="4" t="s">
        <v>27</v>
      </c>
      <c r="F1879" s="20">
        <f>F1880+F1881+F1882</f>
        <v>24695500</v>
      </c>
      <c r="G1879" s="20">
        <f>G1880+G1881+G1882</f>
        <v>20005972</v>
      </c>
      <c r="H1879" s="20">
        <f t="shared" si="383"/>
        <v>-4689528</v>
      </c>
      <c r="I1879" s="20">
        <f>I1880+I1881+I1882</f>
        <v>20005972</v>
      </c>
      <c r="J1879" s="20">
        <f t="shared" si="384"/>
        <v>0</v>
      </c>
      <c r="K1879" s="20">
        <f>K1880+K1881+K1882</f>
        <v>14618649.279999999</v>
      </c>
      <c r="L1879" s="20">
        <f t="shared" si="385"/>
        <v>-5387322.7200000007</v>
      </c>
      <c r="M1879" s="27">
        <f t="shared" si="387"/>
        <v>59.195599522180153</v>
      </c>
      <c r="N1879" s="27">
        <f t="shared" si="386"/>
        <v>73.071427271816631</v>
      </c>
    </row>
    <row r="1880" spans="1:14" s="6" customFormat="1" ht="56.25" x14ac:dyDescent="0.2">
      <c r="A1880" s="22" t="s">
        <v>277</v>
      </c>
      <c r="B1880" s="4" t="s">
        <v>260</v>
      </c>
      <c r="C1880" s="4" t="s">
        <v>159</v>
      </c>
      <c r="D1880" s="4" t="s">
        <v>805</v>
      </c>
      <c r="E1880" s="4" t="s">
        <v>278</v>
      </c>
      <c r="F1880" s="20">
        <v>4000000</v>
      </c>
      <c r="G1880" s="20">
        <v>10431822</v>
      </c>
      <c r="H1880" s="20">
        <f t="shared" si="383"/>
        <v>6431822</v>
      </c>
      <c r="I1880" s="20">
        <v>10431822</v>
      </c>
      <c r="J1880" s="20">
        <f t="shared" si="384"/>
        <v>0</v>
      </c>
      <c r="K1880" s="20">
        <v>5045770.74</v>
      </c>
      <c r="L1880" s="20">
        <f t="shared" si="385"/>
        <v>-5386051.2599999998</v>
      </c>
      <c r="M1880" s="27">
        <f t="shared" si="387"/>
        <v>126.1442685</v>
      </c>
      <c r="N1880" s="27">
        <f t="shared" si="386"/>
        <v>48.369026427023009</v>
      </c>
    </row>
    <row r="1881" spans="1:14" s="6" customFormat="1" x14ac:dyDescent="0.2">
      <c r="A1881" s="22" t="s">
        <v>28</v>
      </c>
      <c r="B1881" s="4" t="s">
        <v>260</v>
      </c>
      <c r="C1881" s="4" t="s">
        <v>159</v>
      </c>
      <c r="D1881" s="4" t="s">
        <v>805</v>
      </c>
      <c r="E1881" s="4" t="s">
        <v>29</v>
      </c>
      <c r="F1881" s="20">
        <v>9346500</v>
      </c>
      <c r="G1881" s="20">
        <v>235000</v>
      </c>
      <c r="H1881" s="20">
        <f t="shared" si="383"/>
        <v>-9111500</v>
      </c>
      <c r="I1881" s="20">
        <v>235000</v>
      </c>
      <c r="J1881" s="20">
        <f t="shared" si="384"/>
        <v>0</v>
      </c>
      <c r="K1881" s="20">
        <v>233950</v>
      </c>
      <c r="L1881" s="20">
        <f t="shared" si="385"/>
        <v>-1050</v>
      </c>
      <c r="M1881" s="27">
        <f t="shared" si="387"/>
        <v>2.5030760177606592</v>
      </c>
      <c r="N1881" s="27">
        <f t="shared" si="386"/>
        <v>99.553191489361708</v>
      </c>
    </row>
    <row r="1882" spans="1:14" s="6" customFormat="1" x14ac:dyDescent="0.2">
      <c r="A1882" s="22" t="s">
        <v>303</v>
      </c>
      <c r="B1882" s="4" t="s">
        <v>260</v>
      </c>
      <c r="C1882" s="4" t="s">
        <v>159</v>
      </c>
      <c r="D1882" s="4" t="s">
        <v>805</v>
      </c>
      <c r="E1882" s="4" t="s">
        <v>304</v>
      </c>
      <c r="F1882" s="20">
        <v>11349000</v>
      </c>
      <c r="G1882" s="20">
        <v>9339150</v>
      </c>
      <c r="H1882" s="20">
        <f t="shared" si="383"/>
        <v>-2009850</v>
      </c>
      <c r="I1882" s="20">
        <v>9339150</v>
      </c>
      <c r="J1882" s="20">
        <f t="shared" si="384"/>
        <v>0</v>
      </c>
      <c r="K1882" s="20">
        <v>9338928.5399999991</v>
      </c>
      <c r="L1882" s="20">
        <f t="shared" si="385"/>
        <v>-221.46000000089407</v>
      </c>
      <c r="M1882" s="27">
        <f t="shared" si="387"/>
        <v>82.288558815754683</v>
      </c>
      <c r="N1882" s="27">
        <f t="shared" si="386"/>
        <v>99.997628692118653</v>
      </c>
    </row>
    <row r="1883" spans="1:14" s="6" customFormat="1" ht="37.5" x14ac:dyDescent="0.2">
      <c r="A1883" s="22" t="s">
        <v>171</v>
      </c>
      <c r="B1883" s="4" t="s">
        <v>260</v>
      </c>
      <c r="C1883" s="4" t="s">
        <v>159</v>
      </c>
      <c r="D1883" s="4" t="s">
        <v>573</v>
      </c>
      <c r="E1883" s="4"/>
      <c r="F1883" s="20">
        <f t="shared" ref="F1883:K1885" si="388">F1884</f>
        <v>6199600</v>
      </c>
      <c r="G1883" s="20">
        <f t="shared" si="388"/>
        <v>6199600</v>
      </c>
      <c r="H1883" s="20">
        <f t="shared" si="383"/>
        <v>0</v>
      </c>
      <c r="I1883" s="20">
        <f t="shared" si="388"/>
        <v>6199600</v>
      </c>
      <c r="J1883" s="20">
        <f t="shared" si="384"/>
        <v>0</v>
      </c>
      <c r="K1883" s="20">
        <f t="shared" si="388"/>
        <v>4376445.76</v>
      </c>
      <c r="L1883" s="20">
        <f t="shared" si="385"/>
        <v>-1823154.2400000002</v>
      </c>
      <c r="M1883" s="27">
        <f t="shared" si="387"/>
        <v>70.592389186399117</v>
      </c>
      <c r="N1883" s="27">
        <f t="shared" si="386"/>
        <v>70.592389186399117</v>
      </c>
    </row>
    <row r="1884" spans="1:14" s="6" customFormat="1" ht="37.5" x14ac:dyDescent="0.2">
      <c r="A1884" s="22" t="s">
        <v>24</v>
      </c>
      <c r="B1884" s="4" t="s">
        <v>260</v>
      </c>
      <c r="C1884" s="4" t="s">
        <v>159</v>
      </c>
      <c r="D1884" s="4" t="s">
        <v>573</v>
      </c>
      <c r="E1884" s="4" t="s">
        <v>25</v>
      </c>
      <c r="F1884" s="20">
        <f t="shared" si="388"/>
        <v>6199600</v>
      </c>
      <c r="G1884" s="20">
        <f t="shared" si="388"/>
        <v>6199600</v>
      </c>
      <c r="H1884" s="20">
        <f t="shared" si="383"/>
        <v>0</v>
      </c>
      <c r="I1884" s="20">
        <f t="shared" si="388"/>
        <v>6199600</v>
      </c>
      <c r="J1884" s="20">
        <f t="shared" si="384"/>
        <v>0</v>
      </c>
      <c r="K1884" s="20">
        <f t="shared" si="388"/>
        <v>4376445.76</v>
      </c>
      <c r="L1884" s="20">
        <f t="shared" si="385"/>
        <v>-1823154.2400000002</v>
      </c>
      <c r="M1884" s="27">
        <f t="shared" si="387"/>
        <v>70.592389186399117</v>
      </c>
      <c r="N1884" s="27">
        <f t="shared" si="386"/>
        <v>70.592389186399117</v>
      </c>
    </row>
    <row r="1885" spans="1:14" s="6" customFormat="1" ht="60.75" customHeight="1" x14ac:dyDescent="0.2">
      <c r="A1885" s="22" t="s">
        <v>26</v>
      </c>
      <c r="B1885" s="4" t="s">
        <v>260</v>
      </c>
      <c r="C1885" s="4" t="s">
        <v>159</v>
      </c>
      <c r="D1885" s="4" t="s">
        <v>573</v>
      </c>
      <c r="E1885" s="4" t="s">
        <v>27</v>
      </c>
      <c r="F1885" s="20">
        <f t="shared" si="388"/>
        <v>6199600</v>
      </c>
      <c r="G1885" s="20">
        <f t="shared" si="388"/>
        <v>6199600</v>
      </c>
      <c r="H1885" s="20">
        <f t="shared" si="383"/>
        <v>0</v>
      </c>
      <c r="I1885" s="20">
        <f t="shared" si="388"/>
        <v>6199600</v>
      </c>
      <c r="J1885" s="20">
        <f t="shared" si="384"/>
        <v>0</v>
      </c>
      <c r="K1885" s="20">
        <f t="shared" si="388"/>
        <v>4376445.76</v>
      </c>
      <c r="L1885" s="20">
        <f t="shared" si="385"/>
        <v>-1823154.2400000002</v>
      </c>
      <c r="M1885" s="27">
        <f t="shared" si="387"/>
        <v>70.592389186399117</v>
      </c>
      <c r="N1885" s="27">
        <f t="shared" si="386"/>
        <v>70.592389186399117</v>
      </c>
    </row>
    <row r="1886" spans="1:14" s="6" customFormat="1" x14ac:dyDescent="0.2">
      <c r="A1886" s="22" t="s">
        <v>28</v>
      </c>
      <c r="B1886" s="4" t="s">
        <v>260</v>
      </c>
      <c r="C1886" s="4" t="s">
        <v>159</v>
      </c>
      <c r="D1886" s="4" t="s">
        <v>573</v>
      </c>
      <c r="E1886" s="4" t="s">
        <v>29</v>
      </c>
      <c r="F1886" s="20">
        <v>6199600</v>
      </c>
      <c r="G1886" s="20">
        <v>6199600</v>
      </c>
      <c r="H1886" s="20">
        <f t="shared" si="383"/>
        <v>0</v>
      </c>
      <c r="I1886" s="20">
        <v>6199600</v>
      </c>
      <c r="J1886" s="20">
        <f t="shared" si="384"/>
        <v>0</v>
      </c>
      <c r="K1886" s="20">
        <v>4376445.76</v>
      </c>
      <c r="L1886" s="20">
        <f t="shared" si="385"/>
        <v>-1823154.2400000002</v>
      </c>
      <c r="M1886" s="27">
        <f t="shared" si="387"/>
        <v>70.592389186399117</v>
      </c>
      <c r="N1886" s="27">
        <f t="shared" si="386"/>
        <v>70.592389186399117</v>
      </c>
    </row>
    <row r="1887" spans="1:14" s="6" customFormat="1" ht="93.75" x14ac:dyDescent="0.2">
      <c r="A1887" s="22" t="s">
        <v>377</v>
      </c>
      <c r="B1887" s="4" t="s">
        <v>260</v>
      </c>
      <c r="C1887" s="4" t="s">
        <v>159</v>
      </c>
      <c r="D1887" s="4" t="s">
        <v>806</v>
      </c>
      <c r="E1887" s="4"/>
      <c r="F1887" s="20">
        <f t="shared" ref="F1887:K1889" si="389">F1888</f>
        <v>4706300</v>
      </c>
      <c r="G1887" s="20">
        <f t="shared" si="389"/>
        <v>4706300</v>
      </c>
      <c r="H1887" s="20">
        <f t="shared" si="383"/>
        <v>0</v>
      </c>
      <c r="I1887" s="20">
        <f t="shared" si="389"/>
        <v>4706300</v>
      </c>
      <c r="J1887" s="20">
        <f t="shared" si="384"/>
        <v>0</v>
      </c>
      <c r="K1887" s="20">
        <f t="shared" si="389"/>
        <v>1335657.42</v>
      </c>
      <c r="L1887" s="20">
        <f t="shared" si="385"/>
        <v>-3370642.58</v>
      </c>
      <c r="M1887" s="27">
        <f t="shared" si="387"/>
        <v>28.380201432122899</v>
      </c>
      <c r="N1887" s="27">
        <f t="shared" si="386"/>
        <v>28.380201432122899</v>
      </c>
    </row>
    <row r="1888" spans="1:14" s="6" customFormat="1" x14ac:dyDescent="0.2">
      <c r="A1888" s="22" t="s">
        <v>33</v>
      </c>
      <c r="B1888" s="4" t="s">
        <v>260</v>
      </c>
      <c r="C1888" s="4" t="s">
        <v>159</v>
      </c>
      <c r="D1888" s="4" t="s">
        <v>806</v>
      </c>
      <c r="E1888" s="4" t="s">
        <v>34</v>
      </c>
      <c r="F1888" s="20">
        <f t="shared" si="389"/>
        <v>4706300</v>
      </c>
      <c r="G1888" s="20">
        <f t="shared" si="389"/>
        <v>4706300</v>
      </c>
      <c r="H1888" s="20">
        <f t="shared" si="383"/>
        <v>0</v>
      </c>
      <c r="I1888" s="20">
        <f t="shared" si="389"/>
        <v>4706300</v>
      </c>
      <c r="J1888" s="20">
        <f t="shared" si="384"/>
        <v>0</v>
      </c>
      <c r="K1888" s="20">
        <f t="shared" si="389"/>
        <v>1335657.42</v>
      </c>
      <c r="L1888" s="20">
        <f t="shared" si="385"/>
        <v>-3370642.58</v>
      </c>
      <c r="M1888" s="27">
        <f t="shared" si="387"/>
        <v>28.380201432122899</v>
      </c>
      <c r="N1888" s="27">
        <f t="shared" si="386"/>
        <v>28.380201432122899</v>
      </c>
    </row>
    <row r="1889" spans="1:14" s="6" customFormat="1" ht="75" x14ac:dyDescent="0.2">
      <c r="A1889" s="22" t="s">
        <v>108</v>
      </c>
      <c r="B1889" s="4" t="s">
        <v>260</v>
      </c>
      <c r="C1889" s="4" t="s">
        <v>159</v>
      </c>
      <c r="D1889" s="4" t="s">
        <v>806</v>
      </c>
      <c r="E1889" s="4" t="s">
        <v>109</v>
      </c>
      <c r="F1889" s="20">
        <f t="shared" si="389"/>
        <v>4706300</v>
      </c>
      <c r="G1889" s="20">
        <f t="shared" si="389"/>
        <v>4706300</v>
      </c>
      <c r="H1889" s="20">
        <f t="shared" si="383"/>
        <v>0</v>
      </c>
      <c r="I1889" s="20">
        <f t="shared" si="389"/>
        <v>4706300</v>
      </c>
      <c r="J1889" s="20">
        <f t="shared" si="384"/>
        <v>0</v>
      </c>
      <c r="K1889" s="20">
        <f t="shared" si="389"/>
        <v>1335657.42</v>
      </c>
      <c r="L1889" s="20">
        <f t="shared" si="385"/>
        <v>-3370642.58</v>
      </c>
      <c r="M1889" s="27">
        <f t="shared" si="387"/>
        <v>28.380201432122899</v>
      </c>
      <c r="N1889" s="27">
        <f t="shared" si="386"/>
        <v>28.380201432122899</v>
      </c>
    </row>
    <row r="1890" spans="1:14" s="6" customFormat="1" ht="78" customHeight="1" x14ac:dyDescent="0.2">
      <c r="A1890" s="22" t="s">
        <v>110</v>
      </c>
      <c r="B1890" s="4" t="s">
        <v>260</v>
      </c>
      <c r="C1890" s="4" t="s">
        <v>159</v>
      </c>
      <c r="D1890" s="4" t="s">
        <v>806</v>
      </c>
      <c r="E1890" s="4" t="s">
        <v>111</v>
      </c>
      <c r="F1890" s="20">
        <v>4706300</v>
      </c>
      <c r="G1890" s="20">
        <v>4706300</v>
      </c>
      <c r="H1890" s="20">
        <f t="shared" si="383"/>
        <v>0</v>
      </c>
      <c r="I1890" s="20">
        <v>4706300</v>
      </c>
      <c r="J1890" s="20">
        <f t="shared" si="384"/>
        <v>0</v>
      </c>
      <c r="K1890" s="20">
        <v>1335657.42</v>
      </c>
      <c r="L1890" s="20">
        <f t="shared" si="385"/>
        <v>-3370642.58</v>
      </c>
      <c r="M1890" s="27">
        <f t="shared" si="387"/>
        <v>28.380201432122899</v>
      </c>
      <c r="N1890" s="27">
        <f t="shared" si="386"/>
        <v>28.380201432122899</v>
      </c>
    </row>
    <row r="1891" spans="1:14" s="6" customFormat="1" ht="139.5" customHeight="1" x14ac:dyDescent="0.2">
      <c r="A1891" s="24" t="s">
        <v>378</v>
      </c>
      <c r="B1891" s="4" t="s">
        <v>260</v>
      </c>
      <c r="C1891" s="4" t="s">
        <v>159</v>
      </c>
      <c r="D1891" s="4" t="s">
        <v>807</v>
      </c>
      <c r="E1891" s="4"/>
      <c r="F1891" s="20">
        <f t="shared" ref="F1891:K1893" si="390">F1892</f>
        <v>17290000</v>
      </c>
      <c r="G1891" s="20">
        <f t="shared" si="390"/>
        <v>36299044</v>
      </c>
      <c r="H1891" s="20">
        <f t="shared" si="383"/>
        <v>19009044</v>
      </c>
      <c r="I1891" s="20">
        <f t="shared" si="390"/>
        <v>36299044</v>
      </c>
      <c r="J1891" s="20">
        <f t="shared" si="384"/>
        <v>0</v>
      </c>
      <c r="K1891" s="20">
        <f t="shared" si="390"/>
        <v>35001005.780000001</v>
      </c>
      <c r="L1891" s="20">
        <f t="shared" si="385"/>
        <v>-1298038.2199999988</v>
      </c>
      <c r="M1891" s="27">
        <f t="shared" si="387"/>
        <v>202.43496691729325</v>
      </c>
      <c r="N1891" s="27">
        <f t="shared" si="386"/>
        <v>96.424042958266341</v>
      </c>
    </row>
    <row r="1892" spans="1:14" s="6" customFormat="1" ht="60" customHeight="1" x14ac:dyDescent="0.2">
      <c r="A1892" s="22" t="s">
        <v>89</v>
      </c>
      <c r="B1892" s="4" t="s">
        <v>260</v>
      </c>
      <c r="C1892" s="4" t="s">
        <v>159</v>
      </c>
      <c r="D1892" s="4" t="s">
        <v>807</v>
      </c>
      <c r="E1892" s="4" t="s">
        <v>90</v>
      </c>
      <c r="F1892" s="20">
        <f t="shared" si="390"/>
        <v>17290000</v>
      </c>
      <c r="G1892" s="20">
        <f t="shared" si="390"/>
        <v>36299044</v>
      </c>
      <c r="H1892" s="20">
        <f t="shared" si="383"/>
        <v>19009044</v>
      </c>
      <c r="I1892" s="20">
        <f t="shared" si="390"/>
        <v>36299044</v>
      </c>
      <c r="J1892" s="20">
        <f t="shared" si="384"/>
        <v>0</v>
      </c>
      <c r="K1892" s="20">
        <f t="shared" si="390"/>
        <v>35001005.780000001</v>
      </c>
      <c r="L1892" s="20">
        <f t="shared" si="385"/>
        <v>-1298038.2199999988</v>
      </c>
      <c r="M1892" s="27">
        <f t="shared" si="387"/>
        <v>202.43496691729325</v>
      </c>
      <c r="N1892" s="27">
        <f t="shared" si="386"/>
        <v>96.424042958266341</v>
      </c>
    </row>
    <row r="1893" spans="1:14" s="6" customFormat="1" ht="93.75" x14ac:dyDescent="0.2">
      <c r="A1893" s="22" t="s">
        <v>306</v>
      </c>
      <c r="B1893" s="4" t="s">
        <v>260</v>
      </c>
      <c r="C1893" s="4" t="s">
        <v>159</v>
      </c>
      <c r="D1893" s="4" t="s">
        <v>807</v>
      </c>
      <c r="E1893" s="4" t="s">
        <v>91</v>
      </c>
      <c r="F1893" s="20">
        <f t="shared" si="390"/>
        <v>17290000</v>
      </c>
      <c r="G1893" s="20">
        <f t="shared" si="390"/>
        <v>36299044</v>
      </c>
      <c r="H1893" s="20">
        <f t="shared" si="383"/>
        <v>19009044</v>
      </c>
      <c r="I1893" s="20">
        <f t="shared" si="390"/>
        <v>36299044</v>
      </c>
      <c r="J1893" s="20">
        <f t="shared" si="384"/>
        <v>0</v>
      </c>
      <c r="K1893" s="20">
        <f t="shared" si="390"/>
        <v>35001005.780000001</v>
      </c>
      <c r="L1893" s="20">
        <f t="shared" si="385"/>
        <v>-1298038.2199999988</v>
      </c>
      <c r="M1893" s="27">
        <f t="shared" si="387"/>
        <v>202.43496691729325</v>
      </c>
      <c r="N1893" s="27">
        <f t="shared" si="386"/>
        <v>96.424042958266341</v>
      </c>
    </row>
    <row r="1894" spans="1:14" s="6" customFormat="1" ht="37.5" x14ac:dyDescent="0.2">
      <c r="A1894" s="22" t="s">
        <v>321</v>
      </c>
      <c r="B1894" s="4" t="s">
        <v>260</v>
      </c>
      <c r="C1894" s="4" t="s">
        <v>159</v>
      </c>
      <c r="D1894" s="4" t="s">
        <v>807</v>
      </c>
      <c r="E1894" s="4" t="s">
        <v>322</v>
      </c>
      <c r="F1894" s="20">
        <v>17290000</v>
      </c>
      <c r="G1894" s="20">
        <v>36299044</v>
      </c>
      <c r="H1894" s="20">
        <f t="shared" si="383"/>
        <v>19009044</v>
      </c>
      <c r="I1894" s="20">
        <v>36299044</v>
      </c>
      <c r="J1894" s="20">
        <f t="shared" si="384"/>
        <v>0</v>
      </c>
      <c r="K1894" s="20">
        <v>35001005.780000001</v>
      </c>
      <c r="L1894" s="20">
        <f t="shared" si="385"/>
        <v>-1298038.2199999988</v>
      </c>
      <c r="M1894" s="27">
        <f t="shared" si="387"/>
        <v>202.43496691729325</v>
      </c>
      <c r="N1894" s="27">
        <f t="shared" si="386"/>
        <v>96.424042958266341</v>
      </c>
    </row>
    <row r="1895" spans="1:14" s="6" customFormat="1" x14ac:dyDescent="0.2">
      <c r="A1895" s="23" t="s">
        <v>10</v>
      </c>
      <c r="B1895" s="7" t="s">
        <v>260</v>
      </c>
      <c r="C1895" s="7" t="s">
        <v>159</v>
      </c>
      <c r="D1895" s="8" t="s">
        <v>483</v>
      </c>
      <c r="E1895" s="7"/>
      <c r="F1895" s="12">
        <f>F1896+F1901</f>
        <v>0</v>
      </c>
      <c r="G1895" s="12">
        <f>G1896+G1901</f>
        <v>3038578</v>
      </c>
      <c r="H1895" s="20">
        <f t="shared" si="383"/>
        <v>3038578</v>
      </c>
      <c r="I1895" s="12">
        <f>I1896+I1901</f>
        <v>3038578</v>
      </c>
      <c r="J1895" s="20">
        <f t="shared" si="384"/>
        <v>0</v>
      </c>
      <c r="K1895" s="12">
        <f>K1896+K1901</f>
        <v>3038575.24</v>
      </c>
      <c r="L1895" s="20">
        <f t="shared" si="385"/>
        <v>-2.7599999997764826</v>
      </c>
      <c r="M1895" s="27">
        <v>0</v>
      </c>
      <c r="N1895" s="27">
        <f t="shared" si="386"/>
        <v>99.999909168038485</v>
      </c>
    </row>
    <row r="1896" spans="1:14" s="6" customFormat="1" x14ac:dyDescent="0.2">
      <c r="A1896" s="23" t="s">
        <v>150</v>
      </c>
      <c r="B1896" s="7" t="s">
        <v>260</v>
      </c>
      <c r="C1896" s="7" t="s">
        <v>159</v>
      </c>
      <c r="D1896" s="8" t="s">
        <v>561</v>
      </c>
      <c r="E1896" s="7"/>
      <c r="F1896" s="12">
        <v>0</v>
      </c>
      <c r="G1896" s="12">
        <f>G1897</f>
        <v>2376187</v>
      </c>
      <c r="H1896" s="20">
        <f t="shared" si="383"/>
        <v>2376187</v>
      </c>
      <c r="I1896" s="12">
        <f>I1897</f>
        <v>2376187</v>
      </c>
      <c r="J1896" s="20">
        <f t="shared" si="384"/>
        <v>0</v>
      </c>
      <c r="K1896" s="12">
        <f>K1897</f>
        <v>2376186.67</v>
      </c>
      <c r="L1896" s="20">
        <f t="shared" si="385"/>
        <v>-0.33000000007450581</v>
      </c>
      <c r="M1896" s="27">
        <v>0</v>
      </c>
      <c r="N1896" s="27">
        <f t="shared" si="386"/>
        <v>99.999986112204127</v>
      </c>
    </row>
    <row r="1897" spans="1:14" s="6" customFormat="1" ht="29.25" customHeight="1" x14ac:dyDescent="0.2">
      <c r="A1897" s="23" t="s">
        <v>151</v>
      </c>
      <c r="B1897" s="7" t="s">
        <v>260</v>
      </c>
      <c r="C1897" s="7" t="s">
        <v>159</v>
      </c>
      <c r="D1897" s="8" t="s">
        <v>562</v>
      </c>
      <c r="E1897" s="7"/>
      <c r="F1897" s="12">
        <v>0</v>
      </c>
      <c r="G1897" s="12">
        <f>G1898</f>
        <v>2376187</v>
      </c>
      <c r="H1897" s="20">
        <f t="shared" si="383"/>
        <v>2376187</v>
      </c>
      <c r="I1897" s="12">
        <f>I1898</f>
        <v>2376187</v>
      </c>
      <c r="J1897" s="20">
        <f t="shared" si="384"/>
        <v>0</v>
      </c>
      <c r="K1897" s="12">
        <f>K1898</f>
        <v>2376186.67</v>
      </c>
      <c r="L1897" s="20">
        <f t="shared" si="385"/>
        <v>-0.33000000007450581</v>
      </c>
      <c r="M1897" s="27">
        <v>0</v>
      </c>
      <c r="N1897" s="27">
        <f t="shared" si="386"/>
        <v>99.999986112204127</v>
      </c>
    </row>
    <row r="1898" spans="1:14" s="6" customFormat="1" ht="37.5" x14ac:dyDescent="0.2">
      <c r="A1898" s="23" t="s">
        <v>24</v>
      </c>
      <c r="B1898" s="7" t="s">
        <v>260</v>
      </c>
      <c r="C1898" s="7" t="s">
        <v>159</v>
      </c>
      <c r="D1898" s="8" t="s">
        <v>562</v>
      </c>
      <c r="E1898" s="7" t="s">
        <v>25</v>
      </c>
      <c r="F1898" s="12">
        <v>0</v>
      </c>
      <c r="G1898" s="12">
        <f>G1899</f>
        <v>2376187</v>
      </c>
      <c r="H1898" s="20">
        <f t="shared" si="383"/>
        <v>2376187</v>
      </c>
      <c r="I1898" s="12">
        <f>I1899</f>
        <v>2376187</v>
      </c>
      <c r="J1898" s="20">
        <f t="shared" si="384"/>
        <v>0</v>
      </c>
      <c r="K1898" s="12">
        <f>K1899</f>
        <v>2376186.67</v>
      </c>
      <c r="L1898" s="20">
        <f t="shared" si="385"/>
        <v>-0.33000000007450581</v>
      </c>
      <c r="M1898" s="27">
        <v>0</v>
      </c>
      <c r="N1898" s="27">
        <f t="shared" si="386"/>
        <v>99.999986112204127</v>
      </c>
    </row>
    <row r="1899" spans="1:14" s="6" customFormat="1" ht="60" customHeight="1" x14ac:dyDescent="0.2">
      <c r="A1899" s="23" t="s">
        <v>26</v>
      </c>
      <c r="B1899" s="7" t="s">
        <v>260</v>
      </c>
      <c r="C1899" s="7" t="s">
        <v>159</v>
      </c>
      <c r="D1899" s="8" t="s">
        <v>562</v>
      </c>
      <c r="E1899" s="7" t="s">
        <v>27</v>
      </c>
      <c r="F1899" s="12">
        <v>0</v>
      </c>
      <c r="G1899" s="12">
        <f>G1900</f>
        <v>2376187</v>
      </c>
      <c r="H1899" s="20">
        <f t="shared" si="383"/>
        <v>2376187</v>
      </c>
      <c r="I1899" s="12">
        <f>I1900</f>
        <v>2376187</v>
      </c>
      <c r="J1899" s="20">
        <f t="shared" si="384"/>
        <v>0</v>
      </c>
      <c r="K1899" s="12">
        <f>K1900</f>
        <v>2376186.67</v>
      </c>
      <c r="L1899" s="20">
        <f t="shared" si="385"/>
        <v>-0.33000000007450581</v>
      </c>
      <c r="M1899" s="27">
        <v>0</v>
      </c>
      <c r="N1899" s="27">
        <f t="shared" si="386"/>
        <v>99.999986112204127</v>
      </c>
    </row>
    <row r="1900" spans="1:14" s="6" customFormat="1" x14ac:dyDescent="0.2">
      <c r="A1900" s="23" t="s">
        <v>28</v>
      </c>
      <c r="B1900" s="7" t="s">
        <v>260</v>
      </c>
      <c r="C1900" s="7" t="s">
        <v>159</v>
      </c>
      <c r="D1900" s="8" t="s">
        <v>562</v>
      </c>
      <c r="E1900" s="7" t="s">
        <v>29</v>
      </c>
      <c r="F1900" s="12">
        <v>0</v>
      </c>
      <c r="G1900" s="12">
        <v>2376187</v>
      </c>
      <c r="H1900" s="20">
        <f t="shared" si="383"/>
        <v>2376187</v>
      </c>
      <c r="I1900" s="12">
        <v>2376187</v>
      </c>
      <c r="J1900" s="20">
        <f t="shared" si="384"/>
        <v>0</v>
      </c>
      <c r="K1900" s="12">
        <v>2376186.67</v>
      </c>
      <c r="L1900" s="20">
        <f t="shared" si="385"/>
        <v>-0.33000000007450581</v>
      </c>
      <c r="M1900" s="27">
        <v>0</v>
      </c>
      <c r="N1900" s="27">
        <f t="shared" si="386"/>
        <v>99.999986112204127</v>
      </c>
    </row>
    <row r="1901" spans="1:14" s="6" customFormat="1" ht="56.25" x14ac:dyDescent="0.2">
      <c r="A1901" s="42" t="s">
        <v>42</v>
      </c>
      <c r="B1901" s="30" t="s">
        <v>260</v>
      </c>
      <c r="C1901" s="30" t="s">
        <v>159</v>
      </c>
      <c r="D1901" s="30" t="s">
        <v>487</v>
      </c>
      <c r="E1901" s="30"/>
      <c r="F1901" s="37">
        <f>F1902</f>
        <v>0</v>
      </c>
      <c r="G1901" s="37">
        <f>G1902</f>
        <v>662391</v>
      </c>
      <c r="H1901" s="20">
        <f t="shared" si="383"/>
        <v>662391</v>
      </c>
      <c r="I1901" s="37">
        <f>I1902</f>
        <v>662391</v>
      </c>
      <c r="J1901" s="20">
        <f t="shared" si="384"/>
        <v>0</v>
      </c>
      <c r="K1901" s="50">
        <f>K1902</f>
        <v>662388.57000000007</v>
      </c>
      <c r="L1901" s="20">
        <f t="shared" si="385"/>
        <v>-2.4299999999348074</v>
      </c>
      <c r="M1901" s="27">
        <v>0</v>
      </c>
      <c r="N1901" s="27">
        <f t="shared" si="386"/>
        <v>99.999633147189513</v>
      </c>
    </row>
    <row r="1902" spans="1:14" s="6" customFormat="1" ht="37.5" x14ac:dyDescent="0.2">
      <c r="A1902" s="42" t="s">
        <v>43</v>
      </c>
      <c r="B1902" s="30" t="s">
        <v>260</v>
      </c>
      <c r="C1902" s="30" t="s">
        <v>159</v>
      </c>
      <c r="D1902" s="30" t="s">
        <v>488</v>
      </c>
      <c r="E1902" s="30"/>
      <c r="F1902" s="37">
        <f>F1903+F1906</f>
        <v>0</v>
      </c>
      <c r="G1902" s="37">
        <f>G1903+G1906</f>
        <v>662391</v>
      </c>
      <c r="H1902" s="20">
        <f t="shared" si="383"/>
        <v>662391</v>
      </c>
      <c r="I1902" s="37">
        <f>I1903+I1906</f>
        <v>662391</v>
      </c>
      <c r="J1902" s="20">
        <f t="shared" si="384"/>
        <v>0</v>
      </c>
      <c r="K1902" s="50">
        <f>K1903+K1906</f>
        <v>662388.57000000007</v>
      </c>
      <c r="L1902" s="20">
        <f t="shared" si="385"/>
        <v>-2.4299999999348074</v>
      </c>
      <c r="M1902" s="27">
        <v>0</v>
      </c>
      <c r="N1902" s="27">
        <f t="shared" si="386"/>
        <v>99.999633147189513</v>
      </c>
    </row>
    <row r="1903" spans="1:14" s="6" customFormat="1" ht="37.5" x14ac:dyDescent="0.2">
      <c r="A1903" s="47" t="s">
        <v>24</v>
      </c>
      <c r="B1903" s="48" t="s">
        <v>260</v>
      </c>
      <c r="C1903" s="48" t="s">
        <v>159</v>
      </c>
      <c r="D1903" s="48" t="s">
        <v>488</v>
      </c>
      <c r="E1903" s="48" t="s">
        <v>25</v>
      </c>
      <c r="F1903" s="37">
        <f>F1904</f>
        <v>0</v>
      </c>
      <c r="G1903" s="37">
        <f>G1904</f>
        <v>622896</v>
      </c>
      <c r="H1903" s="20">
        <f t="shared" si="383"/>
        <v>622896</v>
      </c>
      <c r="I1903" s="37">
        <f>I1904</f>
        <v>622896</v>
      </c>
      <c r="J1903" s="20">
        <f t="shared" si="384"/>
        <v>0</v>
      </c>
      <c r="K1903" s="50">
        <f>K1904</f>
        <v>622894.41</v>
      </c>
      <c r="L1903" s="20">
        <f t="shared" si="385"/>
        <v>-1.5899999999674037</v>
      </c>
      <c r="M1903" s="27">
        <v>0</v>
      </c>
      <c r="N1903" s="27">
        <f t="shared" si="386"/>
        <v>99.999744740695078</v>
      </c>
    </row>
    <row r="1904" spans="1:14" s="6" customFormat="1" ht="56.25" x14ac:dyDescent="0.2">
      <c r="A1904" s="47" t="s">
        <v>26</v>
      </c>
      <c r="B1904" s="48" t="s">
        <v>260</v>
      </c>
      <c r="C1904" s="48" t="s">
        <v>159</v>
      </c>
      <c r="D1904" s="48" t="s">
        <v>488</v>
      </c>
      <c r="E1904" s="48" t="s">
        <v>27</v>
      </c>
      <c r="F1904" s="37">
        <f>F1905</f>
        <v>0</v>
      </c>
      <c r="G1904" s="37">
        <f>G1905</f>
        <v>622896</v>
      </c>
      <c r="H1904" s="20">
        <f t="shared" si="383"/>
        <v>622896</v>
      </c>
      <c r="I1904" s="37">
        <f>I1905</f>
        <v>622896</v>
      </c>
      <c r="J1904" s="20">
        <f t="shared" si="384"/>
        <v>0</v>
      </c>
      <c r="K1904" s="50">
        <f>K1905</f>
        <v>622894.41</v>
      </c>
      <c r="L1904" s="20">
        <f t="shared" si="385"/>
        <v>-1.5899999999674037</v>
      </c>
      <c r="M1904" s="27">
        <v>0</v>
      </c>
      <c r="N1904" s="27">
        <f t="shared" si="386"/>
        <v>99.999744740695078</v>
      </c>
    </row>
    <row r="1905" spans="1:14" s="6" customFormat="1" x14ac:dyDescent="0.2">
      <c r="A1905" s="47" t="s">
        <v>28</v>
      </c>
      <c r="B1905" s="48" t="s">
        <v>260</v>
      </c>
      <c r="C1905" s="48" t="s">
        <v>159</v>
      </c>
      <c r="D1905" s="48" t="s">
        <v>488</v>
      </c>
      <c r="E1905" s="48" t="s">
        <v>29</v>
      </c>
      <c r="F1905" s="37">
        <v>0</v>
      </c>
      <c r="G1905" s="37">
        <v>622896</v>
      </c>
      <c r="H1905" s="20">
        <f t="shared" si="383"/>
        <v>622896</v>
      </c>
      <c r="I1905" s="37">
        <v>622896</v>
      </c>
      <c r="J1905" s="20">
        <f t="shared" si="384"/>
        <v>0</v>
      </c>
      <c r="K1905" s="50">
        <v>622894.41</v>
      </c>
      <c r="L1905" s="20">
        <f t="shared" si="385"/>
        <v>-1.5899999999674037</v>
      </c>
      <c r="M1905" s="27">
        <v>0</v>
      </c>
      <c r="N1905" s="27">
        <f t="shared" si="386"/>
        <v>99.999744740695078</v>
      </c>
    </row>
    <row r="1906" spans="1:14" s="6" customFormat="1" x14ac:dyDescent="0.2">
      <c r="A1906" s="42" t="s">
        <v>33</v>
      </c>
      <c r="B1906" s="30" t="s">
        <v>260</v>
      </c>
      <c r="C1906" s="30" t="s">
        <v>159</v>
      </c>
      <c r="D1906" s="30" t="s">
        <v>488</v>
      </c>
      <c r="E1906" s="30" t="s">
        <v>34</v>
      </c>
      <c r="F1906" s="37">
        <v>0</v>
      </c>
      <c r="G1906" s="37">
        <f>G1908</f>
        <v>39495</v>
      </c>
      <c r="H1906" s="20">
        <f t="shared" si="383"/>
        <v>39495</v>
      </c>
      <c r="I1906" s="37">
        <f>I1908</f>
        <v>39495</v>
      </c>
      <c r="J1906" s="20">
        <f t="shared" si="384"/>
        <v>0</v>
      </c>
      <c r="K1906" s="50">
        <f>K1908</f>
        <v>39494.160000000003</v>
      </c>
      <c r="L1906" s="20">
        <f t="shared" si="385"/>
        <v>-0.83999999999650754</v>
      </c>
      <c r="M1906" s="27">
        <v>0</v>
      </c>
      <c r="N1906" s="27">
        <f t="shared" si="386"/>
        <v>99.997873148499821</v>
      </c>
    </row>
    <row r="1907" spans="1:14" s="6" customFormat="1" x14ac:dyDescent="0.2">
      <c r="A1907" s="42" t="s">
        <v>393</v>
      </c>
      <c r="B1907" s="30" t="s">
        <v>260</v>
      </c>
      <c r="C1907" s="30" t="s">
        <v>159</v>
      </c>
      <c r="D1907" s="30" t="s">
        <v>488</v>
      </c>
      <c r="E1907" s="30" t="s">
        <v>394</v>
      </c>
      <c r="F1907" s="37">
        <v>0</v>
      </c>
      <c r="G1907" s="37">
        <f>G1908</f>
        <v>39495</v>
      </c>
      <c r="H1907" s="20">
        <f t="shared" si="383"/>
        <v>39495</v>
      </c>
      <c r="I1907" s="37">
        <f>I1908</f>
        <v>39495</v>
      </c>
      <c r="J1907" s="20">
        <f t="shared" si="384"/>
        <v>0</v>
      </c>
      <c r="K1907" s="50">
        <f>K1908</f>
        <v>39494.160000000003</v>
      </c>
      <c r="L1907" s="20">
        <f t="shared" si="385"/>
        <v>-0.83999999999650754</v>
      </c>
      <c r="M1907" s="27">
        <v>0</v>
      </c>
      <c r="N1907" s="27">
        <f t="shared" si="386"/>
        <v>99.997873148499821</v>
      </c>
    </row>
    <row r="1908" spans="1:14" s="6" customFormat="1" ht="56.25" x14ac:dyDescent="0.2">
      <c r="A1908" s="42" t="s">
        <v>395</v>
      </c>
      <c r="B1908" s="30" t="s">
        <v>260</v>
      </c>
      <c r="C1908" s="30" t="s">
        <v>159</v>
      </c>
      <c r="D1908" s="30" t="s">
        <v>488</v>
      </c>
      <c r="E1908" s="30" t="s">
        <v>396</v>
      </c>
      <c r="F1908" s="37">
        <v>0</v>
      </c>
      <c r="G1908" s="37">
        <v>39495</v>
      </c>
      <c r="H1908" s="20">
        <f t="shared" si="383"/>
        <v>39495</v>
      </c>
      <c r="I1908" s="37">
        <v>39495</v>
      </c>
      <c r="J1908" s="20">
        <f t="shared" si="384"/>
        <v>0</v>
      </c>
      <c r="K1908" s="50">
        <v>39494.160000000003</v>
      </c>
      <c r="L1908" s="20">
        <f t="shared" si="385"/>
        <v>-0.83999999999650754</v>
      </c>
      <c r="M1908" s="27">
        <v>0</v>
      </c>
      <c r="N1908" s="27">
        <f t="shared" si="386"/>
        <v>99.997873148499821</v>
      </c>
    </row>
    <row r="1909" spans="1:14" s="6" customFormat="1" x14ac:dyDescent="0.2">
      <c r="A1909" s="22" t="s">
        <v>279</v>
      </c>
      <c r="B1909" s="4" t="s">
        <v>260</v>
      </c>
      <c r="C1909" s="4" t="s">
        <v>280</v>
      </c>
      <c r="D1909" s="4"/>
      <c r="E1909" s="4"/>
      <c r="F1909" s="20">
        <f>F1910</f>
        <v>27664400</v>
      </c>
      <c r="G1909" s="20">
        <f>G1910</f>
        <v>131044887</v>
      </c>
      <c r="H1909" s="20">
        <f t="shared" si="383"/>
        <v>103380487</v>
      </c>
      <c r="I1909" s="20">
        <f>I1910</f>
        <v>131044887</v>
      </c>
      <c r="J1909" s="20">
        <f t="shared" si="384"/>
        <v>0</v>
      </c>
      <c r="K1909" s="20">
        <f>K1910</f>
        <v>38466371.189999998</v>
      </c>
      <c r="L1909" s="20">
        <f t="shared" si="385"/>
        <v>-92578515.810000002</v>
      </c>
      <c r="M1909" s="27">
        <f t="shared" si="387"/>
        <v>139.04646834921414</v>
      </c>
      <c r="N1909" s="27">
        <f t="shared" si="386"/>
        <v>29.353584157770307</v>
      </c>
    </row>
    <row r="1910" spans="1:14" s="6" customFormat="1" ht="75" x14ac:dyDescent="0.2">
      <c r="A1910" s="22" t="s">
        <v>57</v>
      </c>
      <c r="B1910" s="4" t="s">
        <v>260</v>
      </c>
      <c r="C1910" s="4" t="s">
        <v>280</v>
      </c>
      <c r="D1910" s="4" t="s">
        <v>490</v>
      </c>
      <c r="E1910" s="4"/>
      <c r="F1910" s="20">
        <f>F1911+F1931+F1925</f>
        <v>27664400</v>
      </c>
      <c r="G1910" s="20">
        <f>G1911+G1925+G1931</f>
        <v>131044887</v>
      </c>
      <c r="H1910" s="20">
        <f t="shared" si="383"/>
        <v>103380487</v>
      </c>
      <c r="I1910" s="20">
        <f>I1911+I1925+I1931</f>
        <v>131044887</v>
      </c>
      <c r="J1910" s="20">
        <f t="shared" si="384"/>
        <v>0</v>
      </c>
      <c r="K1910" s="20">
        <f>K1911+K1925+K1931</f>
        <v>38466371.189999998</v>
      </c>
      <c r="L1910" s="20">
        <f t="shared" si="385"/>
        <v>-92578515.810000002</v>
      </c>
      <c r="M1910" s="27">
        <f t="shared" si="387"/>
        <v>139.04646834921414</v>
      </c>
      <c r="N1910" s="27">
        <f t="shared" si="386"/>
        <v>29.353584157770307</v>
      </c>
    </row>
    <row r="1911" spans="1:14" s="6" customFormat="1" ht="41.25" customHeight="1" x14ac:dyDescent="0.2">
      <c r="A1911" s="22" t="s">
        <v>281</v>
      </c>
      <c r="B1911" s="4" t="s">
        <v>260</v>
      </c>
      <c r="C1911" s="4" t="s">
        <v>280</v>
      </c>
      <c r="D1911" s="4" t="s">
        <v>757</v>
      </c>
      <c r="E1911" s="4"/>
      <c r="F1911" s="20">
        <f>F1912</f>
        <v>16278500</v>
      </c>
      <c r="G1911" s="20">
        <f>G1912</f>
        <v>28712781</v>
      </c>
      <c r="H1911" s="20">
        <f t="shared" si="383"/>
        <v>12434281</v>
      </c>
      <c r="I1911" s="20">
        <f>I1912</f>
        <v>28712781</v>
      </c>
      <c r="J1911" s="20">
        <f t="shared" si="384"/>
        <v>0</v>
      </c>
      <c r="K1911" s="20">
        <f>K1912</f>
        <v>20060421.73</v>
      </c>
      <c r="L1911" s="20">
        <f t="shared" si="385"/>
        <v>-8652359.2699999996</v>
      </c>
      <c r="M1911" s="27">
        <f t="shared" si="387"/>
        <v>123.23261805448907</v>
      </c>
      <c r="N1911" s="27">
        <f t="shared" si="386"/>
        <v>69.865826406714135</v>
      </c>
    </row>
    <row r="1912" spans="1:14" s="6" customFormat="1" ht="88.5" customHeight="1" x14ac:dyDescent="0.2">
      <c r="A1912" s="22" t="s">
        <v>282</v>
      </c>
      <c r="B1912" s="4" t="s">
        <v>260</v>
      </c>
      <c r="C1912" s="4" t="s">
        <v>280</v>
      </c>
      <c r="D1912" s="4" t="s">
        <v>808</v>
      </c>
      <c r="E1912" s="4"/>
      <c r="F1912" s="20">
        <f>F1913+F1917+F1921</f>
        <v>16278500</v>
      </c>
      <c r="G1912" s="20">
        <f>G1913+G1917+G1921</f>
        <v>28712781</v>
      </c>
      <c r="H1912" s="20">
        <f t="shared" si="383"/>
        <v>12434281</v>
      </c>
      <c r="I1912" s="20">
        <f>I1913+I1917+I1921</f>
        <v>28712781</v>
      </c>
      <c r="J1912" s="20">
        <f t="shared" si="384"/>
        <v>0</v>
      </c>
      <c r="K1912" s="20">
        <f>K1913+K1917+K1921</f>
        <v>20060421.73</v>
      </c>
      <c r="L1912" s="20">
        <f t="shared" si="385"/>
        <v>-8652359.2699999996</v>
      </c>
      <c r="M1912" s="27">
        <f t="shared" si="387"/>
        <v>123.23261805448907</v>
      </c>
      <c r="N1912" s="27">
        <f t="shared" si="386"/>
        <v>69.865826406714135</v>
      </c>
    </row>
    <row r="1913" spans="1:14" s="6" customFormat="1" ht="81.75" customHeight="1" x14ac:dyDescent="0.2">
      <c r="A1913" s="22" t="s">
        <v>337</v>
      </c>
      <c r="B1913" s="4" t="s">
        <v>260</v>
      </c>
      <c r="C1913" s="4" t="s">
        <v>280</v>
      </c>
      <c r="D1913" s="4" t="s">
        <v>809</v>
      </c>
      <c r="E1913" s="4"/>
      <c r="F1913" s="20">
        <f t="shared" ref="F1913:K1915" si="391">F1914</f>
        <v>5996200</v>
      </c>
      <c r="G1913" s="20">
        <f t="shared" si="391"/>
        <v>5996200</v>
      </c>
      <c r="H1913" s="20">
        <f t="shared" si="383"/>
        <v>0</v>
      </c>
      <c r="I1913" s="20">
        <f t="shared" si="391"/>
        <v>5996200</v>
      </c>
      <c r="J1913" s="20">
        <f t="shared" si="384"/>
        <v>0</v>
      </c>
      <c r="K1913" s="20">
        <f t="shared" si="391"/>
        <v>5263423.66</v>
      </c>
      <c r="L1913" s="20">
        <f t="shared" si="385"/>
        <v>-732776.33999999985</v>
      </c>
      <c r="M1913" s="27">
        <f t="shared" si="387"/>
        <v>87.779321236783304</v>
      </c>
      <c r="N1913" s="27">
        <f t="shared" si="386"/>
        <v>87.779321236783304</v>
      </c>
    </row>
    <row r="1914" spans="1:14" s="6" customFormat="1" x14ac:dyDescent="0.2">
      <c r="A1914" s="22" t="s">
        <v>33</v>
      </c>
      <c r="B1914" s="4" t="s">
        <v>260</v>
      </c>
      <c r="C1914" s="4" t="s">
        <v>280</v>
      </c>
      <c r="D1914" s="4" t="s">
        <v>809</v>
      </c>
      <c r="E1914" s="4" t="s">
        <v>34</v>
      </c>
      <c r="F1914" s="20">
        <f t="shared" si="391"/>
        <v>5996200</v>
      </c>
      <c r="G1914" s="20">
        <f t="shared" si="391"/>
        <v>5996200</v>
      </c>
      <c r="H1914" s="20">
        <f t="shared" si="383"/>
        <v>0</v>
      </c>
      <c r="I1914" s="20">
        <f t="shared" si="391"/>
        <v>5996200</v>
      </c>
      <c r="J1914" s="20">
        <f t="shared" si="384"/>
        <v>0</v>
      </c>
      <c r="K1914" s="20">
        <f t="shared" si="391"/>
        <v>5263423.66</v>
      </c>
      <c r="L1914" s="20">
        <f t="shared" si="385"/>
        <v>-732776.33999999985</v>
      </c>
      <c r="M1914" s="27">
        <f t="shared" si="387"/>
        <v>87.779321236783304</v>
      </c>
      <c r="N1914" s="27">
        <f t="shared" si="386"/>
        <v>87.779321236783304</v>
      </c>
    </row>
    <row r="1915" spans="1:14" s="6" customFormat="1" ht="75" x14ac:dyDescent="0.2">
      <c r="A1915" s="22" t="s">
        <v>108</v>
      </c>
      <c r="B1915" s="4" t="s">
        <v>260</v>
      </c>
      <c r="C1915" s="4" t="s">
        <v>280</v>
      </c>
      <c r="D1915" s="4" t="s">
        <v>809</v>
      </c>
      <c r="E1915" s="4" t="s">
        <v>109</v>
      </c>
      <c r="F1915" s="20">
        <f t="shared" si="391"/>
        <v>5996200</v>
      </c>
      <c r="G1915" s="20">
        <f t="shared" si="391"/>
        <v>5996200</v>
      </c>
      <c r="H1915" s="20">
        <f t="shared" si="383"/>
        <v>0</v>
      </c>
      <c r="I1915" s="20">
        <f t="shared" si="391"/>
        <v>5996200</v>
      </c>
      <c r="J1915" s="20">
        <f t="shared" si="384"/>
        <v>0</v>
      </c>
      <c r="K1915" s="20">
        <f t="shared" si="391"/>
        <v>5263423.66</v>
      </c>
      <c r="L1915" s="20">
        <f t="shared" si="385"/>
        <v>-732776.33999999985</v>
      </c>
      <c r="M1915" s="27">
        <f t="shared" si="387"/>
        <v>87.779321236783304</v>
      </c>
      <c r="N1915" s="27">
        <f t="shared" si="386"/>
        <v>87.779321236783304</v>
      </c>
    </row>
    <row r="1916" spans="1:14" s="6" customFormat="1" ht="81.75" customHeight="1" x14ac:dyDescent="0.2">
      <c r="A1916" s="22" t="s">
        <v>110</v>
      </c>
      <c r="B1916" s="4" t="s">
        <v>260</v>
      </c>
      <c r="C1916" s="4" t="s">
        <v>280</v>
      </c>
      <c r="D1916" s="4" t="s">
        <v>809</v>
      </c>
      <c r="E1916" s="4" t="s">
        <v>111</v>
      </c>
      <c r="F1916" s="20">
        <v>5996200</v>
      </c>
      <c r="G1916" s="20">
        <v>5996200</v>
      </c>
      <c r="H1916" s="20">
        <f t="shared" si="383"/>
        <v>0</v>
      </c>
      <c r="I1916" s="20">
        <v>5996200</v>
      </c>
      <c r="J1916" s="20">
        <f t="shared" si="384"/>
        <v>0</v>
      </c>
      <c r="K1916" s="20">
        <v>5263423.66</v>
      </c>
      <c r="L1916" s="20">
        <f t="shared" si="385"/>
        <v>-732776.33999999985</v>
      </c>
      <c r="M1916" s="27">
        <f t="shared" si="387"/>
        <v>87.779321236783304</v>
      </c>
      <c r="N1916" s="27">
        <f t="shared" si="386"/>
        <v>87.779321236783304</v>
      </c>
    </row>
    <row r="1917" spans="1:14" s="6" customFormat="1" ht="150" x14ac:dyDescent="0.2">
      <c r="A1917" s="24" t="s">
        <v>338</v>
      </c>
      <c r="B1917" s="4" t="s">
        <v>260</v>
      </c>
      <c r="C1917" s="4" t="s">
        <v>280</v>
      </c>
      <c r="D1917" s="4" t="s">
        <v>810</v>
      </c>
      <c r="E1917" s="4"/>
      <c r="F1917" s="20">
        <f t="shared" ref="F1917:K1919" si="392">F1918</f>
        <v>10282300</v>
      </c>
      <c r="G1917" s="20">
        <f t="shared" si="392"/>
        <v>10282300</v>
      </c>
      <c r="H1917" s="20">
        <f t="shared" si="383"/>
        <v>0</v>
      </c>
      <c r="I1917" s="20">
        <f t="shared" si="392"/>
        <v>10282300</v>
      </c>
      <c r="J1917" s="20">
        <f t="shared" si="384"/>
        <v>0</v>
      </c>
      <c r="K1917" s="20">
        <f t="shared" si="392"/>
        <v>2362717.0699999998</v>
      </c>
      <c r="L1917" s="20">
        <f t="shared" si="385"/>
        <v>-7919582.9299999997</v>
      </c>
      <c r="M1917" s="27">
        <f t="shared" si="387"/>
        <v>22.978487984205866</v>
      </c>
      <c r="N1917" s="27">
        <f t="shared" si="386"/>
        <v>22.978487984205866</v>
      </c>
    </row>
    <row r="1918" spans="1:14" s="6" customFormat="1" x14ac:dyDescent="0.2">
      <c r="A1918" s="22" t="s">
        <v>33</v>
      </c>
      <c r="B1918" s="4" t="s">
        <v>260</v>
      </c>
      <c r="C1918" s="4" t="s">
        <v>280</v>
      </c>
      <c r="D1918" s="4" t="s">
        <v>810</v>
      </c>
      <c r="E1918" s="4" t="s">
        <v>34</v>
      </c>
      <c r="F1918" s="20">
        <f t="shared" si="392"/>
        <v>10282300</v>
      </c>
      <c r="G1918" s="20">
        <f t="shared" si="392"/>
        <v>10282300</v>
      </c>
      <c r="H1918" s="20">
        <f t="shared" si="383"/>
        <v>0</v>
      </c>
      <c r="I1918" s="20">
        <f t="shared" si="392"/>
        <v>10282300</v>
      </c>
      <c r="J1918" s="20">
        <f t="shared" si="384"/>
        <v>0</v>
      </c>
      <c r="K1918" s="20">
        <f t="shared" si="392"/>
        <v>2362717.0699999998</v>
      </c>
      <c r="L1918" s="20">
        <f t="shared" si="385"/>
        <v>-7919582.9299999997</v>
      </c>
      <c r="M1918" s="27">
        <f t="shared" si="387"/>
        <v>22.978487984205866</v>
      </c>
      <c r="N1918" s="27">
        <f t="shared" si="386"/>
        <v>22.978487984205866</v>
      </c>
    </row>
    <row r="1919" spans="1:14" s="6" customFormat="1" ht="75" x14ac:dyDescent="0.2">
      <c r="A1919" s="22" t="s">
        <v>108</v>
      </c>
      <c r="B1919" s="4" t="s">
        <v>260</v>
      </c>
      <c r="C1919" s="4" t="s">
        <v>280</v>
      </c>
      <c r="D1919" s="4" t="s">
        <v>810</v>
      </c>
      <c r="E1919" s="4" t="s">
        <v>109</v>
      </c>
      <c r="F1919" s="20">
        <f t="shared" si="392"/>
        <v>10282300</v>
      </c>
      <c r="G1919" s="20">
        <f t="shared" si="392"/>
        <v>10282300</v>
      </c>
      <c r="H1919" s="20">
        <f t="shared" si="383"/>
        <v>0</v>
      </c>
      <c r="I1919" s="20">
        <f t="shared" si="392"/>
        <v>10282300</v>
      </c>
      <c r="J1919" s="20">
        <f t="shared" si="384"/>
        <v>0</v>
      </c>
      <c r="K1919" s="20">
        <f t="shared" si="392"/>
        <v>2362717.0699999998</v>
      </c>
      <c r="L1919" s="20">
        <f t="shared" si="385"/>
        <v>-7919582.9299999997</v>
      </c>
      <c r="M1919" s="27">
        <f t="shared" si="387"/>
        <v>22.978487984205866</v>
      </c>
      <c r="N1919" s="27">
        <f t="shared" si="386"/>
        <v>22.978487984205866</v>
      </c>
    </row>
    <row r="1920" spans="1:14" s="6" customFormat="1" ht="77.25" customHeight="1" x14ac:dyDescent="0.2">
      <c r="A1920" s="22" t="s">
        <v>110</v>
      </c>
      <c r="B1920" s="4" t="s">
        <v>260</v>
      </c>
      <c r="C1920" s="4" t="s">
        <v>280</v>
      </c>
      <c r="D1920" s="4" t="s">
        <v>810</v>
      </c>
      <c r="E1920" s="4" t="s">
        <v>111</v>
      </c>
      <c r="F1920" s="20">
        <v>10282300</v>
      </c>
      <c r="G1920" s="20">
        <v>10282300</v>
      </c>
      <c r="H1920" s="20">
        <f t="shared" si="383"/>
        <v>0</v>
      </c>
      <c r="I1920" s="20">
        <v>10282300</v>
      </c>
      <c r="J1920" s="20">
        <f t="shared" si="384"/>
        <v>0</v>
      </c>
      <c r="K1920" s="20">
        <v>2362717.0699999998</v>
      </c>
      <c r="L1920" s="20">
        <f t="shared" si="385"/>
        <v>-7919582.9299999997</v>
      </c>
      <c r="M1920" s="27">
        <f t="shared" si="387"/>
        <v>22.978487984205866</v>
      </c>
      <c r="N1920" s="27">
        <f t="shared" si="386"/>
        <v>22.978487984205866</v>
      </c>
    </row>
    <row r="1921" spans="1:14" s="6" customFormat="1" ht="160.5" customHeight="1" x14ac:dyDescent="0.2">
      <c r="A1921" s="47" t="s">
        <v>898</v>
      </c>
      <c r="B1921" s="48" t="s">
        <v>260</v>
      </c>
      <c r="C1921" s="48" t="s">
        <v>280</v>
      </c>
      <c r="D1921" s="48" t="s">
        <v>899</v>
      </c>
      <c r="E1921" s="48"/>
      <c r="F1921" s="20">
        <f t="shared" ref="F1921:G1923" si="393">F1922</f>
        <v>0</v>
      </c>
      <c r="G1921" s="20">
        <f t="shared" si="393"/>
        <v>12434281</v>
      </c>
      <c r="H1921" s="20">
        <f t="shared" si="383"/>
        <v>12434281</v>
      </c>
      <c r="I1921" s="20">
        <f>I1922</f>
        <v>12434281</v>
      </c>
      <c r="J1921" s="20">
        <f t="shared" si="384"/>
        <v>0</v>
      </c>
      <c r="K1921" s="20">
        <f>K1922</f>
        <v>12434281</v>
      </c>
      <c r="L1921" s="20">
        <f t="shared" si="385"/>
        <v>0</v>
      </c>
      <c r="M1921" s="27">
        <v>0</v>
      </c>
      <c r="N1921" s="27">
        <f t="shared" si="386"/>
        <v>100</v>
      </c>
    </row>
    <row r="1922" spans="1:14" s="6" customFormat="1" ht="40.5" customHeight="1" x14ac:dyDescent="0.2">
      <c r="A1922" s="47" t="s">
        <v>33</v>
      </c>
      <c r="B1922" s="48" t="s">
        <v>260</v>
      </c>
      <c r="C1922" s="48" t="s">
        <v>280</v>
      </c>
      <c r="D1922" s="48" t="s">
        <v>899</v>
      </c>
      <c r="E1922" s="48" t="s">
        <v>34</v>
      </c>
      <c r="F1922" s="20">
        <f t="shared" si="393"/>
        <v>0</v>
      </c>
      <c r="G1922" s="20">
        <f t="shared" si="393"/>
        <v>12434281</v>
      </c>
      <c r="H1922" s="20">
        <f t="shared" si="383"/>
        <v>12434281</v>
      </c>
      <c r="I1922" s="20">
        <f>I1923</f>
        <v>12434281</v>
      </c>
      <c r="J1922" s="20">
        <f t="shared" si="384"/>
        <v>0</v>
      </c>
      <c r="K1922" s="20">
        <f>K1923</f>
        <v>12434281</v>
      </c>
      <c r="L1922" s="20">
        <f t="shared" si="385"/>
        <v>0</v>
      </c>
      <c r="M1922" s="27">
        <v>0</v>
      </c>
      <c r="N1922" s="27">
        <f t="shared" si="386"/>
        <v>100</v>
      </c>
    </row>
    <row r="1923" spans="1:14" s="6" customFormat="1" ht="90" customHeight="1" x14ac:dyDescent="0.2">
      <c r="A1923" s="47" t="s">
        <v>108</v>
      </c>
      <c r="B1923" s="48" t="s">
        <v>260</v>
      </c>
      <c r="C1923" s="48" t="s">
        <v>280</v>
      </c>
      <c r="D1923" s="48" t="s">
        <v>899</v>
      </c>
      <c r="E1923" s="48" t="s">
        <v>109</v>
      </c>
      <c r="F1923" s="20">
        <f t="shared" si="393"/>
        <v>0</v>
      </c>
      <c r="G1923" s="20">
        <f t="shared" si="393"/>
        <v>12434281</v>
      </c>
      <c r="H1923" s="20">
        <f t="shared" si="383"/>
        <v>12434281</v>
      </c>
      <c r="I1923" s="20">
        <f>I1924</f>
        <v>12434281</v>
      </c>
      <c r="J1923" s="20">
        <f t="shared" si="384"/>
        <v>0</v>
      </c>
      <c r="K1923" s="20">
        <f>K1924</f>
        <v>12434281</v>
      </c>
      <c r="L1923" s="20">
        <f t="shared" si="385"/>
        <v>0</v>
      </c>
      <c r="M1923" s="27">
        <v>0</v>
      </c>
      <c r="N1923" s="27">
        <f t="shared" si="386"/>
        <v>100</v>
      </c>
    </row>
    <row r="1924" spans="1:14" s="6" customFormat="1" ht="96.75" customHeight="1" x14ac:dyDescent="0.2">
      <c r="A1924" s="47" t="s">
        <v>413</v>
      </c>
      <c r="B1924" s="48" t="s">
        <v>260</v>
      </c>
      <c r="C1924" s="48" t="s">
        <v>280</v>
      </c>
      <c r="D1924" s="48" t="s">
        <v>899</v>
      </c>
      <c r="E1924" s="48" t="s">
        <v>414</v>
      </c>
      <c r="F1924" s="20">
        <v>0</v>
      </c>
      <c r="G1924" s="20">
        <v>12434281</v>
      </c>
      <c r="H1924" s="20">
        <f t="shared" si="383"/>
        <v>12434281</v>
      </c>
      <c r="I1924" s="20">
        <v>12434281</v>
      </c>
      <c r="J1924" s="20">
        <f t="shared" si="384"/>
        <v>0</v>
      </c>
      <c r="K1924" s="20">
        <v>12434281</v>
      </c>
      <c r="L1924" s="20">
        <f t="shared" si="385"/>
        <v>0</v>
      </c>
      <c r="M1924" s="27">
        <v>0</v>
      </c>
      <c r="N1924" s="27">
        <f t="shared" si="386"/>
        <v>100</v>
      </c>
    </row>
    <row r="1925" spans="1:14" s="6" customFormat="1" ht="43.5" customHeight="1" x14ac:dyDescent="0.2">
      <c r="A1925" s="47" t="s">
        <v>249</v>
      </c>
      <c r="B1925" s="48" t="s">
        <v>260</v>
      </c>
      <c r="C1925" s="48" t="s">
        <v>280</v>
      </c>
      <c r="D1925" s="48" t="s">
        <v>781</v>
      </c>
      <c r="E1925" s="48"/>
      <c r="F1925" s="20">
        <f t="shared" ref="F1925:G1929" si="394">F1926</f>
        <v>0</v>
      </c>
      <c r="G1925" s="20">
        <f t="shared" si="394"/>
        <v>5185738</v>
      </c>
      <c r="H1925" s="20">
        <f t="shared" si="383"/>
        <v>5185738</v>
      </c>
      <c r="I1925" s="20">
        <f>I1926</f>
        <v>5185738</v>
      </c>
      <c r="J1925" s="20">
        <f t="shared" si="384"/>
        <v>0</v>
      </c>
      <c r="K1925" s="20">
        <f>K1926</f>
        <v>0</v>
      </c>
      <c r="L1925" s="20">
        <f t="shared" si="385"/>
        <v>-5185738</v>
      </c>
      <c r="M1925" s="27">
        <v>0</v>
      </c>
      <c r="N1925" s="27">
        <f t="shared" si="386"/>
        <v>0</v>
      </c>
    </row>
    <row r="1926" spans="1:14" s="6" customFormat="1" ht="43.5" customHeight="1" x14ac:dyDescent="0.2">
      <c r="A1926" s="47" t="s">
        <v>237</v>
      </c>
      <c r="B1926" s="48" t="s">
        <v>260</v>
      </c>
      <c r="C1926" s="48" t="s">
        <v>280</v>
      </c>
      <c r="D1926" s="48" t="s">
        <v>782</v>
      </c>
      <c r="E1926" s="48"/>
      <c r="F1926" s="20">
        <f t="shared" si="394"/>
        <v>0</v>
      </c>
      <c r="G1926" s="20">
        <f t="shared" si="394"/>
        <v>5185738</v>
      </c>
      <c r="H1926" s="20">
        <f t="shared" si="383"/>
        <v>5185738</v>
      </c>
      <c r="I1926" s="20">
        <f>I1927</f>
        <v>5185738</v>
      </c>
      <c r="J1926" s="20">
        <f t="shared" si="384"/>
        <v>0</v>
      </c>
      <c r="K1926" s="20">
        <f>K1927</f>
        <v>0</v>
      </c>
      <c r="L1926" s="20">
        <f t="shared" si="385"/>
        <v>-5185738</v>
      </c>
      <c r="M1926" s="27">
        <v>0</v>
      </c>
      <c r="N1926" s="27">
        <f t="shared" si="386"/>
        <v>0</v>
      </c>
    </row>
    <row r="1927" spans="1:14" s="6" customFormat="1" ht="43.5" customHeight="1" x14ac:dyDescent="0.2">
      <c r="A1927" s="47" t="s">
        <v>49</v>
      </c>
      <c r="B1927" s="48" t="s">
        <v>260</v>
      </c>
      <c r="C1927" s="48" t="s">
        <v>280</v>
      </c>
      <c r="D1927" s="48" t="s">
        <v>825</v>
      </c>
      <c r="E1927" s="48"/>
      <c r="F1927" s="20">
        <f t="shared" si="394"/>
        <v>0</v>
      </c>
      <c r="G1927" s="20">
        <f t="shared" si="394"/>
        <v>5185738</v>
      </c>
      <c r="H1927" s="20">
        <f t="shared" si="383"/>
        <v>5185738</v>
      </c>
      <c r="I1927" s="20">
        <f>I1928</f>
        <v>5185738</v>
      </c>
      <c r="J1927" s="20">
        <f t="shared" si="384"/>
        <v>0</v>
      </c>
      <c r="K1927" s="20">
        <f>K1928</f>
        <v>0</v>
      </c>
      <c r="L1927" s="20">
        <f t="shared" si="385"/>
        <v>-5185738</v>
      </c>
      <c r="M1927" s="27">
        <v>0</v>
      </c>
      <c r="N1927" s="27">
        <f t="shared" si="386"/>
        <v>0</v>
      </c>
    </row>
    <row r="1928" spans="1:14" s="6" customFormat="1" ht="43.5" customHeight="1" x14ac:dyDescent="0.2">
      <c r="A1928" s="47" t="s">
        <v>24</v>
      </c>
      <c r="B1928" s="48" t="s">
        <v>260</v>
      </c>
      <c r="C1928" s="48" t="s">
        <v>280</v>
      </c>
      <c r="D1928" s="48" t="s">
        <v>825</v>
      </c>
      <c r="E1928" s="48" t="s">
        <v>25</v>
      </c>
      <c r="F1928" s="20">
        <f t="shared" si="394"/>
        <v>0</v>
      </c>
      <c r="G1928" s="20">
        <f t="shared" si="394"/>
        <v>5185738</v>
      </c>
      <c r="H1928" s="20">
        <f t="shared" si="383"/>
        <v>5185738</v>
      </c>
      <c r="I1928" s="20">
        <f>I1929</f>
        <v>5185738</v>
      </c>
      <c r="J1928" s="20">
        <f t="shared" si="384"/>
        <v>0</v>
      </c>
      <c r="K1928" s="20">
        <f>K1929</f>
        <v>0</v>
      </c>
      <c r="L1928" s="20">
        <f t="shared" si="385"/>
        <v>-5185738</v>
      </c>
      <c r="M1928" s="27">
        <v>0</v>
      </c>
      <c r="N1928" s="27">
        <f t="shared" si="386"/>
        <v>0</v>
      </c>
    </row>
    <row r="1929" spans="1:14" s="6" customFormat="1" ht="58.5" customHeight="1" x14ac:dyDescent="0.2">
      <c r="A1929" s="47" t="s">
        <v>26</v>
      </c>
      <c r="B1929" s="48" t="s">
        <v>260</v>
      </c>
      <c r="C1929" s="48" t="s">
        <v>280</v>
      </c>
      <c r="D1929" s="48" t="s">
        <v>825</v>
      </c>
      <c r="E1929" s="48" t="s">
        <v>27</v>
      </c>
      <c r="F1929" s="20">
        <f t="shared" si="394"/>
        <v>0</v>
      </c>
      <c r="G1929" s="20">
        <f t="shared" si="394"/>
        <v>5185738</v>
      </c>
      <c r="H1929" s="20">
        <f t="shared" si="383"/>
        <v>5185738</v>
      </c>
      <c r="I1929" s="20">
        <f>I1930</f>
        <v>5185738</v>
      </c>
      <c r="J1929" s="20">
        <f t="shared" si="384"/>
        <v>0</v>
      </c>
      <c r="K1929" s="20">
        <f>K1930</f>
        <v>0</v>
      </c>
      <c r="L1929" s="20">
        <f t="shared" si="385"/>
        <v>-5185738</v>
      </c>
      <c r="M1929" s="27">
        <v>0</v>
      </c>
      <c r="N1929" s="27">
        <f t="shared" si="386"/>
        <v>0</v>
      </c>
    </row>
    <row r="1930" spans="1:14" s="6" customFormat="1" ht="27.75" customHeight="1" x14ac:dyDescent="0.2">
      <c r="A1930" s="47" t="s">
        <v>28</v>
      </c>
      <c r="B1930" s="48" t="s">
        <v>260</v>
      </c>
      <c r="C1930" s="48" t="s">
        <v>280</v>
      </c>
      <c r="D1930" s="48" t="s">
        <v>825</v>
      </c>
      <c r="E1930" s="48" t="s">
        <v>29</v>
      </c>
      <c r="F1930" s="20">
        <v>0</v>
      </c>
      <c r="G1930" s="20">
        <v>5185738</v>
      </c>
      <c r="H1930" s="20">
        <f t="shared" si="383"/>
        <v>5185738</v>
      </c>
      <c r="I1930" s="20">
        <v>5185738</v>
      </c>
      <c r="J1930" s="20">
        <f t="shared" si="384"/>
        <v>0</v>
      </c>
      <c r="K1930" s="20">
        <v>0</v>
      </c>
      <c r="L1930" s="20">
        <f t="shared" si="385"/>
        <v>-5185738</v>
      </c>
      <c r="M1930" s="27">
        <v>0</v>
      </c>
      <c r="N1930" s="27">
        <f t="shared" si="386"/>
        <v>0</v>
      </c>
    </row>
    <row r="1931" spans="1:14" s="6" customFormat="1" ht="131.25" x14ac:dyDescent="0.2">
      <c r="A1931" s="22" t="s">
        <v>283</v>
      </c>
      <c r="B1931" s="4" t="s">
        <v>260</v>
      </c>
      <c r="C1931" s="4" t="s">
        <v>280</v>
      </c>
      <c r="D1931" s="4" t="s">
        <v>811</v>
      </c>
      <c r="E1931" s="4"/>
      <c r="F1931" s="20">
        <f>F1932</f>
        <v>11385900</v>
      </c>
      <c r="G1931" s="20">
        <f>G1932</f>
        <v>97146368</v>
      </c>
      <c r="H1931" s="20">
        <f t="shared" si="383"/>
        <v>85760468</v>
      </c>
      <c r="I1931" s="20">
        <f>I1932</f>
        <v>97146368</v>
      </c>
      <c r="J1931" s="20">
        <f t="shared" si="384"/>
        <v>0</v>
      </c>
      <c r="K1931" s="20">
        <f>K1932</f>
        <v>18405949.460000001</v>
      </c>
      <c r="L1931" s="20">
        <f t="shared" si="385"/>
        <v>-78740418.539999992</v>
      </c>
      <c r="M1931" s="27">
        <f t="shared" si="387"/>
        <v>161.65563951905429</v>
      </c>
      <c r="N1931" s="27">
        <f t="shared" si="386"/>
        <v>18.946616161707663</v>
      </c>
    </row>
    <row r="1932" spans="1:14" s="6" customFormat="1" ht="56.25" x14ac:dyDescent="0.2">
      <c r="A1932" s="22" t="s">
        <v>284</v>
      </c>
      <c r="B1932" s="4" t="s">
        <v>260</v>
      </c>
      <c r="C1932" s="4" t="s">
        <v>280</v>
      </c>
      <c r="D1932" s="4" t="s">
        <v>812</v>
      </c>
      <c r="E1932" s="4"/>
      <c r="F1932" s="20">
        <f>F1951+F1960+F1947+F1955+F1940</f>
        <v>11385900</v>
      </c>
      <c r="G1932" s="20">
        <f>G1951+G1960+G1947+G1955+G1940+G1964+G1933</f>
        <v>97146368</v>
      </c>
      <c r="H1932" s="20">
        <f t="shared" ref="H1932:H1995" si="395">G1932-F1932</f>
        <v>85760468</v>
      </c>
      <c r="I1932" s="20">
        <f>I1951+I1960+I1947+I1955+I1940+I1964+I1933</f>
        <v>97146368</v>
      </c>
      <c r="J1932" s="20">
        <f t="shared" ref="J1932:J1995" si="396">I1932-G1932</f>
        <v>0</v>
      </c>
      <c r="K1932" s="20">
        <f>K1951+K1960+K1947+K1955+K1940+K1964+K1933</f>
        <v>18405949.460000001</v>
      </c>
      <c r="L1932" s="20">
        <f t="shared" ref="L1932:L1995" si="397">K1932-I1932</f>
        <v>-78740418.539999992</v>
      </c>
      <c r="M1932" s="27">
        <f t="shared" ref="M1932:M1991" si="398">K1932/F1932*100</f>
        <v>161.65563951905429</v>
      </c>
      <c r="N1932" s="27">
        <f t="shared" ref="N1932:N1995" si="399">K1932/I1932*100</f>
        <v>18.946616161707663</v>
      </c>
    </row>
    <row r="1933" spans="1:14" s="6" customFormat="1" ht="75" x14ac:dyDescent="0.2">
      <c r="A1933" s="42" t="s">
        <v>856</v>
      </c>
      <c r="B1933" s="30" t="s">
        <v>260</v>
      </c>
      <c r="C1933" s="30" t="s">
        <v>280</v>
      </c>
      <c r="D1933" s="30" t="s">
        <v>857</v>
      </c>
      <c r="E1933" s="30"/>
      <c r="F1933" s="37">
        <v>0</v>
      </c>
      <c r="G1933" s="37">
        <f>G1934+G1937</f>
        <v>23225000</v>
      </c>
      <c r="H1933" s="20">
        <f t="shared" si="395"/>
        <v>23225000</v>
      </c>
      <c r="I1933" s="37">
        <f>I1934+I1937</f>
        <v>23225000</v>
      </c>
      <c r="J1933" s="20">
        <f t="shared" si="396"/>
        <v>0</v>
      </c>
      <c r="K1933" s="50">
        <f>K1934+K1937</f>
        <v>0</v>
      </c>
      <c r="L1933" s="20">
        <f t="shared" si="397"/>
        <v>-23225000</v>
      </c>
      <c r="M1933" s="27">
        <v>0</v>
      </c>
      <c r="N1933" s="27">
        <f t="shared" si="399"/>
        <v>0</v>
      </c>
    </row>
    <row r="1934" spans="1:14" s="6" customFormat="1" ht="37.5" x14ac:dyDescent="0.2">
      <c r="A1934" s="42" t="s">
        <v>24</v>
      </c>
      <c r="B1934" s="30" t="s">
        <v>260</v>
      </c>
      <c r="C1934" s="30" t="s">
        <v>280</v>
      </c>
      <c r="D1934" s="30" t="s">
        <v>857</v>
      </c>
      <c r="E1934" s="30" t="s">
        <v>25</v>
      </c>
      <c r="F1934" s="37">
        <v>0</v>
      </c>
      <c r="G1934" s="37">
        <f>G1935</f>
        <v>16950000</v>
      </c>
      <c r="H1934" s="20">
        <f t="shared" si="395"/>
        <v>16950000</v>
      </c>
      <c r="I1934" s="37">
        <f>I1935</f>
        <v>16950000</v>
      </c>
      <c r="J1934" s="20">
        <f t="shared" si="396"/>
        <v>0</v>
      </c>
      <c r="K1934" s="50">
        <f>K1935</f>
        <v>0</v>
      </c>
      <c r="L1934" s="20">
        <f t="shared" si="397"/>
        <v>-16950000</v>
      </c>
      <c r="M1934" s="27">
        <v>0</v>
      </c>
      <c r="N1934" s="27">
        <f t="shared" si="399"/>
        <v>0</v>
      </c>
    </row>
    <row r="1935" spans="1:14" s="6" customFormat="1" ht="41.25" customHeight="1" x14ac:dyDescent="0.2">
      <c r="A1935" s="42" t="s">
        <v>26</v>
      </c>
      <c r="B1935" s="30" t="s">
        <v>260</v>
      </c>
      <c r="C1935" s="30" t="s">
        <v>280</v>
      </c>
      <c r="D1935" s="30" t="s">
        <v>857</v>
      </c>
      <c r="E1935" s="30" t="s">
        <v>27</v>
      </c>
      <c r="F1935" s="37">
        <v>0</v>
      </c>
      <c r="G1935" s="37">
        <f>G1936</f>
        <v>16950000</v>
      </c>
      <c r="H1935" s="20">
        <f t="shared" si="395"/>
        <v>16950000</v>
      </c>
      <c r="I1935" s="37">
        <f>I1936</f>
        <v>16950000</v>
      </c>
      <c r="J1935" s="20">
        <f t="shared" si="396"/>
        <v>0</v>
      </c>
      <c r="K1935" s="50">
        <f>K1936</f>
        <v>0</v>
      </c>
      <c r="L1935" s="20">
        <f t="shared" si="397"/>
        <v>-16950000</v>
      </c>
      <c r="M1935" s="27">
        <v>0</v>
      </c>
      <c r="N1935" s="27">
        <f t="shared" si="399"/>
        <v>0</v>
      </c>
    </row>
    <row r="1936" spans="1:14" s="6" customFormat="1" ht="56.25" x14ac:dyDescent="0.2">
      <c r="A1936" s="42" t="s">
        <v>404</v>
      </c>
      <c r="B1936" s="30" t="s">
        <v>260</v>
      </c>
      <c r="C1936" s="30" t="s">
        <v>280</v>
      </c>
      <c r="D1936" s="30" t="s">
        <v>857</v>
      </c>
      <c r="E1936" s="30" t="s">
        <v>278</v>
      </c>
      <c r="F1936" s="37">
        <v>0</v>
      </c>
      <c r="G1936" s="37">
        <v>16950000</v>
      </c>
      <c r="H1936" s="20">
        <f t="shared" si="395"/>
        <v>16950000</v>
      </c>
      <c r="I1936" s="37">
        <v>16950000</v>
      </c>
      <c r="J1936" s="20">
        <f t="shared" si="396"/>
        <v>0</v>
      </c>
      <c r="K1936" s="50">
        <v>0</v>
      </c>
      <c r="L1936" s="20">
        <f t="shared" si="397"/>
        <v>-16950000</v>
      </c>
      <c r="M1936" s="27">
        <v>0</v>
      </c>
      <c r="N1936" s="27">
        <f t="shared" si="399"/>
        <v>0</v>
      </c>
    </row>
    <row r="1937" spans="1:14" s="6" customFormat="1" x14ac:dyDescent="0.2">
      <c r="A1937" s="40" t="s">
        <v>33</v>
      </c>
      <c r="B1937" s="28" t="s">
        <v>260</v>
      </c>
      <c r="C1937" s="28" t="s">
        <v>280</v>
      </c>
      <c r="D1937" s="28" t="s">
        <v>857</v>
      </c>
      <c r="E1937" s="28" t="s">
        <v>34</v>
      </c>
      <c r="F1937" s="41">
        <v>0</v>
      </c>
      <c r="G1937" s="37">
        <f>G1938</f>
        <v>6275000</v>
      </c>
      <c r="H1937" s="20">
        <f t="shared" si="395"/>
        <v>6275000</v>
      </c>
      <c r="I1937" s="37">
        <f>I1938</f>
        <v>6275000</v>
      </c>
      <c r="J1937" s="20">
        <f t="shared" si="396"/>
        <v>0</v>
      </c>
      <c r="K1937" s="50">
        <f>K1938</f>
        <v>0</v>
      </c>
      <c r="L1937" s="20">
        <f t="shared" si="397"/>
        <v>-6275000</v>
      </c>
      <c r="M1937" s="27">
        <v>0</v>
      </c>
      <c r="N1937" s="27">
        <f t="shared" si="399"/>
        <v>0</v>
      </c>
    </row>
    <row r="1938" spans="1:14" s="6" customFormat="1" ht="75" x14ac:dyDescent="0.2">
      <c r="A1938" s="40" t="s">
        <v>108</v>
      </c>
      <c r="B1938" s="28" t="s">
        <v>260</v>
      </c>
      <c r="C1938" s="28" t="s">
        <v>280</v>
      </c>
      <c r="D1938" s="28" t="s">
        <v>857</v>
      </c>
      <c r="E1938" s="28" t="s">
        <v>109</v>
      </c>
      <c r="F1938" s="41">
        <v>0</v>
      </c>
      <c r="G1938" s="37">
        <f>G1939</f>
        <v>6275000</v>
      </c>
      <c r="H1938" s="20">
        <f t="shared" si="395"/>
        <v>6275000</v>
      </c>
      <c r="I1938" s="37">
        <f>I1939</f>
        <v>6275000</v>
      </c>
      <c r="J1938" s="20">
        <f t="shared" si="396"/>
        <v>0</v>
      </c>
      <c r="K1938" s="50">
        <f>K1939</f>
        <v>0</v>
      </c>
      <c r="L1938" s="20">
        <f t="shared" si="397"/>
        <v>-6275000</v>
      </c>
      <c r="M1938" s="27">
        <v>0</v>
      </c>
      <c r="N1938" s="27">
        <f t="shared" si="399"/>
        <v>0</v>
      </c>
    </row>
    <row r="1939" spans="1:14" s="6" customFormat="1" ht="98.25" customHeight="1" x14ac:dyDescent="0.2">
      <c r="A1939" s="40" t="s">
        <v>413</v>
      </c>
      <c r="B1939" s="28" t="s">
        <v>260</v>
      </c>
      <c r="C1939" s="28" t="s">
        <v>280</v>
      </c>
      <c r="D1939" s="28" t="s">
        <v>857</v>
      </c>
      <c r="E1939" s="28" t="s">
        <v>414</v>
      </c>
      <c r="F1939" s="41">
        <v>0</v>
      </c>
      <c r="G1939" s="37">
        <v>6275000</v>
      </c>
      <c r="H1939" s="20">
        <f t="shared" si="395"/>
        <v>6275000</v>
      </c>
      <c r="I1939" s="37">
        <v>6275000</v>
      </c>
      <c r="J1939" s="20">
        <f t="shared" si="396"/>
        <v>0</v>
      </c>
      <c r="K1939" s="50">
        <v>0</v>
      </c>
      <c r="L1939" s="20">
        <f t="shared" si="397"/>
        <v>-6275000</v>
      </c>
      <c r="M1939" s="27">
        <v>0</v>
      </c>
      <c r="N1939" s="27">
        <f t="shared" si="399"/>
        <v>0</v>
      </c>
    </row>
    <row r="1940" spans="1:14" s="6" customFormat="1" ht="75" x14ac:dyDescent="0.2">
      <c r="A1940" s="40" t="s">
        <v>482</v>
      </c>
      <c r="B1940" s="28" t="s">
        <v>260</v>
      </c>
      <c r="C1940" s="28" t="s">
        <v>280</v>
      </c>
      <c r="D1940" s="28" t="s">
        <v>813</v>
      </c>
      <c r="E1940" s="28"/>
      <c r="F1940" s="20">
        <f t="shared" ref="F1940:K1942" si="400">F1941</f>
        <v>0</v>
      </c>
      <c r="G1940" s="20">
        <f>G1941+G1944</f>
        <v>30966500</v>
      </c>
      <c r="H1940" s="20">
        <f t="shared" si="395"/>
        <v>30966500</v>
      </c>
      <c r="I1940" s="20">
        <f>I1941+I1944</f>
        <v>30966500</v>
      </c>
      <c r="J1940" s="20">
        <f t="shared" si="396"/>
        <v>0</v>
      </c>
      <c r="K1940" s="20">
        <f>K1941+K1944</f>
        <v>0</v>
      </c>
      <c r="L1940" s="20">
        <f t="shared" si="397"/>
        <v>-30966500</v>
      </c>
      <c r="M1940" s="27">
        <v>0</v>
      </c>
      <c r="N1940" s="27">
        <f t="shared" si="399"/>
        <v>0</v>
      </c>
    </row>
    <row r="1941" spans="1:14" s="6" customFormat="1" ht="37.5" x14ac:dyDescent="0.2">
      <c r="A1941" s="40" t="s">
        <v>24</v>
      </c>
      <c r="B1941" s="28" t="s">
        <v>260</v>
      </c>
      <c r="C1941" s="28" t="s">
        <v>280</v>
      </c>
      <c r="D1941" s="28" t="s">
        <v>813</v>
      </c>
      <c r="E1941" s="28" t="s">
        <v>25</v>
      </c>
      <c r="F1941" s="20">
        <f t="shared" si="400"/>
        <v>0</v>
      </c>
      <c r="G1941" s="20">
        <f t="shared" si="400"/>
        <v>22600000</v>
      </c>
      <c r="H1941" s="20">
        <f t="shared" si="395"/>
        <v>22600000</v>
      </c>
      <c r="I1941" s="20">
        <f t="shared" si="400"/>
        <v>22600000</v>
      </c>
      <c r="J1941" s="20">
        <f t="shared" si="396"/>
        <v>0</v>
      </c>
      <c r="K1941" s="20">
        <f t="shared" si="400"/>
        <v>0</v>
      </c>
      <c r="L1941" s="20">
        <f t="shared" si="397"/>
        <v>-22600000</v>
      </c>
      <c r="M1941" s="27">
        <v>0</v>
      </c>
      <c r="N1941" s="27">
        <f t="shared" si="399"/>
        <v>0</v>
      </c>
    </row>
    <row r="1942" spans="1:14" s="6" customFormat="1" ht="66" customHeight="1" x14ac:dyDescent="0.2">
      <c r="A1942" s="40" t="s">
        <v>26</v>
      </c>
      <c r="B1942" s="28" t="s">
        <v>260</v>
      </c>
      <c r="C1942" s="28" t="s">
        <v>280</v>
      </c>
      <c r="D1942" s="28" t="s">
        <v>813</v>
      </c>
      <c r="E1942" s="28" t="s">
        <v>27</v>
      </c>
      <c r="F1942" s="20">
        <f t="shared" si="400"/>
        <v>0</v>
      </c>
      <c r="G1942" s="20">
        <f t="shared" si="400"/>
        <v>22600000</v>
      </c>
      <c r="H1942" s="20">
        <f t="shared" si="395"/>
        <v>22600000</v>
      </c>
      <c r="I1942" s="20">
        <f t="shared" si="400"/>
        <v>22600000</v>
      </c>
      <c r="J1942" s="20">
        <f t="shared" si="396"/>
        <v>0</v>
      </c>
      <c r="K1942" s="20">
        <f t="shared" si="400"/>
        <v>0</v>
      </c>
      <c r="L1942" s="20">
        <f t="shared" si="397"/>
        <v>-22600000</v>
      </c>
      <c r="M1942" s="27">
        <v>0</v>
      </c>
      <c r="N1942" s="27">
        <f t="shared" si="399"/>
        <v>0</v>
      </c>
    </row>
    <row r="1943" spans="1:14" s="6" customFormat="1" ht="56.25" x14ac:dyDescent="0.2">
      <c r="A1943" s="40" t="s">
        <v>404</v>
      </c>
      <c r="B1943" s="28" t="s">
        <v>260</v>
      </c>
      <c r="C1943" s="28" t="s">
        <v>280</v>
      </c>
      <c r="D1943" s="28" t="s">
        <v>813</v>
      </c>
      <c r="E1943" s="28" t="s">
        <v>278</v>
      </c>
      <c r="F1943" s="20">
        <v>0</v>
      </c>
      <c r="G1943" s="20">
        <v>22600000</v>
      </c>
      <c r="H1943" s="20">
        <f t="shared" si="395"/>
        <v>22600000</v>
      </c>
      <c r="I1943" s="20">
        <v>22600000</v>
      </c>
      <c r="J1943" s="20">
        <f t="shared" si="396"/>
        <v>0</v>
      </c>
      <c r="K1943" s="20">
        <v>0</v>
      </c>
      <c r="L1943" s="20">
        <f t="shared" si="397"/>
        <v>-22600000</v>
      </c>
      <c r="M1943" s="27">
        <v>0</v>
      </c>
      <c r="N1943" s="27">
        <f t="shared" si="399"/>
        <v>0</v>
      </c>
    </row>
    <row r="1944" spans="1:14" s="6" customFormat="1" x14ac:dyDescent="0.2">
      <c r="A1944" s="40" t="s">
        <v>33</v>
      </c>
      <c r="B1944" s="28" t="s">
        <v>260</v>
      </c>
      <c r="C1944" s="28" t="s">
        <v>280</v>
      </c>
      <c r="D1944" s="28" t="s">
        <v>813</v>
      </c>
      <c r="E1944" s="28" t="s">
        <v>34</v>
      </c>
      <c r="F1944" s="20">
        <v>0</v>
      </c>
      <c r="G1944" s="20">
        <f>G1945</f>
        <v>8366500</v>
      </c>
      <c r="H1944" s="20">
        <f t="shared" si="395"/>
        <v>8366500</v>
      </c>
      <c r="I1944" s="20">
        <f>I1945</f>
        <v>8366500</v>
      </c>
      <c r="J1944" s="20">
        <f t="shared" si="396"/>
        <v>0</v>
      </c>
      <c r="K1944" s="20">
        <f>K1945</f>
        <v>0</v>
      </c>
      <c r="L1944" s="20">
        <f t="shared" si="397"/>
        <v>-8366500</v>
      </c>
      <c r="M1944" s="27">
        <v>0</v>
      </c>
      <c r="N1944" s="27">
        <f t="shared" si="399"/>
        <v>0</v>
      </c>
    </row>
    <row r="1945" spans="1:14" s="6" customFormat="1" ht="75" x14ac:dyDescent="0.2">
      <c r="A1945" s="40" t="s">
        <v>108</v>
      </c>
      <c r="B1945" s="28" t="s">
        <v>260</v>
      </c>
      <c r="C1945" s="28" t="s">
        <v>280</v>
      </c>
      <c r="D1945" s="28" t="s">
        <v>813</v>
      </c>
      <c r="E1945" s="28" t="s">
        <v>109</v>
      </c>
      <c r="F1945" s="20">
        <v>0</v>
      </c>
      <c r="G1945" s="20">
        <f>G1946</f>
        <v>8366500</v>
      </c>
      <c r="H1945" s="20">
        <f t="shared" si="395"/>
        <v>8366500</v>
      </c>
      <c r="I1945" s="20">
        <f>I1946</f>
        <v>8366500</v>
      </c>
      <c r="J1945" s="20">
        <f t="shared" si="396"/>
        <v>0</v>
      </c>
      <c r="K1945" s="20">
        <f>K1946</f>
        <v>0</v>
      </c>
      <c r="L1945" s="20">
        <f t="shared" si="397"/>
        <v>-8366500</v>
      </c>
      <c r="M1945" s="27">
        <v>0</v>
      </c>
      <c r="N1945" s="27">
        <f t="shared" si="399"/>
        <v>0</v>
      </c>
    </row>
    <row r="1946" spans="1:14" s="6" customFormat="1" ht="100.5" customHeight="1" x14ac:dyDescent="0.2">
      <c r="A1946" s="40" t="s">
        <v>413</v>
      </c>
      <c r="B1946" s="28" t="s">
        <v>260</v>
      </c>
      <c r="C1946" s="28" t="s">
        <v>280</v>
      </c>
      <c r="D1946" s="28" t="s">
        <v>813</v>
      </c>
      <c r="E1946" s="28" t="s">
        <v>414</v>
      </c>
      <c r="F1946" s="20">
        <v>0</v>
      </c>
      <c r="G1946" s="20">
        <v>8366500</v>
      </c>
      <c r="H1946" s="20">
        <f t="shared" si="395"/>
        <v>8366500</v>
      </c>
      <c r="I1946" s="20">
        <v>8366500</v>
      </c>
      <c r="J1946" s="20">
        <f t="shared" si="396"/>
        <v>0</v>
      </c>
      <c r="K1946" s="20">
        <v>0</v>
      </c>
      <c r="L1946" s="20">
        <f t="shared" si="397"/>
        <v>-8366500</v>
      </c>
      <c r="M1946" s="27">
        <v>0</v>
      </c>
      <c r="N1946" s="27">
        <f t="shared" si="399"/>
        <v>0</v>
      </c>
    </row>
    <row r="1947" spans="1:14" s="6" customFormat="1" ht="112.5" x14ac:dyDescent="0.2">
      <c r="A1947" s="23" t="s">
        <v>412</v>
      </c>
      <c r="B1947" s="7" t="s">
        <v>260</v>
      </c>
      <c r="C1947" s="7" t="s">
        <v>280</v>
      </c>
      <c r="D1947" s="7" t="s">
        <v>814</v>
      </c>
      <c r="E1947" s="7"/>
      <c r="F1947" s="12">
        <v>0</v>
      </c>
      <c r="G1947" s="12">
        <f>G1948</f>
        <v>20758135</v>
      </c>
      <c r="H1947" s="20">
        <f t="shared" si="395"/>
        <v>20758135</v>
      </c>
      <c r="I1947" s="12">
        <f>I1948</f>
        <v>20758135</v>
      </c>
      <c r="J1947" s="20">
        <f t="shared" si="396"/>
        <v>0</v>
      </c>
      <c r="K1947" s="12">
        <f>K1948</f>
        <v>18405949.460000001</v>
      </c>
      <c r="L1947" s="20">
        <f t="shared" si="397"/>
        <v>-2352185.5399999991</v>
      </c>
      <c r="M1947" s="27">
        <v>0</v>
      </c>
      <c r="N1947" s="27">
        <f t="shared" si="399"/>
        <v>88.668608523838969</v>
      </c>
    </row>
    <row r="1948" spans="1:14" s="6" customFormat="1" x14ac:dyDescent="0.2">
      <c r="A1948" s="23" t="s">
        <v>33</v>
      </c>
      <c r="B1948" s="7" t="s">
        <v>260</v>
      </c>
      <c r="C1948" s="7" t="s">
        <v>280</v>
      </c>
      <c r="D1948" s="7" t="s">
        <v>814</v>
      </c>
      <c r="E1948" s="7" t="s">
        <v>34</v>
      </c>
      <c r="F1948" s="12">
        <v>0</v>
      </c>
      <c r="G1948" s="12">
        <f>G1949</f>
        <v>20758135</v>
      </c>
      <c r="H1948" s="20">
        <f t="shared" si="395"/>
        <v>20758135</v>
      </c>
      <c r="I1948" s="12">
        <f>I1949</f>
        <v>20758135</v>
      </c>
      <c r="J1948" s="20">
        <f t="shared" si="396"/>
        <v>0</v>
      </c>
      <c r="K1948" s="12">
        <f>K1949</f>
        <v>18405949.460000001</v>
      </c>
      <c r="L1948" s="20">
        <f t="shared" si="397"/>
        <v>-2352185.5399999991</v>
      </c>
      <c r="M1948" s="27">
        <v>0</v>
      </c>
      <c r="N1948" s="27">
        <f t="shared" si="399"/>
        <v>88.668608523838969</v>
      </c>
    </row>
    <row r="1949" spans="1:14" s="6" customFormat="1" ht="75" x14ac:dyDescent="0.2">
      <c r="A1949" s="23" t="s">
        <v>108</v>
      </c>
      <c r="B1949" s="7" t="s">
        <v>260</v>
      </c>
      <c r="C1949" s="7" t="s">
        <v>280</v>
      </c>
      <c r="D1949" s="7" t="s">
        <v>814</v>
      </c>
      <c r="E1949" s="7" t="s">
        <v>109</v>
      </c>
      <c r="F1949" s="12">
        <v>0</v>
      </c>
      <c r="G1949" s="12">
        <f>G1950</f>
        <v>20758135</v>
      </c>
      <c r="H1949" s="20">
        <f t="shared" si="395"/>
        <v>20758135</v>
      </c>
      <c r="I1949" s="12">
        <f>I1950</f>
        <v>20758135</v>
      </c>
      <c r="J1949" s="20">
        <f t="shared" si="396"/>
        <v>0</v>
      </c>
      <c r="K1949" s="12">
        <f>K1950</f>
        <v>18405949.460000001</v>
      </c>
      <c r="L1949" s="20">
        <f t="shared" si="397"/>
        <v>-2352185.5399999991</v>
      </c>
      <c r="M1949" s="27">
        <v>0</v>
      </c>
      <c r="N1949" s="27">
        <f t="shared" si="399"/>
        <v>88.668608523838969</v>
      </c>
    </row>
    <row r="1950" spans="1:14" s="6" customFormat="1" ht="97.5" customHeight="1" x14ac:dyDescent="0.2">
      <c r="A1950" s="23" t="s">
        <v>413</v>
      </c>
      <c r="B1950" s="7" t="s">
        <v>260</v>
      </c>
      <c r="C1950" s="7" t="s">
        <v>280</v>
      </c>
      <c r="D1950" s="7" t="s">
        <v>814</v>
      </c>
      <c r="E1950" s="7" t="s">
        <v>414</v>
      </c>
      <c r="F1950" s="12">
        <v>0</v>
      </c>
      <c r="G1950" s="12">
        <v>20758135</v>
      </c>
      <c r="H1950" s="20">
        <f t="shared" si="395"/>
        <v>20758135</v>
      </c>
      <c r="I1950" s="12">
        <v>20758135</v>
      </c>
      <c r="J1950" s="20">
        <f t="shared" si="396"/>
        <v>0</v>
      </c>
      <c r="K1950" s="12">
        <v>18405949.460000001</v>
      </c>
      <c r="L1950" s="20">
        <f t="shared" si="397"/>
        <v>-2352185.5399999991</v>
      </c>
      <c r="M1950" s="27">
        <v>0</v>
      </c>
      <c r="N1950" s="27">
        <f t="shared" si="399"/>
        <v>88.668608523838969</v>
      </c>
    </row>
    <row r="1951" spans="1:14" s="6" customFormat="1" ht="125.25" customHeight="1" x14ac:dyDescent="0.2">
      <c r="A1951" s="22" t="s">
        <v>447</v>
      </c>
      <c r="B1951" s="4" t="s">
        <v>260</v>
      </c>
      <c r="C1951" s="4" t="s">
        <v>280</v>
      </c>
      <c r="D1951" s="4" t="s">
        <v>815</v>
      </c>
      <c r="E1951" s="4"/>
      <c r="F1951" s="20">
        <f t="shared" ref="F1951:K1953" si="401">F1952</f>
        <v>9108700</v>
      </c>
      <c r="G1951" s="20">
        <f t="shared" si="401"/>
        <v>0</v>
      </c>
      <c r="H1951" s="20">
        <f t="shared" si="395"/>
        <v>-9108700</v>
      </c>
      <c r="I1951" s="20">
        <f t="shared" si="401"/>
        <v>0</v>
      </c>
      <c r="J1951" s="20">
        <f t="shared" si="396"/>
        <v>0</v>
      </c>
      <c r="K1951" s="20">
        <f t="shared" si="401"/>
        <v>0</v>
      </c>
      <c r="L1951" s="20">
        <f t="shared" si="397"/>
        <v>0</v>
      </c>
      <c r="M1951" s="27">
        <f t="shared" si="398"/>
        <v>0</v>
      </c>
      <c r="N1951" s="27">
        <v>0</v>
      </c>
    </row>
    <row r="1952" spans="1:14" s="6" customFormat="1" ht="37.5" x14ac:dyDescent="0.2">
      <c r="A1952" s="22" t="s">
        <v>24</v>
      </c>
      <c r="B1952" s="4" t="s">
        <v>260</v>
      </c>
      <c r="C1952" s="4" t="s">
        <v>280</v>
      </c>
      <c r="D1952" s="4" t="s">
        <v>815</v>
      </c>
      <c r="E1952" s="4" t="s">
        <v>25</v>
      </c>
      <c r="F1952" s="20">
        <f t="shared" si="401"/>
        <v>9108700</v>
      </c>
      <c r="G1952" s="20">
        <f t="shared" si="401"/>
        <v>0</v>
      </c>
      <c r="H1952" s="20">
        <f t="shared" si="395"/>
        <v>-9108700</v>
      </c>
      <c r="I1952" s="20">
        <f t="shared" si="401"/>
        <v>0</v>
      </c>
      <c r="J1952" s="20">
        <f t="shared" si="396"/>
        <v>0</v>
      </c>
      <c r="K1952" s="20">
        <f t="shared" si="401"/>
        <v>0</v>
      </c>
      <c r="L1952" s="20">
        <f t="shared" si="397"/>
        <v>0</v>
      </c>
      <c r="M1952" s="27">
        <f t="shared" si="398"/>
        <v>0</v>
      </c>
      <c r="N1952" s="27">
        <v>0</v>
      </c>
    </row>
    <row r="1953" spans="1:14" s="6" customFormat="1" ht="70.5" customHeight="1" x14ac:dyDescent="0.2">
      <c r="A1953" s="22" t="s">
        <v>26</v>
      </c>
      <c r="B1953" s="4" t="s">
        <v>260</v>
      </c>
      <c r="C1953" s="4" t="s">
        <v>280</v>
      </c>
      <c r="D1953" s="4" t="s">
        <v>815</v>
      </c>
      <c r="E1953" s="4" t="s">
        <v>27</v>
      </c>
      <c r="F1953" s="20">
        <f t="shared" si="401"/>
        <v>9108700</v>
      </c>
      <c r="G1953" s="20">
        <f t="shared" si="401"/>
        <v>0</v>
      </c>
      <c r="H1953" s="20">
        <f t="shared" si="395"/>
        <v>-9108700</v>
      </c>
      <c r="I1953" s="20">
        <f t="shared" si="401"/>
        <v>0</v>
      </c>
      <c r="J1953" s="20">
        <f t="shared" si="396"/>
        <v>0</v>
      </c>
      <c r="K1953" s="20">
        <f t="shared" si="401"/>
        <v>0</v>
      </c>
      <c r="L1953" s="20">
        <f t="shared" si="397"/>
        <v>0</v>
      </c>
      <c r="M1953" s="27">
        <f t="shared" si="398"/>
        <v>0</v>
      </c>
      <c r="N1953" s="27">
        <v>0</v>
      </c>
    </row>
    <row r="1954" spans="1:14" s="6" customFormat="1" ht="56.25" x14ac:dyDescent="0.2">
      <c r="A1954" s="22" t="s">
        <v>277</v>
      </c>
      <c r="B1954" s="4" t="s">
        <v>260</v>
      </c>
      <c r="C1954" s="4" t="s">
        <v>280</v>
      </c>
      <c r="D1954" s="4" t="s">
        <v>815</v>
      </c>
      <c r="E1954" s="4" t="s">
        <v>278</v>
      </c>
      <c r="F1954" s="20">
        <v>9108700</v>
      </c>
      <c r="G1954" s="20">
        <v>0</v>
      </c>
      <c r="H1954" s="20">
        <f t="shared" si="395"/>
        <v>-9108700</v>
      </c>
      <c r="I1954" s="20">
        <v>0</v>
      </c>
      <c r="J1954" s="20">
        <f t="shared" si="396"/>
        <v>0</v>
      </c>
      <c r="K1954" s="20">
        <v>0</v>
      </c>
      <c r="L1954" s="20">
        <f t="shared" si="397"/>
        <v>0</v>
      </c>
      <c r="M1954" s="27">
        <f t="shared" si="398"/>
        <v>0</v>
      </c>
      <c r="N1954" s="27">
        <v>0</v>
      </c>
    </row>
    <row r="1955" spans="1:14" s="6" customFormat="1" x14ac:dyDescent="0.2">
      <c r="A1955" s="23" t="s">
        <v>64</v>
      </c>
      <c r="B1955" s="7" t="s">
        <v>260</v>
      </c>
      <c r="C1955" s="7" t="s">
        <v>280</v>
      </c>
      <c r="D1955" s="7" t="s">
        <v>816</v>
      </c>
      <c r="E1955" s="7"/>
      <c r="F1955" s="20">
        <v>0</v>
      </c>
      <c r="G1955" s="12">
        <f>G1956</f>
        <v>14454833</v>
      </c>
      <c r="H1955" s="20">
        <f t="shared" si="395"/>
        <v>14454833</v>
      </c>
      <c r="I1955" s="12">
        <f>I1956</f>
        <v>14454833</v>
      </c>
      <c r="J1955" s="20">
        <f t="shared" si="396"/>
        <v>0</v>
      </c>
      <c r="K1955" s="12">
        <f>K1956</f>
        <v>0</v>
      </c>
      <c r="L1955" s="20">
        <f t="shared" si="397"/>
        <v>-14454833</v>
      </c>
      <c r="M1955" s="27">
        <v>0</v>
      </c>
      <c r="N1955" s="27">
        <f t="shared" si="399"/>
        <v>0</v>
      </c>
    </row>
    <row r="1956" spans="1:14" s="6" customFormat="1" ht="37.5" x14ac:dyDescent="0.2">
      <c r="A1956" s="23" t="s">
        <v>24</v>
      </c>
      <c r="B1956" s="7" t="s">
        <v>260</v>
      </c>
      <c r="C1956" s="7" t="s">
        <v>280</v>
      </c>
      <c r="D1956" s="7" t="s">
        <v>816</v>
      </c>
      <c r="E1956" s="7" t="s">
        <v>25</v>
      </c>
      <c r="F1956" s="20">
        <v>0</v>
      </c>
      <c r="G1956" s="12">
        <f>G1957</f>
        <v>14454833</v>
      </c>
      <c r="H1956" s="20">
        <f t="shared" si="395"/>
        <v>14454833</v>
      </c>
      <c r="I1956" s="12">
        <f>I1957</f>
        <v>14454833</v>
      </c>
      <c r="J1956" s="20">
        <f t="shared" si="396"/>
        <v>0</v>
      </c>
      <c r="K1956" s="12">
        <f>K1957</f>
        <v>0</v>
      </c>
      <c r="L1956" s="20">
        <f t="shared" si="397"/>
        <v>-14454833</v>
      </c>
      <c r="M1956" s="27">
        <v>0</v>
      </c>
      <c r="N1956" s="27">
        <f t="shared" si="399"/>
        <v>0</v>
      </c>
    </row>
    <row r="1957" spans="1:14" s="6" customFormat="1" ht="66" customHeight="1" x14ac:dyDescent="0.2">
      <c r="A1957" s="23" t="s">
        <v>26</v>
      </c>
      <c r="B1957" s="7" t="s">
        <v>260</v>
      </c>
      <c r="C1957" s="7" t="s">
        <v>280</v>
      </c>
      <c r="D1957" s="7" t="s">
        <v>816</v>
      </c>
      <c r="E1957" s="7" t="s">
        <v>27</v>
      </c>
      <c r="F1957" s="20">
        <v>0</v>
      </c>
      <c r="G1957" s="12">
        <f>G1958+G1959</f>
        <v>14454833</v>
      </c>
      <c r="H1957" s="20">
        <f t="shared" si="395"/>
        <v>14454833</v>
      </c>
      <c r="I1957" s="12">
        <f>I1958+I1959</f>
        <v>14454833</v>
      </c>
      <c r="J1957" s="20">
        <f t="shared" si="396"/>
        <v>0</v>
      </c>
      <c r="K1957" s="12">
        <f>K1958+K1959</f>
        <v>0</v>
      </c>
      <c r="L1957" s="20">
        <f t="shared" si="397"/>
        <v>-14454833</v>
      </c>
      <c r="M1957" s="27">
        <v>0</v>
      </c>
      <c r="N1957" s="27">
        <f t="shared" si="399"/>
        <v>0</v>
      </c>
    </row>
    <row r="1958" spans="1:14" s="6" customFormat="1" ht="56.25" x14ac:dyDescent="0.2">
      <c r="A1958" s="22" t="s">
        <v>277</v>
      </c>
      <c r="B1958" s="4" t="s">
        <v>260</v>
      </c>
      <c r="C1958" s="4" t="s">
        <v>280</v>
      </c>
      <c r="D1958" s="7" t="s">
        <v>816</v>
      </c>
      <c r="E1958" s="7" t="s">
        <v>278</v>
      </c>
      <c r="F1958" s="20">
        <v>0</v>
      </c>
      <c r="G1958" s="12">
        <v>9458633</v>
      </c>
      <c r="H1958" s="20">
        <f t="shared" si="395"/>
        <v>9458633</v>
      </c>
      <c r="I1958" s="12">
        <v>9458633</v>
      </c>
      <c r="J1958" s="20">
        <f t="shared" si="396"/>
        <v>0</v>
      </c>
      <c r="K1958" s="12">
        <v>0</v>
      </c>
      <c r="L1958" s="20">
        <f t="shared" si="397"/>
        <v>-9458633</v>
      </c>
      <c r="M1958" s="27">
        <v>0</v>
      </c>
      <c r="N1958" s="27">
        <f t="shared" si="399"/>
        <v>0</v>
      </c>
    </row>
    <row r="1959" spans="1:14" s="6" customFormat="1" x14ac:dyDescent="0.2">
      <c r="A1959" s="23" t="s">
        <v>28</v>
      </c>
      <c r="B1959" s="7" t="s">
        <v>260</v>
      </c>
      <c r="C1959" s="7" t="s">
        <v>280</v>
      </c>
      <c r="D1959" s="7" t="s">
        <v>816</v>
      </c>
      <c r="E1959" s="7" t="s">
        <v>29</v>
      </c>
      <c r="F1959" s="20">
        <v>0</v>
      </c>
      <c r="G1959" s="12">
        <v>4996200</v>
      </c>
      <c r="H1959" s="20">
        <f t="shared" si="395"/>
        <v>4996200</v>
      </c>
      <c r="I1959" s="12">
        <v>4996200</v>
      </c>
      <c r="J1959" s="20">
        <f t="shared" si="396"/>
        <v>0</v>
      </c>
      <c r="K1959" s="12">
        <v>0</v>
      </c>
      <c r="L1959" s="20">
        <f t="shared" si="397"/>
        <v>-4996200</v>
      </c>
      <c r="M1959" s="27">
        <v>0</v>
      </c>
      <c r="N1959" s="27">
        <f t="shared" si="399"/>
        <v>0</v>
      </c>
    </row>
    <row r="1960" spans="1:14" s="6" customFormat="1" ht="105.75" customHeight="1" x14ac:dyDescent="0.2">
      <c r="A1960" s="22" t="s">
        <v>285</v>
      </c>
      <c r="B1960" s="4" t="s">
        <v>260</v>
      </c>
      <c r="C1960" s="4" t="s">
        <v>280</v>
      </c>
      <c r="D1960" s="4" t="s">
        <v>817</v>
      </c>
      <c r="E1960" s="4"/>
      <c r="F1960" s="20">
        <f t="shared" ref="F1960:K1962" si="402">F1961</f>
        <v>2277200</v>
      </c>
      <c r="G1960" s="20">
        <f t="shared" si="402"/>
        <v>0</v>
      </c>
      <c r="H1960" s="20">
        <f t="shared" si="395"/>
        <v>-2277200</v>
      </c>
      <c r="I1960" s="20">
        <f t="shared" si="402"/>
        <v>0</v>
      </c>
      <c r="J1960" s="20">
        <f t="shared" si="396"/>
        <v>0</v>
      </c>
      <c r="K1960" s="20">
        <f t="shared" si="402"/>
        <v>0</v>
      </c>
      <c r="L1960" s="20">
        <f t="shared" si="397"/>
        <v>0</v>
      </c>
      <c r="M1960" s="27">
        <f t="shared" si="398"/>
        <v>0</v>
      </c>
      <c r="N1960" s="27">
        <v>0</v>
      </c>
    </row>
    <row r="1961" spans="1:14" s="6" customFormat="1" ht="37.5" x14ac:dyDescent="0.2">
      <c r="A1961" s="22" t="s">
        <v>24</v>
      </c>
      <c r="B1961" s="4" t="s">
        <v>260</v>
      </c>
      <c r="C1961" s="4" t="s">
        <v>280</v>
      </c>
      <c r="D1961" s="4" t="s">
        <v>817</v>
      </c>
      <c r="E1961" s="4" t="s">
        <v>25</v>
      </c>
      <c r="F1961" s="20">
        <f t="shared" si="402"/>
        <v>2277200</v>
      </c>
      <c r="G1961" s="20">
        <f t="shared" si="402"/>
        <v>0</v>
      </c>
      <c r="H1961" s="20">
        <f t="shared" si="395"/>
        <v>-2277200</v>
      </c>
      <c r="I1961" s="20">
        <f t="shared" si="402"/>
        <v>0</v>
      </c>
      <c r="J1961" s="20">
        <f t="shared" si="396"/>
        <v>0</v>
      </c>
      <c r="K1961" s="20">
        <f t="shared" si="402"/>
        <v>0</v>
      </c>
      <c r="L1961" s="20">
        <f t="shared" si="397"/>
        <v>0</v>
      </c>
      <c r="M1961" s="27">
        <f t="shared" si="398"/>
        <v>0</v>
      </c>
      <c r="N1961" s="27">
        <v>0</v>
      </c>
    </row>
    <row r="1962" spans="1:14" s="6" customFormat="1" ht="71.25" customHeight="1" x14ac:dyDescent="0.2">
      <c r="A1962" s="22" t="s">
        <v>26</v>
      </c>
      <c r="B1962" s="4" t="s">
        <v>260</v>
      </c>
      <c r="C1962" s="4" t="s">
        <v>280</v>
      </c>
      <c r="D1962" s="4" t="s">
        <v>817</v>
      </c>
      <c r="E1962" s="4" t="s">
        <v>27</v>
      </c>
      <c r="F1962" s="20">
        <f t="shared" si="402"/>
        <v>2277200</v>
      </c>
      <c r="G1962" s="20">
        <f t="shared" si="402"/>
        <v>0</v>
      </c>
      <c r="H1962" s="20">
        <f t="shared" si="395"/>
        <v>-2277200</v>
      </c>
      <c r="I1962" s="20">
        <f t="shared" si="402"/>
        <v>0</v>
      </c>
      <c r="J1962" s="20">
        <f t="shared" si="396"/>
        <v>0</v>
      </c>
      <c r="K1962" s="20">
        <f t="shared" si="402"/>
        <v>0</v>
      </c>
      <c r="L1962" s="20">
        <f t="shared" si="397"/>
        <v>0</v>
      </c>
      <c r="M1962" s="27">
        <f t="shared" si="398"/>
        <v>0</v>
      </c>
      <c r="N1962" s="27">
        <v>0</v>
      </c>
    </row>
    <row r="1963" spans="1:14" s="6" customFormat="1" ht="56.25" x14ac:dyDescent="0.2">
      <c r="A1963" s="22" t="s">
        <v>277</v>
      </c>
      <c r="B1963" s="4" t="s">
        <v>260</v>
      </c>
      <c r="C1963" s="4" t="s">
        <v>280</v>
      </c>
      <c r="D1963" s="4" t="s">
        <v>817</v>
      </c>
      <c r="E1963" s="4" t="s">
        <v>278</v>
      </c>
      <c r="F1963" s="20">
        <v>2277200</v>
      </c>
      <c r="G1963" s="20">
        <v>0</v>
      </c>
      <c r="H1963" s="20">
        <f t="shared" si="395"/>
        <v>-2277200</v>
      </c>
      <c r="I1963" s="20">
        <v>0</v>
      </c>
      <c r="J1963" s="20">
        <f t="shared" si="396"/>
        <v>0</v>
      </c>
      <c r="K1963" s="20">
        <v>0</v>
      </c>
      <c r="L1963" s="20">
        <f t="shared" si="397"/>
        <v>0</v>
      </c>
      <c r="M1963" s="27">
        <f t="shared" si="398"/>
        <v>0</v>
      </c>
      <c r="N1963" s="27">
        <v>0</v>
      </c>
    </row>
    <row r="1964" spans="1:14" s="6" customFormat="1" ht="37.5" x14ac:dyDescent="0.2">
      <c r="A1964" s="42" t="s">
        <v>854</v>
      </c>
      <c r="B1964" s="30" t="s">
        <v>260</v>
      </c>
      <c r="C1964" s="30" t="s">
        <v>280</v>
      </c>
      <c r="D1964" s="30" t="s">
        <v>855</v>
      </c>
      <c r="E1964" s="30"/>
      <c r="F1964" s="37">
        <v>0</v>
      </c>
      <c r="G1964" s="37">
        <f>G1965+G1968</f>
        <v>7741900</v>
      </c>
      <c r="H1964" s="20">
        <f t="shared" si="395"/>
        <v>7741900</v>
      </c>
      <c r="I1964" s="37">
        <f>I1965+I1968</f>
        <v>7741900</v>
      </c>
      <c r="J1964" s="20">
        <f t="shared" si="396"/>
        <v>0</v>
      </c>
      <c r="K1964" s="50">
        <f>K1965+K1968</f>
        <v>0</v>
      </c>
      <c r="L1964" s="20">
        <f t="shared" si="397"/>
        <v>-7741900</v>
      </c>
      <c r="M1964" s="27">
        <v>0</v>
      </c>
      <c r="N1964" s="27">
        <f t="shared" si="399"/>
        <v>0</v>
      </c>
    </row>
    <row r="1965" spans="1:14" s="6" customFormat="1" ht="37.5" x14ac:dyDescent="0.2">
      <c r="A1965" s="42" t="s">
        <v>24</v>
      </c>
      <c r="B1965" s="30" t="s">
        <v>260</v>
      </c>
      <c r="C1965" s="30" t="s">
        <v>280</v>
      </c>
      <c r="D1965" s="30" t="s">
        <v>855</v>
      </c>
      <c r="E1965" s="30" t="s">
        <v>25</v>
      </c>
      <c r="F1965" s="37">
        <v>0</v>
      </c>
      <c r="G1965" s="37">
        <f>G1966</f>
        <v>5650000</v>
      </c>
      <c r="H1965" s="20">
        <f t="shared" si="395"/>
        <v>5650000</v>
      </c>
      <c r="I1965" s="37">
        <f>I1966</f>
        <v>5650000</v>
      </c>
      <c r="J1965" s="20">
        <f t="shared" si="396"/>
        <v>0</v>
      </c>
      <c r="K1965" s="50">
        <f>K1966</f>
        <v>0</v>
      </c>
      <c r="L1965" s="20">
        <f t="shared" si="397"/>
        <v>-5650000</v>
      </c>
      <c r="M1965" s="27">
        <v>0</v>
      </c>
      <c r="N1965" s="27">
        <f t="shared" si="399"/>
        <v>0</v>
      </c>
    </row>
    <row r="1966" spans="1:14" s="6" customFormat="1" ht="38.25" customHeight="1" x14ac:dyDescent="0.2">
      <c r="A1966" s="42" t="s">
        <v>26</v>
      </c>
      <c r="B1966" s="30" t="s">
        <v>260</v>
      </c>
      <c r="C1966" s="30" t="s">
        <v>280</v>
      </c>
      <c r="D1966" s="30" t="s">
        <v>855</v>
      </c>
      <c r="E1966" s="30" t="s">
        <v>27</v>
      </c>
      <c r="F1966" s="37">
        <v>0</v>
      </c>
      <c r="G1966" s="37">
        <f>G1967</f>
        <v>5650000</v>
      </c>
      <c r="H1966" s="20">
        <f t="shared" si="395"/>
        <v>5650000</v>
      </c>
      <c r="I1966" s="37">
        <f>I1967</f>
        <v>5650000</v>
      </c>
      <c r="J1966" s="20">
        <f t="shared" si="396"/>
        <v>0</v>
      </c>
      <c r="K1966" s="50">
        <f>K1967</f>
        <v>0</v>
      </c>
      <c r="L1966" s="20">
        <f t="shared" si="397"/>
        <v>-5650000</v>
      </c>
      <c r="M1966" s="27">
        <v>0</v>
      </c>
      <c r="N1966" s="27">
        <f t="shared" si="399"/>
        <v>0</v>
      </c>
    </row>
    <row r="1967" spans="1:14" s="6" customFormat="1" ht="56.25" x14ac:dyDescent="0.2">
      <c r="A1967" s="42" t="s">
        <v>404</v>
      </c>
      <c r="B1967" s="30" t="s">
        <v>260</v>
      </c>
      <c r="C1967" s="30" t="s">
        <v>280</v>
      </c>
      <c r="D1967" s="30" t="s">
        <v>855</v>
      </c>
      <c r="E1967" s="30" t="s">
        <v>278</v>
      </c>
      <c r="F1967" s="37">
        <v>0</v>
      </c>
      <c r="G1967" s="37">
        <v>5650000</v>
      </c>
      <c r="H1967" s="20">
        <f t="shared" si="395"/>
        <v>5650000</v>
      </c>
      <c r="I1967" s="37">
        <v>5650000</v>
      </c>
      <c r="J1967" s="20">
        <f t="shared" si="396"/>
        <v>0</v>
      </c>
      <c r="K1967" s="50">
        <v>0</v>
      </c>
      <c r="L1967" s="20">
        <f t="shared" si="397"/>
        <v>-5650000</v>
      </c>
      <c r="M1967" s="27">
        <v>0</v>
      </c>
      <c r="N1967" s="27">
        <f t="shared" si="399"/>
        <v>0</v>
      </c>
    </row>
    <row r="1968" spans="1:14" s="6" customFormat="1" x14ac:dyDescent="0.2">
      <c r="A1968" s="40" t="s">
        <v>33</v>
      </c>
      <c r="B1968" s="28" t="s">
        <v>260</v>
      </c>
      <c r="C1968" s="28" t="s">
        <v>280</v>
      </c>
      <c r="D1968" s="28" t="s">
        <v>855</v>
      </c>
      <c r="E1968" s="28" t="s">
        <v>34</v>
      </c>
      <c r="F1968" s="41">
        <v>0</v>
      </c>
      <c r="G1968" s="37">
        <f>G1969</f>
        <v>2091900</v>
      </c>
      <c r="H1968" s="20">
        <f t="shared" si="395"/>
        <v>2091900</v>
      </c>
      <c r="I1968" s="37">
        <f>I1969</f>
        <v>2091900</v>
      </c>
      <c r="J1968" s="20">
        <f t="shared" si="396"/>
        <v>0</v>
      </c>
      <c r="K1968" s="50">
        <f>K1969</f>
        <v>0</v>
      </c>
      <c r="L1968" s="20">
        <f t="shared" si="397"/>
        <v>-2091900</v>
      </c>
      <c r="M1968" s="27">
        <v>0</v>
      </c>
      <c r="N1968" s="27">
        <f t="shared" si="399"/>
        <v>0</v>
      </c>
    </row>
    <row r="1969" spans="1:14" s="6" customFormat="1" ht="75" x14ac:dyDescent="0.2">
      <c r="A1969" s="40" t="s">
        <v>108</v>
      </c>
      <c r="B1969" s="28" t="s">
        <v>260</v>
      </c>
      <c r="C1969" s="28" t="s">
        <v>280</v>
      </c>
      <c r="D1969" s="28" t="s">
        <v>855</v>
      </c>
      <c r="E1969" s="28" t="s">
        <v>109</v>
      </c>
      <c r="F1969" s="41">
        <v>0</v>
      </c>
      <c r="G1969" s="37">
        <f>G1970</f>
        <v>2091900</v>
      </c>
      <c r="H1969" s="20">
        <f t="shared" si="395"/>
        <v>2091900</v>
      </c>
      <c r="I1969" s="37">
        <f>I1970</f>
        <v>2091900</v>
      </c>
      <c r="J1969" s="20">
        <f t="shared" si="396"/>
        <v>0</v>
      </c>
      <c r="K1969" s="50">
        <f>K1970</f>
        <v>0</v>
      </c>
      <c r="L1969" s="20">
        <f t="shared" si="397"/>
        <v>-2091900</v>
      </c>
      <c r="M1969" s="27">
        <v>0</v>
      </c>
      <c r="N1969" s="27">
        <f t="shared" si="399"/>
        <v>0</v>
      </c>
    </row>
    <row r="1970" spans="1:14" s="6" customFormat="1" ht="102" customHeight="1" x14ac:dyDescent="0.2">
      <c r="A1970" s="40" t="s">
        <v>413</v>
      </c>
      <c r="B1970" s="28" t="s">
        <v>260</v>
      </c>
      <c r="C1970" s="28" t="s">
        <v>280</v>
      </c>
      <c r="D1970" s="28" t="s">
        <v>855</v>
      </c>
      <c r="E1970" s="28" t="s">
        <v>414</v>
      </c>
      <c r="F1970" s="41">
        <v>0</v>
      </c>
      <c r="G1970" s="37">
        <v>2091900</v>
      </c>
      <c r="H1970" s="20">
        <f t="shared" si="395"/>
        <v>2091900</v>
      </c>
      <c r="I1970" s="37">
        <v>2091900</v>
      </c>
      <c r="J1970" s="20">
        <f t="shared" si="396"/>
        <v>0</v>
      </c>
      <c r="K1970" s="50">
        <v>0</v>
      </c>
      <c r="L1970" s="20">
        <f t="shared" si="397"/>
        <v>-2091900</v>
      </c>
      <c r="M1970" s="27">
        <v>0</v>
      </c>
      <c r="N1970" s="27">
        <f t="shared" si="399"/>
        <v>0</v>
      </c>
    </row>
    <row r="1971" spans="1:14" s="6" customFormat="1" x14ac:dyDescent="0.2">
      <c r="A1971" s="22" t="s">
        <v>286</v>
      </c>
      <c r="B1971" s="4" t="s">
        <v>260</v>
      </c>
      <c r="C1971" s="4" t="s">
        <v>287</v>
      </c>
      <c r="D1971" s="4"/>
      <c r="E1971" s="4"/>
      <c r="F1971" s="20">
        <f>F1972</f>
        <v>327412900</v>
      </c>
      <c r="G1971" s="20">
        <f>G1972+G2002+G2017</f>
        <v>498953024.31</v>
      </c>
      <c r="H1971" s="20">
        <f t="shared" si="395"/>
        <v>171540124.31</v>
      </c>
      <c r="I1971" s="20">
        <f>I1972+I2002+I2017</f>
        <v>498953024.31</v>
      </c>
      <c r="J1971" s="20">
        <f t="shared" si="396"/>
        <v>0</v>
      </c>
      <c r="K1971" s="20">
        <f>K1972+K2002+K2017</f>
        <v>233294924.41000003</v>
      </c>
      <c r="L1971" s="20">
        <f t="shared" si="397"/>
        <v>-265658099.89999998</v>
      </c>
      <c r="M1971" s="27">
        <f t="shared" si="398"/>
        <v>71.254041734458241</v>
      </c>
      <c r="N1971" s="27">
        <f t="shared" si="399"/>
        <v>46.756891539563782</v>
      </c>
    </row>
    <row r="1972" spans="1:14" s="6" customFormat="1" ht="75" x14ac:dyDescent="0.2">
      <c r="A1972" s="22" t="s">
        <v>57</v>
      </c>
      <c r="B1972" s="4" t="s">
        <v>260</v>
      </c>
      <c r="C1972" s="4" t="s">
        <v>287</v>
      </c>
      <c r="D1972" s="4" t="s">
        <v>490</v>
      </c>
      <c r="E1972" s="4"/>
      <c r="F1972" s="20">
        <f>F1973</f>
        <v>327412900</v>
      </c>
      <c r="G1972" s="20">
        <f>G1973</f>
        <v>493797873.31</v>
      </c>
      <c r="H1972" s="20">
        <f t="shared" si="395"/>
        <v>166384973.31</v>
      </c>
      <c r="I1972" s="20">
        <f>I1973</f>
        <v>493797873.31</v>
      </c>
      <c r="J1972" s="20">
        <f t="shared" si="396"/>
        <v>0</v>
      </c>
      <c r="K1972" s="20">
        <f>K1973</f>
        <v>231733534.29000002</v>
      </c>
      <c r="L1972" s="20">
        <f t="shared" si="397"/>
        <v>-262064339.01999998</v>
      </c>
      <c r="M1972" s="27">
        <f t="shared" si="398"/>
        <v>70.77715456232788</v>
      </c>
      <c r="N1972" s="27">
        <f t="shared" si="399"/>
        <v>46.928823880235839</v>
      </c>
    </row>
    <row r="1973" spans="1:14" s="6" customFormat="1" ht="37.5" x14ac:dyDescent="0.2">
      <c r="A1973" s="22" t="s">
        <v>262</v>
      </c>
      <c r="B1973" s="4" t="s">
        <v>260</v>
      </c>
      <c r="C1973" s="4" t="s">
        <v>287</v>
      </c>
      <c r="D1973" s="4" t="s">
        <v>765</v>
      </c>
      <c r="E1973" s="4"/>
      <c r="F1973" s="20">
        <f>F1974+F1997+F1983</f>
        <v>327412900</v>
      </c>
      <c r="G1973" s="20">
        <f>G1974+G1997+G1983+G1992</f>
        <v>493797873.31</v>
      </c>
      <c r="H1973" s="20">
        <f t="shared" si="395"/>
        <v>166384973.31</v>
      </c>
      <c r="I1973" s="20">
        <f>I1974+I1997+I1983+I1992</f>
        <v>493797873.31</v>
      </c>
      <c r="J1973" s="20">
        <f t="shared" si="396"/>
        <v>0</v>
      </c>
      <c r="K1973" s="20">
        <f>K1974+K1997+K1983+K1992</f>
        <v>231733534.29000002</v>
      </c>
      <c r="L1973" s="20">
        <f t="shared" si="397"/>
        <v>-262064339.01999998</v>
      </c>
      <c r="M1973" s="27">
        <f t="shared" si="398"/>
        <v>70.77715456232788</v>
      </c>
      <c r="N1973" s="27">
        <f t="shared" si="399"/>
        <v>46.928823880235839</v>
      </c>
    </row>
    <row r="1974" spans="1:14" s="6" customFormat="1" ht="37.5" x14ac:dyDescent="0.2">
      <c r="A1974" s="22" t="s">
        <v>263</v>
      </c>
      <c r="B1974" s="4" t="s">
        <v>260</v>
      </c>
      <c r="C1974" s="4" t="s">
        <v>287</v>
      </c>
      <c r="D1974" s="4" t="s">
        <v>787</v>
      </c>
      <c r="E1974" s="4"/>
      <c r="F1974" s="20">
        <f>F1979+F1975</f>
        <v>211342900</v>
      </c>
      <c r="G1974" s="20">
        <f>G1979+G1975</f>
        <v>323864435</v>
      </c>
      <c r="H1974" s="20">
        <f t="shared" si="395"/>
        <v>112521535</v>
      </c>
      <c r="I1974" s="20">
        <f>I1979+I1975</f>
        <v>323864435</v>
      </c>
      <c r="J1974" s="20">
        <f t="shared" si="396"/>
        <v>0</v>
      </c>
      <c r="K1974" s="20">
        <f>K1979+K1975</f>
        <v>144106370.24000001</v>
      </c>
      <c r="L1974" s="20">
        <f t="shared" si="397"/>
        <v>-179758064.75999999</v>
      </c>
      <c r="M1974" s="27">
        <f t="shared" si="398"/>
        <v>68.186047527501515</v>
      </c>
      <c r="N1974" s="27">
        <f t="shared" si="399"/>
        <v>44.49589231370836</v>
      </c>
    </row>
    <row r="1975" spans="1:14" s="6" customFormat="1" ht="75" x14ac:dyDescent="0.2">
      <c r="A1975" s="47" t="s">
        <v>900</v>
      </c>
      <c r="B1975" s="48" t="s">
        <v>260</v>
      </c>
      <c r="C1975" s="48" t="s">
        <v>287</v>
      </c>
      <c r="D1975" s="48" t="s">
        <v>901</v>
      </c>
      <c r="E1975" s="48"/>
      <c r="F1975" s="20">
        <f t="shared" ref="F1975:G1977" si="403">F1976</f>
        <v>0</v>
      </c>
      <c r="G1975" s="20">
        <f t="shared" si="403"/>
        <v>4918661</v>
      </c>
      <c r="H1975" s="20">
        <f t="shared" si="395"/>
        <v>4918661</v>
      </c>
      <c r="I1975" s="20">
        <f>I1976</f>
        <v>4918661</v>
      </c>
      <c r="J1975" s="20">
        <f t="shared" si="396"/>
        <v>0</v>
      </c>
      <c r="K1975" s="20">
        <f>K1976</f>
        <v>0</v>
      </c>
      <c r="L1975" s="20">
        <f t="shared" si="397"/>
        <v>-4918661</v>
      </c>
      <c r="M1975" s="27">
        <v>0</v>
      </c>
      <c r="N1975" s="27">
        <f t="shared" si="399"/>
        <v>0</v>
      </c>
    </row>
    <row r="1976" spans="1:14" s="6" customFormat="1" x14ac:dyDescent="0.2">
      <c r="A1976" s="47" t="s">
        <v>33</v>
      </c>
      <c r="B1976" s="48" t="s">
        <v>260</v>
      </c>
      <c r="C1976" s="48" t="s">
        <v>287</v>
      </c>
      <c r="D1976" s="48" t="s">
        <v>901</v>
      </c>
      <c r="E1976" s="48" t="s">
        <v>34</v>
      </c>
      <c r="F1976" s="20">
        <f t="shared" si="403"/>
        <v>0</v>
      </c>
      <c r="G1976" s="20">
        <f t="shared" si="403"/>
        <v>4918661</v>
      </c>
      <c r="H1976" s="20">
        <f t="shared" si="395"/>
        <v>4918661</v>
      </c>
      <c r="I1976" s="20">
        <f>I1977</f>
        <v>4918661</v>
      </c>
      <c r="J1976" s="20">
        <f t="shared" si="396"/>
        <v>0</v>
      </c>
      <c r="K1976" s="20">
        <f>K1977</f>
        <v>0</v>
      </c>
      <c r="L1976" s="20">
        <f t="shared" si="397"/>
        <v>-4918661</v>
      </c>
      <c r="M1976" s="27">
        <v>0</v>
      </c>
      <c r="N1976" s="27">
        <f t="shared" si="399"/>
        <v>0</v>
      </c>
    </row>
    <row r="1977" spans="1:14" s="6" customFormat="1" ht="75" x14ac:dyDescent="0.2">
      <c r="A1977" s="47" t="s">
        <v>108</v>
      </c>
      <c r="B1977" s="48" t="s">
        <v>260</v>
      </c>
      <c r="C1977" s="48" t="s">
        <v>287</v>
      </c>
      <c r="D1977" s="48" t="s">
        <v>901</v>
      </c>
      <c r="E1977" s="48" t="s">
        <v>109</v>
      </c>
      <c r="F1977" s="20">
        <f t="shared" si="403"/>
        <v>0</v>
      </c>
      <c r="G1977" s="20">
        <f t="shared" si="403"/>
        <v>4918661</v>
      </c>
      <c r="H1977" s="20">
        <f t="shared" si="395"/>
        <v>4918661</v>
      </c>
      <c r="I1977" s="20">
        <f>I1978</f>
        <v>4918661</v>
      </c>
      <c r="J1977" s="20">
        <f t="shared" si="396"/>
        <v>0</v>
      </c>
      <c r="K1977" s="20">
        <f>K1978</f>
        <v>0</v>
      </c>
      <c r="L1977" s="20">
        <f t="shared" si="397"/>
        <v>-4918661</v>
      </c>
      <c r="M1977" s="27">
        <v>0</v>
      </c>
      <c r="N1977" s="27">
        <f t="shared" si="399"/>
        <v>0</v>
      </c>
    </row>
    <row r="1978" spans="1:14" s="6" customFormat="1" ht="93.75" x14ac:dyDescent="0.2">
      <c r="A1978" s="47" t="s">
        <v>110</v>
      </c>
      <c r="B1978" s="48" t="s">
        <v>260</v>
      </c>
      <c r="C1978" s="48" t="s">
        <v>287</v>
      </c>
      <c r="D1978" s="48" t="s">
        <v>901</v>
      </c>
      <c r="E1978" s="48" t="s">
        <v>111</v>
      </c>
      <c r="F1978" s="20">
        <v>0</v>
      </c>
      <c r="G1978" s="20">
        <v>4918661</v>
      </c>
      <c r="H1978" s="20">
        <f t="shared" si="395"/>
        <v>4918661</v>
      </c>
      <c r="I1978" s="20">
        <v>4918661</v>
      </c>
      <c r="J1978" s="20">
        <f t="shared" si="396"/>
        <v>0</v>
      </c>
      <c r="K1978" s="20">
        <v>0</v>
      </c>
      <c r="L1978" s="20">
        <f t="shared" si="397"/>
        <v>-4918661</v>
      </c>
      <c r="M1978" s="27">
        <v>0</v>
      </c>
      <c r="N1978" s="27">
        <f t="shared" si="399"/>
        <v>0</v>
      </c>
    </row>
    <row r="1979" spans="1:14" s="6" customFormat="1" x14ac:dyDescent="0.2">
      <c r="A1979" s="22" t="s">
        <v>64</v>
      </c>
      <c r="B1979" s="4" t="s">
        <v>260</v>
      </c>
      <c r="C1979" s="4" t="s">
        <v>287</v>
      </c>
      <c r="D1979" s="4" t="s">
        <v>789</v>
      </c>
      <c r="E1979" s="4"/>
      <c r="F1979" s="20">
        <f t="shared" ref="F1979:K1981" si="404">F1980</f>
        <v>211342900</v>
      </c>
      <c r="G1979" s="20">
        <f t="shared" si="404"/>
        <v>318945774</v>
      </c>
      <c r="H1979" s="20">
        <f t="shared" si="395"/>
        <v>107602874</v>
      </c>
      <c r="I1979" s="20">
        <f t="shared" si="404"/>
        <v>318945774</v>
      </c>
      <c r="J1979" s="20">
        <f t="shared" si="396"/>
        <v>0</v>
      </c>
      <c r="K1979" s="20">
        <f t="shared" si="404"/>
        <v>144106370.24000001</v>
      </c>
      <c r="L1979" s="20">
        <f t="shared" si="397"/>
        <v>-174839403.75999999</v>
      </c>
      <c r="M1979" s="27">
        <f t="shared" si="398"/>
        <v>68.186047527501515</v>
      </c>
      <c r="N1979" s="27">
        <f t="shared" si="399"/>
        <v>45.182091122486554</v>
      </c>
    </row>
    <row r="1980" spans="1:14" s="6" customFormat="1" ht="37.5" x14ac:dyDescent="0.2">
      <c r="A1980" s="22" t="s">
        <v>24</v>
      </c>
      <c r="B1980" s="4" t="s">
        <v>260</v>
      </c>
      <c r="C1980" s="4" t="s">
        <v>287</v>
      </c>
      <c r="D1980" s="4" t="s">
        <v>789</v>
      </c>
      <c r="E1980" s="4" t="s">
        <v>25</v>
      </c>
      <c r="F1980" s="20">
        <f t="shared" si="404"/>
        <v>211342900</v>
      </c>
      <c r="G1980" s="20">
        <f t="shared" si="404"/>
        <v>318945774</v>
      </c>
      <c r="H1980" s="20">
        <f t="shared" si="395"/>
        <v>107602874</v>
      </c>
      <c r="I1980" s="20">
        <f t="shared" si="404"/>
        <v>318945774</v>
      </c>
      <c r="J1980" s="20">
        <f t="shared" si="396"/>
        <v>0</v>
      </c>
      <c r="K1980" s="20">
        <f t="shared" si="404"/>
        <v>144106370.24000001</v>
      </c>
      <c r="L1980" s="20">
        <f t="shared" si="397"/>
        <v>-174839403.75999999</v>
      </c>
      <c r="M1980" s="27">
        <f t="shared" si="398"/>
        <v>68.186047527501515</v>
      </c>
      <c r="N1980" s="27">
        <f t="shared" si="399"/>
        <v>45.182091122486554</v>
      </c>
    </row>
    <row r="1981" spans="1:14" s="6" customFormat="1" ht="70.5" customHeight="1" x14ac:dyDescent="0.2">
      <c r="A1981" s="22" t="s">
        <v>26</v>
      </c>
      <c r="B1981" s="4" t="s">
        <v>260</v>
      </c>
      <c r="C1981" s="4" t="s">
        <v>287</v>
      </c>
      <c r="D1981" s="4" t="s">
        <v>789</v>
      </c>
      <c r="E1981" s="4" t="s">
        <v>27</v>
      </c>
      <c r="F1981" s="20">
        <f t="shared" si="404"/>
        <v>211342900</v>
      </c>
      <c r="G1981" s="20">
        <f t="shared" si="404"/>
        <v>318945774</v>
      </c>
      <c r="H1981" s="20">
        <f t="shared" si="395"/>
        <v>107602874</v>
      </c>
      <c r="I1981" s="20">
        <f t="shared" si="404"/>
        <v>318945774</v>
      </c>
      <c r="J1981" s="20">
        <f t="shared" si="396"/>
        <v>0</v>
      </c>
      <c r="K1981" s="20">
        <f t="shared" si="404"/>
        <v>144106370.24000001</v>
      </c>
      <c r="L1981" s="20">
        <f t="shared" si="397"/>
        <v>-174839403.75999999</v>
      </c>
      <c r="M1981" s="27">
        <f t="shared" si="398"/>
        <v>68.186047527501515</v>
      </c>
      <c r="N1981" s="27">
        <f t="shared" si="399"/>
        <v>45.182091122486554</v>
      </c>
    </row>
    <row r="1982" spans="1:14" s="6" customFormat="1" x14ac:dyDescent="0.2">
      <c r="A1982" s="22" t="s">
        <v>28</v>
      </c>
      <c r="B1982" s="4" t="s">
        <v>260</v>
      </c>
      <c r="C1982" s="4" t="s">
        <v>287</v>
      </c>
      <c r="D1982" s="4" t="s">
        <v>789</v>
      </c>
      <c r="E1982" s="4" t="s">
        <v>29</v>
      </c>
      <c r="F1982" s="20">
        <v>211342900</v>
      </c>
      <c r="G1982" s="20">
        <v>318945774</v>
      </c>
      <c r="H1982" s="20">
        <f t="shared" si="395"/>
        <v>107602874</v>
      </c>
      <c r="I1982" s="20">
        <v>318945774</v>
      </c>
      <c r="J1982" s="20">
        <f t="shared" si="396"/>
        <v>0</v>
      </c>
      <c r="K1982" s="20">
        <v>144106370.24000001</v>
      </c>
      <c r="L1982" s="20">
        <f t="shared" si="397"/>
        <v>-174839403.75999999</v>
      </c>
      <c r="M1982" s="27">
        <f t="shared" si="398"/>
        <v>68.186047527501515</v>
      </c>
      <c r="N1982" s="27">
        <f t="shared" si="399"/>
        <v>45.182091122486554</v>
      </c>
    </row>
    <row r="1983" spans="1:14" s="6" customFormat="1" ht="37.5" x14ac:dyDescent="0.2">
      <c r="A1983" s="22" t="s">
        <v>288</v>
      </c>
      <c r="B1983" s="4" t="s">
        <v>260</v>
      </c>
      <c r="C1983" s="4" t="s">
        <v>287</v>
      </c>
      <c r="D1983" s="4" t="s">
        <v>766</v>
      </c>
      <c r="E1983" s="4"/>
      <c r="F1983" s="20">
        <f>F1984+F1988</f>
        <v>82759300</v>
      </c>
      <c r="G1983" s="20">
        <f>G1984+G1988</f>
        <v>135280477</v>
      </c>
      <c r="H1983" s="20">
        <f t="shared" si="395"/>
        <v>52521177</v>
      </c>
      <c r="I1983" s="20">
        <f>I1984+I1988</f>
        <v>135280477</v>
      </c>
      <c r="J1983" s="20">
        <f t="shared" si="396"/>
        <v>0</v>
      </c>
      <c r="K1983" s="20">
        <f>K1984+K1988</f>
        <v>56357900.030000001</v>
      </c>
      <c r="L1983" s="20">
        <f t="shared" si="397"/>
        <v>-78922576.969999999</v>
      </c>
      <c r="M1983" s="27">
        <f t="shared" si="398"/>
        <v>68.09857022715272</v>
      </c>
      <c r="N1983" s="27">
        <f t="shared" si="399"/>
        <v>41.660039408347146</v>
      </c>
    </row>
    <row r="1984" spans="1:14" s="6" customFormat="1" ht="112.5" x14ac:dyDescent="0.2">
      <c r="A1984" s="22" t="s">
        <v>379</v>
      </c>
      <c r="B1984" s="4" t="s">
        <v>260</v>
      </c>
      <c r="C1984" s="4" t="s">
        <v>287</v>
      </c>
      <c r="D1984" s="4" t="s">
        <v>818</v>
      </c>
      <c r="E1984" s="4"/>
      <c r="F1984" s="20">
        <f t="shared" ref="F1984:K1986" si="405">F1985</f>
        <v>36756000</v>
      </c>
      <c r="G1984" s="20">
        <f t="shared" si="405"/>
        <v>36756000</v>
      </c>
      <c r="H1984" s="20">
        <f t="shared" si="395"/>
        <v>0</v>
      </c>
      <c r="I1984" s="20">
        <f t="shared" si="405"/>
        <v>36756000</v>
      </c>
      <c r="J1984" s="20">
        <f t="shared" si="396"/>
        <v>0</v>
      </c>
      <c r="K1984" s="20">
        <f t="shared" si="405"/>
        <v>30418035.879999999</v>
      </c>
      <c r="L1984" s="20">
        <f t="shared" si="397"/>
        <v>-6337964.120000001</v>
      </c>
      <c r="M1984" s="27">
        <f t="shared" si="398"/>
        <v>82.756654369354663</v>
      </c>
      <c r="N1984" s="27">
        <f t="shared" si="399"/>
        <v>82.756654369354663</v>
      </c>
    </row>
    <row r="1985" spans="1:14" s="6" customFormat="1" x14ac:dyDescent="0.2">
      <c r="A1985" s="22" t="s">
        <v>33</v>
      </c>
      <c r="B1985" s="4" t="s">
        <v>260</v>
      </c>
      <c r="C1985" s="4" t="s">
        <v>287</v>
      </c>
      <c r="D1985" s="4" t="s">
        <v>818</v>
      </c>
      <c r="E1985" s="4" t="s">
        <v>34</v>
      </c>
      <c r="F1985" s="20">
        <f t="shared" si="405"/>
        <v>36756000</v>
      </c>
      <c r="G1985" s="20">
        <f t="shared" si="405"/>
        <v>36756000</v>
      </c>
      <c r="H1985" s="20">
        <f t="shared" si="395"/>
        <v>0</v>
      </c>
      <c r="I1985" s="20">
        <f t="shared" si="405"/>
        <v>36756000</v>
      </c>
      <c r="J1985" s="20">
        <f t="shared" si="396"/>
        <v>0</v>
      </c>
      <c r="K1985" s="20">
        <f t="shared" si="405"/>
        <v>30418035.879999999</v>
      </c>
      <c r="L1985" s="20">
        <f t="shared" si="397"/>
        <v>-6337964.120000001</v>
      </c>
      <c r="M1985" s="27">
        <f t="shared" si="398"/>
        <v>82.756654369354663</v>
      </c>
      <c r="N1985" s="27">
        <f t="shared" si="399"/>
        <v>82.756654369354663</v>
      </c>
    </row>
    <row r="1986" spans="1:14" s="6" customFormat="1" ht="75" x14ac:dyDescent="0.2">
      <c r="A1986" s="22" t="s">
        <v>108</v>
      </c>
      <c r="B1986" s="4" t="s">
        <v>260</v>
      </c>
      <c r="C1986" s="4" t="s">
        <v>287</v>
      </c>
      <c r="D1986" s="4" t="s">
        <v>818</v>
      </c>
      <c r="E1986" s="4" t="s">
        <v>109</v>
      </c>
      <c r="F1986" s="20">
        <f t="shared" si="405"/>
        <v>36756000</v>
      </c>
      <c r="G1986" s="20">
        <f t="shared" si="405"/>
        <v>36756000</v>
      </c>
      <c r="H1986" s="20">
        <f t="shared" si="395"/>
        <v>0</v>
      </c>
      <c r="I1986" s="20">
        <f t="shared" si="405"/>
        <v>36756000</v>
      </c>
      <c r="J1986" s="20">
        <f t="shared" si="396"/>
        <v>0</v>
      </c>
      <c r="K1986" s="20">
        <f t="shared" si="405"/>
        <v>30418035.879999999</v>
      </c>
      <c r="L1986" s="20">
        <f t="shared" si="397"/>
        <v>-6337964.120000001</v>
      </c>
      <c r="M1986" s="27">
        <f t="shared" si="398"/>
        <v>82.756654369354663</v>
      </c>
      <c r="N1986" s="27">
        <f t="shared" si="399"/>
        <v>82.756654369354663</v>
      </c>
    </row>
    <row r="1987" spans="1:14" s="6" customFormat="1" ht="81.75" customHeight="1" x14ac:dyDescent="0.2">
      <c r="A1987" s="22" t="s">
        <v>110</v>
      </c>
      <c r="B1987" s="4" t="s">
        <v>260</v>
      </c>
      <c r="C1987" s="4" t="s">
        <v>287</v>
      </c>
      <c r="D1987" s="4" t="s">
        <v>818</v>
      </c>
      <c r="E1987" s="4" t="s">
        <v>111</v>
      </c>
      <c r="F1987" s="20">
        <v>36756000</v>
      </c>
      <c r="G1987" s="20">
        <v>36756000</v>
      </c>
      <c r="H1987" s="20">
        <f t="shared" si="395"/>
        <v>0</v>
      </c>
      <c r="I1987" s="20">
        <v>36756000</v>
      </c>
      <c r="J1987" s="20">
        <f t="shared" si="396"/>
        <v>0</v>
      </c>
      <c r="K1987" s="20">
        <v>30418035.879999999</v>
      </c>
      <c r="L1987" s="20">
        <f t="shared" si="397"/>
        <v>-6337964.120000001</v>
      </c>
      <c r="M1987" s="27">
        <f t="shared" si="398"/>
        <v>82.756654369354663</v>
      </c>
      <c r="N1987" s="27">
        <f t="shared" si="399"/>
        <v>82.756654369354663</v>
      </c>
    </row>
    <row r="1988" spans="1:14" s="6" customFormat="1" x14ac:dyDescent="0.2">
      <c r="A1988" s="22" t="s">
        <v>64</v>
      </c>
      <c r="B1988" s="4" t="s">
        <v>260</v>
      </c>
      <c r="C1988" s="4" t="s">
        <v>287</v>
      </c>
      <c r="D1988" s="4" t="s">
        <v>767</v>
      </c>
      <c r="E1988" s="4"/>
      <c r="F1988" s="20">
        <f t="shared" ref="F1988:K1990" si="406">F1989</f>
        <v>46003300</v>
      </c>
      <c r="G1988" s="20">
        <f t="shared" si="406"/>
        <v>98524477</v>
      </c>
      <c r="H1988" s="20">
        <f t="shared" si="395"/>
        <v>52521177</v>
      </c>
      <c r="I1988" s="20">
        <f t="shared" si="406"/>
        <v>98524477</v>
      </c>
      <c r="J1988" s="20">
        <f t="shared" si="396"/>
        <v>0</v>
      </c>
      <c r="K1988" s="20">
        <f t="shared" si="406"/>
        <v>25939864.149999999</v>
      </c>
      <c r="L1988" s="20">
        <f t="shared" si="397"/>
        <v>-72584612.849999994</v>
      </c>
      <c r="M1988" s="27">
        <f t="shared" si="398"/>
        <v>56.386963869983241</v>
      </c>
      <c r="N1988" s="27">
        <f t="shared" si="399"/>
        <v>26.328344935035787</v>
      </c>
    </row>
    <row r="1989" spans="1:14" s="6" customFormat="1" ht="37.5" x14ac:dyDescent="0.2">
      <c r="A1989" s="22" t="s">
        <v>24</v>
      </c>
      <c r="B1989" s="4" t="s">
        <v>260</v>
      </c>
      <c r="C1989" s="4" t="s">
        <v>287</v>
      </c>
      <c r="D1989" s="4" t="s">
        <v>767</v>
      </c>
      <c r="E1989" s="4" t="s">
        <v>25</v>
      </c>
      <c r="F1989" s="20">
        <f t="shared" si="406"/>
        <v>46003300</v>
      </c>
      <c r="G1989" s="20">
        <f t="shared" si="406"/>
        <v>98524477</v>
      </c>
      <c r="H1989" s="20">
        <f t="shared" si="395"/>
        <v>52521177</v>
      </c>
      <c r="I1989" s="20">
        <f t="shared" si="406"/>
        <v>98524477</v>
      </c>
      <c r="J1989" s="20">
        <f t="shared" si="396"/>
        <v>0</v>
      </c>
      <c r="K1989" s="20">
        <f t="shared" si="406"/>
        <v>25939864.149999999</v>
      </c>
      <c r="L1989" s="20">
        <f t="shared" si="397"/>
        <v>-72584612.849999994</v>
      </c>
      <c r="M1989" s="27">
        <f t="shared" si="398"/>
        <v>56.386963869983241</v>
      </c>
      <c r="N1989" s="27">
        <f t="shared" si="399"/>
        <v>26.328344935035787</v>
      </c>
    </row>
    <row r="1990" spans="1:14" s="6" customFormat="1" ht="60" customHeight="1" x14ac:dyDescent="0.2">
      <c r="A1990" s="22" t="s">
        <v>26</v>
      </c>
      <c r="B1990" s="4" t="s">
        <v>260</v>
      </c>
      <c r="C1990" s="4" t="s">
        <v>287</v>
      </c>
      <c r="D1990" s="4" t="s">
        <v>767</v>
      </c>
      <c r="E1990" s="4" t="s">
        <v>27</v>
      </c>
      <c r="F1990" s="20">
        <f t="shared" si="406"/>
        <v>46003300</v>
      </c>
      <c r="G1990" s="20">
        <f t="shared" si="406"/>
        <v>98524477</v>
      </c>
      <c r="H1990" s="20">
        <f t="shared" si="395"/>
        <v>52521177</v>
      </c>
      <c r="I1990" s="20">
        <f t="shared" si="406"/>
        <v>98524477</v>
      </c>
      <c r="J1990" s="20">
        <f t="shared" si="396"/>
        <v>0</v>
      </c>
      <c r="K1990" s="20">
        <f t="shared" si="406"/>
        <v>25939864.149999999</v>
      </c>
      <c r="L1990" s="20">
        <f t="shared" si="397"/>
        <v>-72584612.849999994</v>
      </c>
      <c r="M1990" s="27">
        <f t="shared" si="398"/>
        <v>56.386963869983241</v>
      </c>
      <c r="N1990" s="27">
        <f t="shared" si="399"/>
        <v>26.328344935035787</v>
      </c>
    </row>
    <row r="1991" spans="1:14" s="6" customFormat="1" x14ac:dyDescent="0.2">
      <c r="A1991" s="22" t="s">
        <v>28</v>
      </c>
      <c r="B1991" s="4" t="s">
        <v>260</v>
      </c>
      <c r="C1991" s="4" t="s">
        <v>287</v>
      </c>
      <c r="D1991" s="4" t="s">
        <v>767</v>
      </c>
      <c r="E1991" s="4" t="s">
        <v>29</v>
      </c>
      <c r="F1991" s="20">
        <v>46003300</v>
      </c>
      <c r="G1991" s="20">
        <v>98524477</v>
      </c>
      <c r="H1991" s="20">
        <f t="shared" si="395"/>
        <v>52521177</v>
      </c>
      <c r="I1991" s="20">
        <v>98524477</v>
      </c>
      <c r="J1991" s="20">
        <f t="shared" si="396"/>
        <v>0</v>
      </c>
      <c r="K1991" s="20">
        <v>25939864.149999999</v>
      </c>
      <c r="L1991" s="20">
        <f t="shared" si="397"/>
        <v>-72584612.849999994</v>
      </c>
      <c r="M1991" s="27">
        <f t="shared" si="398"/>
        <v>56.386963869983241</v>
      </c>
      <c r="N1991" s="27">
        <f t="shared" si="399"/>
        <v>26.328344935035787</v>
      </c>
    </row>
    <row r="1992" spans="1:14" s="6" customFormat="1" ht="42.75" customHeight="1" x14ac:dyDescent="0.2">
      <c r="A1992" s="23" t="s">
        <v>415</v>
      </c>
      <c r="B1992" s="7" t="s">
        <v>260</v>
      </c>
      <c r="C1992" s="7" t="s">
        <v>287</v>
      </c>
      <c r="D1992" s="7" t="s">
        <v>819</v>
      </c>
      <c r="E1992" s="7"/>
      <c r="F1992" s="12">
        <v>0</v>
      </c>
      <c r="G1992" s="12">
        <f>G1993</f>
        <v>1342300</v>
      </c>
      <c r="H1992" s="20">
        <f t="shared" si="395"/>
        <v>1342300</v>
      </c>
      <c r="I1992" s="12">
        <f>I1993</f>
        <v>1342300</v>
      </c>
      <c r="J1992" s="20">
        <f t="shared" si="396"/>
        <v>0</v>
      </c>
      <c r="K1992" s="12">
        <f>K1993</f>
        <v>1342299.25</v>
      </c>
      <c r="L1992" s="20">
        <f t="shared" si="397"/>
        <v>-0.75</v>
      </c>
      <c r="M1992" s="27">
        <v>0</v>
      </c>
      <c r="N1992" s="27">
        <f t="shared" si="399"/>
        <v>99.999944125754297</v>
      </c>
    </row>
    <row r="1993" spans="1:14" s="6" customFormat="1" ht="37.5" x14ac:dyDescent="0.2">
      <c r="A1993" s="23" t="s">
        <v>416</v>
      </c>
      <c r="B1993" s="7" t="s">
        <v>260</v>
      </c>
      <c r="C1993" s="7" t="s">
        <v>287</v>
      </c>
      <c r="D1993" s="7" t="s">
        <v>820</v>
      </c>
      <c r="E1993" s="7"/>
      <c r="F1993" s="12">
        <v>0</v>
      </c>
      <c r="G1993" s="12">
        <f>G1994</f>
        <v>1342300</v>
      </c>
      <c r="H1993" s="20">
        <f t="shared" si="395"/>
        <v>1342300</v>
      </c>
      <c r="I1993" s="12">
        <f>I1994</f>
        <v>1342300</v>
      </c>
      <c r="J1993" s="20">
        <f t="shared" si="396"/>
        <v>0</v>
      </c>
      <c r="K1993" s="12">
        <f>K1994</f>
        <v>1342299.25</v>
      </c>
      <c r="L1993" s="20">
        <f t="shared" si="397"/>
        <v>-0.75</v>
      </c>
      <c r="M1993" s="27">
        <v>0</v>
      </c>
      <c r="N1993" s="27">
        <f t="shared" si="399"/>
        <v>99.999944125754297</v>
      </c>
    </row>
    <row r="1994" spans="1:14" s="6" customFormat="1" ht="37.5" x14ac:dyDescent="0.2">
      <c r="A1994" s="23" t="s">
        <v>24</v>
      </c>
      <c r="B1994" s="7" t="s">
        <v>260</v>
      </c>
      <c r="C1994" s="7" t="s">
        <v>287</v>
      </c>
      <c r="D1994" s="7" t="s">
        <v>820</v>
      </c>
      <c r="E1994" s="7" t="s">
        <v>25</v>
      </c>
      <c r="F1994" s="12">
        <v>0</v>
      </c>
      <c r="G1994" s="12">
        <f>G1995</f>
        <v>1342300</v>
      </c>
      <c r="H1994" s="20">
        <f t="shared" si="395"/>
        <v>1342300</v>
      </c>
      <c r="I1994" s="12">
        <f>I1995</f>
        <v>1342300</v>
      </c>
      <c r="J1994" s="20">
        <f t="shared" si="396"/>
        <v>0</v>
      </c>
      <c r="K1994" s="12">
        <f>K1995</f>
        <v>1342299.25</v>
      </c>
      <c r="L1994" s="20">
        <f t="shared" si="397"/>
        <v>-0.75</v>
      </c>
      <c r="M1994" s="27">
        <v>0</v>
      </c>
      <c r="N1994" s="27">
        <f t="shared" si="399"/>
        <v>99.999944125754297</v>
      </c>
    </row>
    <row r="1995" spans="1:14" s="6" customFormat="1" ht="65.25" customHeight="1" x14ac:dyDescent="0.2">
      <c r="A1995" s="23" t="s">
        <v>26</v>
      </c>
      <c r="B1995" s="7" t="s">
        <v>260</v>
      </c>
      <c r="C1995" s="7" t="s">
        <v>287</v>
      </c>
      <c r="D1995" s="7" t="s">
        <v>820</v>
      </c>
      <c r="E1995" s="7" t="s">
        <v>27</v>
      </c>
      <c r="F1995" s="12">
        <v>0</v>
      </c>
      <c r="G1995" s="12">
        <f>G1996</f>
        <v>1342300</v>
      </c>
      <c r="H1995" s="20">
        <f t="shared" si="395"/>
        <v>1342300</v>
      </c>
      <c r="I1995" s="12">
        <f>I1996</f>
        <v>1342300</v>
      </c>
      <c r="J1995" s="20">
        <f t="shared" si="396"/>
        <v>0</v>
      </c>
      <c r="K1995" s="12">
        <f>K1996</f>
        <v>1342299.25</v>
      </c>
      <c r="L1995" s="20">
        <f t="shared" si="397"/>
        <v>-0.75</v>
      </c>
      <c r="M1995" s="27">
        <v>0</v>
      </c>
      <c r="N1995" s="27">
        <f t="shared" si="399"/>
        <v>99.999944125754297</v>
      </c>
    </row>
    <row r="1996" spans="1:14" s="6" customFormat="1" x14ac:dyDescent="0.2">
      <c r="A1996" s="23" t="s">
        <v>28</v>
      </c>
      <c r="B1996" s="7" t="s">
        <v>260</v>
      </c>
      <c r="C1996" s="7" t="s">
        <v>287</v>
      </c>
      <c r="D1996" s="7" t="s">
        <v>820</v>
      </c>
      <c r="E1996" s="7" t="s">
        <v>29</v>
      </c>
      <c r="F1996" s="12">
        <v>0</v>
      </c>
      <c r="G1996" s="12">
        <v>1342300</v>
      </c>
      <c r="H1996" s="20">
        <f t="shared" ref="H1996:H2059" si="407">G1996-F1996</f>
        <v>1342300</v>
      </c>
      <c r="I1996" s="12">
        <v>1342300</v>
      </c>
      <c r="J1996" s="20">
        <f t="shared" ref="J1996:J2059" si="408">I1996-G1996</f>
        <v>0</v>
      </c>
      <c r="K1996" s="12">
        <v>1342299.25</v>
      </c>
      <c r="L1996" s="20">
        <f t="shared" ref="L1996:L2059" si="409">K1996-I1996</f>
        <v>-0.75</v>
      </c>
      <c r="M1996" s="27">
        <v>0</v>
      </c>
      <c r="N1996" s="27">
        <f t="shared" ref="N1996:N2059" si="410">K1996/I1996*100</f>
        <v>99.999944125754297</v>
      </c>
    </row>
    <row r="1997" spans="1:14" s="6" customFormat="1" ht="37.5" x14ac:dyDescent="0.2">
      <c r="A1997" s="22" t="s">
        <v>380</v>
      </c>
      <c r="B1997" s="4" t="s">
        <v>260</v>
      </c>
      <c r="C1997" s="4" t="s">
        <v>287</v>
      </c>
      <c r="D1997" s="4" t="s">
        <v>821</v>
      </c>
      <c r="E1997" s="4"/>
      <c r="F1997" s="20">
        <f t="shared" ref="F1997:K2000" si="411">F1998</f>
        <v>33310700</v>
      </c>
      <c r="G1997" s="20">
        <f t="shared" si="411"/>
        <v>33310661.309999999</v>
      </c>
      <c r="H1997" s="20">
        <f t="shared" si="407"/>
        <v>-38.690000001341105</v>
      </c>
      <c r="I1997" s="20">
        <f t="shared" si="411"/>
        <v>33310661.309999999</v>
      </c>
      <c r="J1997" s="20">
        <f t="shared" si="408"/>
        <v>0</v>
      </c>
      <c r="K1997" s="20">
        <f t="shared" si="411"/>
        <v>29926964.77</v>
      </c>
      <c r="L1997" s="20">
        <f t="shared" si="409"/>
        <v>-3383696.5399999991</v>
      </c>
      <c r="M1997" s="27">
        <f t="shared" ref="M1997:M2053" si="412">K1997/F1997*100</f>
        <v>89.841896958034511</v>
      </c>
      <c r="N1997" s="27">
        <f t="shared" si="410"/>
        <v>89.842001308499391</v>
      </c>
    </row>
    <row r="1998" spans="1:14" s="6" customFormat="1" ht="37.5" x14ac:dyDescent="0.2">
      <c r="A1998" s="22" t="s">
        <v>339</v>
      </c>
      <c r="B1998" s="4" t="s">
        <v>260</v>
      </c>
      <c r="C1998" s="4" t="s">
        <v>287</v>
      </c>
      <c r="D1998" s="4" t="s">
        <v>822</v>
      </c>
      <c r="E1998" s="4"/>
      <c r="F1998" s="20">
        <f t="shared" si="411"/>
        <v>33310700</v>
      </c>
      <c r="G1998" s="20">
        <f t="shared" si="411"/>
        <v>33310661.309999999</v>
      </c>
      <c r="H1998" s="20">
        <f t="shared" si="407"/>
        <v>-38.690000001341105</v>
      </c>
      <c r="I1998" s="20">
        <f t="shared" si="411"/>
        <v>33310661.309999999</v>
      </c>
      <c r="J1998" s="20">
        <f t="shared" si="408"/>
        <v>0</v>
      </c>
      <c r="K1998" s="20">
        <f t="shared" si="411"/>
        <v>29926964.77</v>
      </c>
      <c r="L1998" s="20">
        <f t="shared" si="409"/>
        <v>-3383696.5399999991</v>
      </c>
      <c r="M1998" s="27">
        <f t="shared" si="412"/>
        <v>89.841896958034511</v>
      </c>
      <c r="N1998" s="27">
        <f t="shared" si="410"/>
        <v>89.842001308499391</v>
      </c>
    </row>
    <row r="1999" spans="1:14" s="6" customFormat="1" ht="37.5" x14ac:dyDescent="0.2">
      <c r="A1999" s="22" t="s">
        <v>24</v>
      </c>
      <c r="B1999" s="4" t="s">
        <v>260</v>
      </c>
      <c r="C1999" s="4" t="s">
        <v>287</v>
      </c>
      <c r="D1999" s="4" t="s">
        <v>822</v>
      </c>
      <c r="E1999" s="4" t="s">
        <v>25</v>
      </c>
      <c r="F1999" s="20">
        <f t="shared" si="411"/>
        <v>33310700</v>
      </c>
      <c r="G1999" s="20">
        <f t="shared" si="411"/>
        <v>33310661.309999999</v>
      </c>
      <c r="H1999" s="20">
        <f t="shared" si="407"/>
        <v>-38.690000001341105</v>
      </c>
      <c r="I1999" s="20">
        <f t="shared" si="411"/>
        <v>33310661.309999999</v>
      </c>
      <c r="J1999" s="20">
        <f t="shared" si="408"/>
        <v>0</v>
      </c>
      <c r="K1999" s="20">
        <f t="shared" si="411"/>
        <v>29926964.77</v>
      </c>
      <c r="L1999" s="20">
        <f t="shared" si="409"/>
        <v>-3383696.5399999991</v>
      </c>
      <c r="M1999" s="27">
        <f t="shared" si="412"/>
        <v>89.841896958034511</v>
      </c>
      <c r="N1999" s="27">
        <f t="shared" si="410"/>
        <v>89.842001308499391</v>
      </c>
    </row>
    <row r="2000" spans="1:14" s="6" customFormat="1" ht="61.5" customHeight="1" x14ac:dyDescent="0.2">
      <c r="A2000" s="22" t="s">
        <v>26</v>
      </c>
      <c r="B2000" s="4" t="s">
        <v>260</v>
      </c>
      <c r="C2000" s="4" t="s">
        <v>287</v>
      </c>
      <c r="D2000" s="4" t="s">
        <v>822</v>
      </c>
      <c r="E2000" s="4" t="s">
        <v>27</v>
      </c>
      <c r="F2000" s="20">
        <f t="shared" si="411"/>
        <v>33310700</v>
      </c>
      <c r="G2000" s="20">
        <f t="shared" si="411"/>
        <v>33310661.309999999</v>
      </c>
      <c r="H2000" s="20">
        <f t="shared" si="407"/>
        <v>-38.690000001341105</v>
      </c>
      <c r="I2000" s="20">
        <f t="shared" si="411"/>
        <v>33310661.309999999</v>
      </c>
      <c r="J2000" s="20">
        <f t="shared" si="408"/>
        <v>0</v>
      </c>
      <c r="K2000" s="20">
        <f t="shared" si="411"/>
        <v>29926964.77</v>
      </c>
      <c r="L2000" s="20">
        <f t="shared" si="409"/>
        <v>-3383696.5399999991</v>
      </c>
      <c r="M2000" s="27">
        <f t="shared" si="412"/>
        <v>89.841896958034511</v>
      </c>
      <c r="N2000" s="27">
        <f t="shared" si="410"/>
        <v>89.842001308499391</v>
      </c>
    </row>
    <row r="2001" spans="1:14" s="6" customFormat="1" x14ac:dyDescent="0.2">
      <c r="A2001" s="22" t="s">
        <v>28</v>
      </c>
      <c r="B2001" s="4" t="s">
        <v>260</v>
      </c>
      <c r="C2001" s="4" t="s">
        <v>287</v>
      </c>
      <c r="D2001" s="4" t="s">
        <v>822</v>
      </c>
      <c r="E2001" s="4" t="s">
        <v>29</v>
      </c>
      <c r="F2001" s="20">
        <v>33310700</v>
      </c>
      <c r="G2001" s="20">
        <v>33310661.309999999</v>
      </c>
      <c r="H2001" s="20">
        <f t="shared" si="407"/>
        <v>-38.690000001341105</v>
      </c>
      <c r="I2001" s="20">
        <v>33310661.309999999</v>
      </c>
      <c r="J2001" s="20">
        <f t="shared" si="408"/>
        <v>0</v>
      </c>
      <c r="K2001" s="20">
        <v>29926964.77</v>
      </c>
      <c r="L2001" s="20">
        <f t="shared" si="409"/>
        <v>-3383696.5399999991</v>
      </c>
      <c r="M2001" s="27">
        <f t="shared" si="412"/>
        <v>89.841896958034511</v>
      </c>
      <c r="N2001" s="27">
        <f t="shared" si="410"/>
        <v>89.842001308499391</v>
      </c>
    </row>
    <row r="2002" spans="1:14" s="6" customFormat="1" ht="37.5" x14ac:dyDescent="0.2">
      <c r="A2002" s="42" t="s">
        <v>348</v>
      </c>
      <c r="B2002" s="30" t="s">
        <v>260</v>
      </c>
      <c r="C2002" s="30" t="s">
        <v>287</v>
      </c>
      <c r="D2002" s="30" t="s">
        <v>511</v>
      </c>
      <c r="E2002" s="30"/>
      <c r="F2002" s="37">
        <v>0</v>
      </c>
      <c r="G2002" s="37">
        <v>5096890</v>
      </c>
      <c r="H2002" s="20">
        <f t="shared" si="407"/>
        <v>5096890</v>
      </c>
      <c r="I2002" s="37">
        <v>5096890</v>
      </c>
      <c r="J2002" s="20">
        <f t="shared" si="408"/>
        <v>0</v>
      </c>
      <c r="K2002" s="50">
        <f>K2003</f>
        <v>1503130</v>
      </c>
      <c r="L2002" s="20">
        <f t="shared" si="409"/>
        <v>-3593760</v>
      </c>
      <c r="M2002" s="27">
        <v>0</v>
      </c>
      <c r="N2002" s="27">
        <f t="shared" si="410"/>
        <v>29.491121056173469</v>
      </c>
    </row>
    <row r="2003" spans="1:14" s="6" customFormat="1" ht="25.5" customHeight="1" x14ac:dyDescent="0.2">
      <c r="A2003" s="42" t="s">
        <v>839</v>
      </c>
      <c r="B2003" s="30" t="s">
        <v>260</v>
      </c>
      <c r="C2003" s="30" t="s">
        <v>287</v>
      </c>
      <c r="D2003" s="30" t="s">
        <v>840</v>
      </c>
      <c r="E2003" s="30"/>
      <c r="F2003" s="37">
        <v>0</v>
      </c>
      <c r="G2003" s="37">
        <v>5096890</v>
      </c>
      <c r="H2003" s="20">
        <f t="shared" si="407"/>
        <v>5096890</v>
      </c>
      <c r="I2003" s="37">
        <v>5096890</v>
      </c>
      <c r="J2003" s="20">
        <f t="shared" si="408"/>
        <v>0</v>
      </c>
      <c r="K2003" s="50">
        <f>K2004</f>
        <v>1503130</v>
      </c>
      <c r="L2003" s="20">
        <f t="shared" si="409"/>
        <v>-3593760</v>
      </c>
      <c r="M2003" s="27">
        <v>0</v>
      </c>
      <c r="N2003" s="27">
        <f t="shared" si="410"/>
        <v>29.491121056173469</v>
      </c>
    </row>
    <row r="2004" spans="1:14" s="6" customFormat="1" ht="42.75" customHeight="1" x14ac:dyDescent="0.2">
      <c r="A2004" s="42" t="s">
        <v>415</v>
      </c>
      <c r="B2004" s="30" t="s">
        <v>260</v>
      </c>
      <c r="C2004" s="30" t="s">
        <v>287</v>
      </c>
      <c r="D2004" s="30" t="s">
        <v>841</v>
      </c>
      <c r="E2004" s="30"/>
      <c r="F2004" s="37">
        <v>0</v>
      </c>
      <c r="G2004" s="37">
        <f>G2005+G2009+G2013</f>
        <v>5096890</v>
      </c>
      <c r="H2004" s="20">
        <f t="shared" si="407"/>
        <v>5096890</v>
      </c>
      <c r="I2004" s="37">
        <f>I2005+I2009+I2013</f>
        <v>5096890</v>
      </c>
      <c r="J2004" s="20">
        <f t="shared" si="408"/>
        <v>0</v>
      </c>
      <c r="K2004" s="50">
        <f>K2005+K2009+K2013</f>
        <v>1503130</v>
      </c>
      <c r="L2004" s="20">
        <f t="shared" si="409"/>
        <v>-3593760</v>
      </c>
      <c r="M2004" s="27">
        <v>0</v>
      </c>
      <c r="N2004" s="27">
        <f t="shared" si="410"/>
        <v>29.491121056173469</v>
      </c>
    </row>
    <row r="2005" spans="1:14" s="6" customFormat="1" ht="37.5" x14ac:dyDescent="0.2">
      <c r="A2005" s="42" t="s">
        <v>858</v>
      </c>
      <c r="B2005" s="30" t="s">
        <v>260</v>
      </c>
      <c r="C2005" s="30" t="s">
        <v>287</v>
      </c>
      <c r="D2005" s="30" t="s">
        <v>859</v>
      </c>
      <c r="E2005" s="30"/>
      <c r="F2005" s="37">
        <v>0</v>
      </c>
      <c r="G2005" s="37">
        <f>G2006</f>
        <v>639300</v>
      </c>
      <c r="H2005" s="20">
        <f t="shared" si="407"/>
        <v>639300</v>
      </c>
      <c r="I2005" s="37">
        <f>I2006</f>
        <v>639300</v>
      </c>
      <c r="J2005" s="20">
        <f t="shared" si="408"/>
        <v>0</v>
      </c>
      <c r="K2005" s="50">
        <f>K2006</f>
        <v>0</v>
      </c>
      <c r="L2005" s="20">
        <f t="shared" si="409"/>
        <v>-639300</v>
      </c>
      <c r="M2005" s="27">
        <v>0</v>
      </c>
      <c r="N2005" s="27">
        <f t="shared" si="410"/>
        <v>0</v>
      </c>
    </row>
    <row r="2006" spans="1:14" s="6" customFormat="1" ht="37.5" x14ac:dyDescent="0.2">
      <c r="A2006" s="42" t="s">
        <v>24</v>
      </c>
      <c r="B2006" s="30" t="s">
        <v>260</v>
      </c>
      <c r="C2006" s="30" t="s">
        <v>287</v>
      </c>
      <c r="D2006" s="30" t="s">
        <v>859</v>
      </c>
      <c r="E2006" s="30" t="s">
        <v>25</v>
      </c>
      <c r="F2006" s="37">
        <v>0</v>
      </c>
      <c r="G2006" s="37">
        <f>G2007</f>
        <v>639300</v>
      </c>
      <c r="H2006" s="20">
        <f t="shared" si="407"/>
        <v>639300</v>
      </c>
      <c r="I2006" s="37">
        <f>I2007</f>
        <v>639300</v>
      </c>
      <c r="J2006" s="20">
        <f t="shared" si="408"/>
        <v>0</v>
      </c>
      <c r="K2006" s="50">
        <f>K2007</f>
        <v>0</v>
      </c>
      <c r="L2006" s="20">
        <f t="shared" si="409"/>
        <v>-639300</v>
      </c>
      <c r="M2006" s="27">
        <v>0</v>
      </c>
      <c r="N2006" s="27">
        <f t="shared" si="410"/>
        <v>0</v>
      </c>
    </row>
    <row r="2007" spans="1:14" s="6" customFormat="1" ht="63" customHeight="1" x14ac:dyDescent="0.2">
      <c r="A2007" s="42" t="s">
        <v>26</v>
      </c>
      <c r="B2007" s="30" t="s">
        <v>260</v>
      </c>
      <c r="C2007" s="30" t="s">
        <v>287</v>
      </c>
      <c r="D2007" s="30" t="s">
        <v>859</v>
      </c>
      <c r="E2007" s="30" t="s">
        <v>27</v>
      </c>
      <c r="F2007" s="37">
        <v>0</v>
      </c>
      <c r="G2007" s="37">
        <f>G2008</f>
        <v>639300</v>
      </c>
      <c r="H2007" s="20">
        <f t="shared" si="407"/>
        <v>639300</v>
      </c>
      <c r="I2007" s="37">
        <f>I2008</f>
        <v>639300</v>
      </c>
      <c r="J2007" s="20">
        <f t="shared" si="408"/>
        <v>0</v>
      </c>
      <c r="K2007" s="50">
        <f>K2008</f>
        <v>0</v>
      </c>
      <c r="L2007" s="20">
        <f t="shared" si="409"/>
        <v>-639300</v>
      </c>
      <c r="M2007" s="27">
        <v>0</v>
      </c>
      <c r="N2007" s="27">
        <f t="shared" si="410"/>
        <v>0</v>
      </c>
    </row>
    <row r="2008" spans="1:14" s="6" customFormat="1" x14ac:dyDescent="0.2">
      <c r="A2008" s="42" t="s">
        <v>28</v>
      </c>
      <c r="B2008" s="30" t="s">
        <v>260</v>
      </c>
      <c r="C2008" s="30" t="s">
        <v>287</v>
      </c>
      <c r="D2008" s="30" t="s">
        <v>859</v>
      </c>
      <c r="E2008" s="30" t="s">
        <v>29</v>
      </c>
      <c r="F2008" s="37">
        <v>0</v>
      </c>
      <c r="G2008" s="37">
        <v>639300</v>
      </c>
      <c r="H2008" s="20">
        <f t="shared" si="407"/>
        <v>639300</v>
      </c>
      <c r="I2008" s="37">
        <v>639300</v>
      </c>
      <c r="J2008" s="20">
        <f t="shared" si="408"/>
        <v>0</v>
      </c>
      <c r="K2008" s="50">
        <v>0</v>
      </c>
      <c r="L2008" s="20">
        <f t="shared" si="409"/>
        <v>-639300</v>
      </c>
      <c r="M2008" s="27">
        <v>0</v>
      </c>
      <c r="N2008" s="27">
        <f t="shared" si="410"/>
        <v>0</v>
      </c>
    </row>
    <row r="2009" spans="1:14" s="6" customFormat="1" x14ac:dyDescent="0.2">
      <c r="A2009" s="42" t="s">
        <v>860</v>
      </c>
      <c r="B2009" s="30" t="s">
        <v>260</v>
      </c>
      <c r="C2009" s="30" t="s">
        <v>287</v>
      </c>
      <c r="D2009" s="30" t="s">
        <v>861</v>
      </c>
      <c r="E2009" s="30"/>
      <c r="F2009" s="37">
        <v>0</v>
      </c>
      <c r="G2009" s="37">
        <f>G2010</f>
        <v>2954460</v>
      </c>
      <c r="H2009" s="20">
        <f t="shared" si="407"/>
        <v>2954460</v>
      </c>
      <c r="I2009" s="37">
        <f>I2010</f>
        <v>2954460</v>
      </c>
      <c r="J2009" s="20">
        <f t="shared" si="408"/>
        <v>0</v>
      </c>
      <c r="K2009" s="50">
        <f>K2010</f>
        <v>0</v>
      </c>
      <c r="L2009" s="20">
        <f t="shared" si="409"/>
        <v>-2954460</v>
      </c>
      <c r="M2009" s="27">
        <v>0</v>
      </c>
      <c r="N2009" s="27">
        <f t="shared" si="410"/>
        <v>0</v>
      </c>
    </row>
    <row r="2010" spans="1:14" s="6" customFormat="1" ht="37.5" x14ac:dyDescent="0.2">
      <c r="A2010" s="42" t="s">
        <v>24</v>
      </c>
      <c r="B2010" s="30" t="s">
        <v>260</v>
      </c>
      <c r="C2010" s="30" t="s">
        <v>287</v>
      </c>
      <c r="D2010" s="30" t="s">
        <v>861</v>
      </c>
      <c r="E2010" s="30" t="s">
        <v>25</v>
      </c>
      <c r="F2010" s="37">
        <v>0</v>
      </c>
      <c r="G2010" s="37">
        <f>G2011</f>
        <v>2954460</v>
      </c>
      <c r="H2010" s="20">
        <f t="shared" si="407"/>
        <v>2954460</v>
      </c>
      <c r="I2010" s="37">
        <f>I2011</f>
        <v>2954460</v>
      </c>
      <c r="J2010" s="20">
        <f t="shared" si="408"/>
        <v>0</v>
      </c>
      <c r="K2010" s="50">
        <f>K2011</f>
        <v>0</v>
      </c>
      <c r="L2010" s="20">
        <f t="shared" si="409"/>
        <v>-2954460</v>
      </c>
      <c r="M2010" s="27">
        <v>0</v>
      </c>
      <c r="N2010" s="27">
        <f t="shared" si="410"/>
        <v>0</v>
      </c>
    </row>
    <row r="2011" spans="1:14" s="6" customFormat="1" ht="42.75" customHeight="1" x14ac:dyDescent="0.2">
      <c r="A2011" s="42" t="s">
        <v>26</v>
      </c>
      <c r="B2011" s="30" t="s">
        <v>260</v>
      </c>
      <c r="C2011" s="30" t="s">
        <v>287</v>
      </c>
      <c r="D2011" s="30" t="s">
        <v>861</v>
      </c>
      <c r="E2011" s="30" t="s">
        <v>27</v>
      </c>
      <c r="F2011" s="37">
        <v>0</v>
      </c>
      <c r="G2011" s="37">
        <f>G2012</f>
        <v>2954460</v>
      </c>
      <c r="H2011" s="20">
        <f t="shared" si="407"/>
        <v>2954460</v>
      </c>
      <c r="I2011" s="37">
        <f>I2012</f>
        <v>2954460</v>
      </c>
      <c r="J2011" s="20">
        <f t="shared" si="408"/>
        <v>0</v>
      </c>
      <c r="K2011" s="50">
        <f>K2012</f>
        <v>0</v>
      </c>
      <c r="L2011" s="20">
        <f t="shared" si="409"/>
        <v>-2954460</v>
      </c>
      <c r="M2011" s="27">
        <v>0</v>
      </c>
      <c r="N2011" s="27">
        <f t="shared" si="410"/>
        <v>0</v>
      </c>
    </row>
    <row r="2012" spans="1:14" s="6" customFormat="1" x14ac:dyDescent="0.2">
      <c r="A2012" s="42" t="s">
        <v>28</v>
      </c>
      <c r="B2012" s="30" t="s">
        <v>260</v>
      </c>
      <c r="C2012" s="30" t="s">
        <v>287</v>
      </c>
      <c r="D2012" s="30" t="s">
        <v>861</v>
      </c>
      <c r="E2012" s="30" t="s">
        <v>29</v>
      </c>
      <c r="F2012" s="37">
        <v>0</v>
      </c>
      <c r="G2012" s="37">
        <v>2954460</v>
      </c>
      <c r="H2012" s="20">
        <f t="shared" si="407"/>
        <v>2954460</v>
      </c>
      <c r="I2012" s="37">
        <v>2954460</v>
      </c>
      <c r="J2012" s="20">
        <f t="shared" si="408"/>
        <v>0</v>
      </c>
      <c r="K2012" s="50">
        <v>0</v>
      </c>
      <c r="L2012" s="20">
        <f t="shared" si="409"/>
        <v>-2954460</v>
      </c>
      <c r="M2012" s="27">
        <v>0</v>
      </c>
      <c r="N2012" s="27">
        <f t="shared" si="410"/>
        <v>0</v>
      </c>
    </row>
    <row r="2013" spans="1:14" s="6" customFormat="1" ht="37.5" x14ac:dyDescent="0.2">
      <c r="A2013" s="42" t="s">
        <v>862</v>
      </c>
      <c r="B2013" s="30" t="s">
        <v>260</v>
      </c>
      <c r="C2013" s="30" t="s">
        <v>287</v>
      </c>
      <c r="D2013" s="30" t="s">
        <v>863</v>
      </c>
      <c r="E2013" s="30"/>
      <c r="F2013" s="37">
        <v>0</v>
      </c>
      <c r="G2013" s="37">
        <f>G2014</f>
        <v>1503130</v>
      </c>
      <c r="H2013" s="20">
        <f t="shared" si="407"/>
        <v>1503130</v>
      </c>
      <c r="I2013" s="37">
        <f>I2014</f>
        <v>1503130</v>
      </c>
      <c r="J2013" s="20">
        <f t="shared" si="408"/>
        <v>0</v>
      </c>
      <c r="K2013" s="50">
        <f>K2014</f>
        <v>1503130</v>
      </c>
      <c r="L2013" s="20">
        <f t="shared" si="409"/>
        <v>0</v>
      </c>
      <c r="M2013" s="27">
        <v>0</v>
      </c>
      <c r="N2013" s="27">
        <f t="shared" si="410"/>
        <v>100</v>
      </c>
    </row>
    <row r="2014" spans="1:14" s="6" customFormat="1" ht="37.5" x14ac:dyDescent="0.2">
      <c r="A2014" s="42" t="s">
        <v>24</v>
      </c>
      <c r="B2014" s="30" t="s">
        <v>260</v>
      </c>
      <c r="C2014" s="30" t="s">
        <v>287</v>
      </c>
      <c r="D2014" s="30" t="s">
        <v>863</v>
      </c>
      <c r="E2014" s="30" t="s">
        <v>25</v>
      </c>
      <c r="F2014" s="37">
        <v>0</v>
      </c>
      <c r="G2014" s="37">
        <f>G2015</f>
        <v>1503130</v>
      </c>
      <c r="H2014" s="20">
        <f t="shared" si="407"/>
        <v>1503130</v>
      </c>
      <c r="I2014" s="37">
        <f>I2015</f>
        <v>1503130</v>
      </c>
      <c r="J2014" s="20">
        <f t="shared" si="408"/>
        <v>0</v>
      </c>
      <c r="K2014" s="50">
        <f>K2015</f>
        <v>1503130</v>
      </c>
      <c r="L2014" s="20">
        <f t="shared" si="409"/>
        <v>0</v>
      </c>
      <c r="M2014" s="27">
        <v>0</v>
      </c>
      <c r="N2014" s="27">
        <f t="shared" si="410"/>
        <v>100</v>
      </c>
    </row>
    <row r="2015" spans="1:14" s="6" customFormat="1" ht="42.75" customHeight="1" x14ac:dyDescent="0.2">
      <c r="A2015" s="42" t="s">
        <v>26</v>
      </c>
      <c r="B2015" s="30" t="s">
        <v>260</v>
      </c>
      <c r="C2015" s="30" t="s">
        <v>287</v>
      </c>
      <c r="D2015" s="30" t="s">
        <v>863</v>
      </c>
      <c r="E2015" s="30" t="s">
        <v>27</v>
      </c>
      <c r="F2015" s="37">
        <v>0</v>
      </c>
      <c r="G2015" s="37">
        <f>G2016</f>
        <v>1503130</v>
      </c>
      <c r="H2015" s="20">
        <f t="shared" si="407"/>
        <v>1503130</v>
      </c>
      <c r="I2015" s="37">
        <f>I2016</f>
        <v>1503130</v>
      </c>
      <c r="J2015" s="20">
        <f t="shared" si="408"/>
        <v>0</v>
      </c>
      <c r="K2015" s="50">
        <f>K2016</f>
        <v>1503130</v>
      </c>
      <c r="L2015" s="20">
        <f t="shared" si="409"/>
        <v>0</v>
      </c>
      <c r="M2015" s="27">
        <v>0</v>
      </c>
      <c r="N2015" s="27">
        <f t="shared" si="410"/>
        <v>100</v>
      </c>
    </row>
    <row r="2016" spans="1:14" s="6" customFormat="1" x14ac:dyDescent="0.2">
      <c r="A2016" s="42" t="s">
        <v>28</v>
      </c>
      <c r="B2016" s="30" t="s">
        <v>260</v>
      </c>
      <c r="C2016" s="30" t="s">
        <v>287</v>
      </c>
      <c r="D2016" s="30" t="s">
        <v>863</v>
      </c>
      <c r="E2016" s="30" t="s">
        <v>29</v>
      </c>
      <c r="F2016" s="37">
        <v>0</v>
      </c>
      <c r="G2016" s="37">
        <v>1503130</v>
      </c>
      <c r="H2016" s="20">
        <f t="shared" si="407"/>
        <v>1503130</v>
      </c>
      <c r="I2016" s="37">
        <v>1503130</v>
      </c>
      <c r="J2016" s="20">
        <f t="shared" si="408"/>
        <v>0</v>
      </c>
      <c r="K2016" s="50">
        <v>1503130</v>
      </c>
      <c r="L2016" s="20">
        <f t="shared" si="409"/>
        <v>0</v>
      </c>
      <c r="M2016" s="27">
        <v>0</v>
      </c>
      <c r="N2016" s="27">
        <f t="shared" si="410"/>
        <v>100</v>
      </c>
    </row>
    <row r="2017" spans="1:14" s="6" customFormat="1" x14ac:dyDescent="0.2">
      <c r="A2017" s="42" t="s">
        <v>10</v>
      </c>
      <c r="B2017" s="30" t="s">
        <v>260</v>
      </c>
      <c r="C2017" s="30" t="s">
        <v>287</v>
      </c>
      <c r="D2017" s="30" t="s">
        <v>483</v>
      </c>
      <c r="E2017" s="30"/>
      <c r="F2017" s="37">
        <v>0</v>
      </c>
      <c r="G2017" s="37">
        <f>G2018</f>
        <v>58261</v>
      </c>
      <c r="H2017" s="20">
        <f t="shared" si="407"/>
        <v>58261</v>
      </c>
      <c r="I2017" s="37">
        <f>I2018</f>
        <v>58261</v>
      </c>
      <c r="J2017" s="20">
        <f t="shared" si="408"/>
        <v>0</v>
      </c>
      <c r="K2017" s="50">
        <f>K2018</f>
        <v>58260.12</v>
      </c>
      <c r="L2017" s="20">
        <f t="shared" si="409"/>
        <v>-0.87999999999738066</v>
      </c>
      <c r="M2017" s="27">
        <v>0</v>
      </c>
      <c r="N2017" s="27">
        <f t="shared" si="410"/>
        <v>99.998489555620409</v>
      </c>
    </row>
    <row r="2018" spans="1:14" s="6" customFormat="1" ht="56.25" x14ac:dyDescent="0.2">
      <c r="A2018" s="42" t="s">
        <v>42</v>
      </c>
      <c r="B2018" s="30" t="s">
        <v>260</v>
      </c>
      <c r="C2018" s="30" t="s">
        <v>287</v>
      </c>
      <c r="D2018" s="30" t="s">
        <v>487</v>
      </c>
      <c r="E2018" s="30"/>
      <c r="F2018" s="37">
        <v>0</v>
      </c>
      <c r="G2018" s="37">
        <f>G2019</f>
        <v>58261</v>
      </c>
      <c r="H2018" s="20">
        <f t="shared" si="407"/>
        <v>58261</v>
      </c>
      <c r="I2018" s="37">
        <f>I2019</f>
        <v>58261</v>
      </c>
      <c r="J2018" s="20">
        <f t="shared" si="408"/>
        <v>0</v>
      </c>
      <c r="K2018" s="50">
        <f>K2019</f>
        <v>58260.12</v>
      </c>
      <c r="L2018" s="20">
        <f t="shared" si="409"/>
        <v>-0.87999999999738066</v>
      </c>
      <c r="M2018" s="27">
        <v>0</v>
      </c>
      <c r="N2018" s="27">
        <f t="shared" si="410"/>
        <v>99.998489555620409</v>
      </c>
    </row>
    <row r="2019" spans="1:14" s="6" customFormat="1" ht="37.5" x14ac:dyDescent="0.2">
      <c r="A2019" s="42" t="s">
        <v>43</v>
      </c>
      <c r="B2019" s="30" t="s">
        <v>260</v>
      </c>
      <c r="C2019" s="30" t="s">
        <v>287</v>
      </c>
      <c r="D2019" s="30" t="s">
        <v>488</v>
      </c>
      <c r="E2019" s="30"/>
      <c r="F2019" s="37">
        <v>0</v>
      </c>
      <c r="G2019" s="37">
        <f>G2020</f>
        <v>58261</v>
      </c>
      <c r="H2019" s="20">
        <f t="shared" si="407"/>
        <v>58261</v>
      </c>
      <c r="I2019" s="37">
        <f>I2020</f>
        <v>58261</v>
      </c>
      <c r="J2019" s="20">
        <f t="shared" si="408"/>
        <v>0</v>
      </c>
      <c r="K2019" s="50">
        <f>K2020</f>
        <v>58260.12</v>
      </c>
      <c r="L2019" s="20">
        <f t="shared" si="409"/>
        <v>-0.87999999999738066</v>
      </c>
      <c r="M2019" s="27">
        <v>0</v>
      </c>
      <c r="N2019" s="27">
        <f t="shared" si="410"/>
        <v>99.998489555620409</v>
      </c>
    </row>
    <row r="2020" spans="1:14" s="6" customFormat="1" x14ac:dyDescent="0.2">
      <c r="A2020" s="42" t="s">
        <v>33</v>
      </c>
      <c r="B2020" s="30" t="s">
        <v>260</v>
      </c>
      <c r="C2020" s="30" t="s">
        <v>287</v>
      </c>
      <c r="D2020" s="30" t="s">
        <v>488</v>
      </c>
      <c r="E2020" s="30" t="s">
        <v>34</v>
      </c>
      <c r="F2020" s="37">
        <v>0</v>
      </c>
      <c r="G2020" s="37">
        <f>G2021</f>
        <v>58261</v>
      </c>
      <c r="H2020" s="20">
        <f t="shared" si="407"/>
        <v>58261</v>
      </c>
      <c r="I2020" s="37">
        <f>I2021</f>
        <v>58261</v>
      </c>
      <c r="J2020" s="20">
        <f t="shared" si="408"/>
        <v>0</v>
      </c>
      <c r="K2020" s="50">
        <f>K2021</f>
        <v>58260.12</v>
      </c>
      <c r="L2020" s="20">
        <f t="shared" si="409"/>
        <v>-0.87999999999738066</v>
      </c>
      <c r="M2020" s="27">
        <v>0</v>
      </c>
      <c r="N2020" s="27">
        <f t="shared" si="410"/>
        <v>99.998489555620409</v>
      </c>
    </row>
    <row r="2021" spans="1:14" s="6" customFormat="1" x14ac:dyDescent="0.2">
      <c r="A2021" s="42" t="s">
        <v>393</v>
      </c>
      <c r="B2021" s="30" t="s">
        <v>260</v>
      </c>
      <c r="C2021" s="30" t="s">
        <v>287</v>
      </c>
      <c r="D2021" s="30" t="s">
        <v>488</v>
      </c>
      <c r="E2021" s="30" t="s">
        <v>394</v>
      </c>
      <c r="F2021" s="37">
        <v>0</v>
      </c>
      <c r="G2021" s="37">
        <f>G2022</f>
        <v>58261</v>
      </c>
      <c r="H2021" s="20">
        <f t="shared" si="407"/>
        <v>58261</v>
      </c>
      <c r="I2021" s="37">
        <f>I2022</f>
        <v>58261</v>
      </c>
      <c r="J2021" s="20">
        <f t="shared" si="408"/>
        <v>0</v>
      </c>
      <c r="K2021" s="50">
        <f>K2022</f>
        <v>58260.12</v>
      </c>
      <c r="L2021" s="20">
        <f t="shared" si="409"/>
        <v>-0.87999999999738066</v>
      </c>
      <c r="M2021" s="27">
        <v>0</v>
      </c>
      <c r="N2021" s="27">
        <f t="shared" si="410"/>
        <v>99.998489555620409</v>
      </c>
    </row>
    <row r="2022" spans="1:14" s="6" customFormat="1" ht="56.25" x14ac:dyDescent="0.2">
      <c r="A2022" s="42" t="s">
        <v>395</v>
      </c>
      <c r="B2022" s="30" t="s">
        <v>260</v>
      </c>
      <c r="C2022" s="30" t="s">
        <v>287</v>
      </c>
      <c r="D2022" s="30" t="s">
        <v>488</v>
      </c>
      <c r="E2022" s="30" t="s">
        <v>396</v>
      </c>
      <c r="F2022" s="37">
        <v>0</v>
      </c>
      <c r="G2022" s="37">
        <v>58261</v>
      </c>
      <c r="H2022" s="20">
        <f t="shared" si="407"/>
        <v>58261</v>
      </c>
      <c r="I2022" s="37">
        <v>58261</v>
      </c>
      <c r="J2022" s="20">
        <f t="shared" si="408"/>
        <v>0</v>
      </c>
      <c r="K2022" s="50">
        <v>58260.12</v>
      </c>
      <c r="L2022" s="20">
        <f t="shared" si="409"/>
        <v>-0.87999999999738066</v>
      </c>
      <c r="M2022" s="27">
        <v>0</v>
      </c>
      <c r="N2022" s="27">
        <f t="shared" si="410"/>
        <v>99.998489555620409</v>
      </c>
    </row>
    <row r="2023" spans="1:14" s="6" customFormat="1" ht="37.5" x14ac:dyDescent="0.2">
      <c r="A2023" s="22" t="s">
        <v>252</v>
      </c>
      <c r="B2023" s="4" t="s">
        <v>260</v>
      </c>
      <c r="C2023" s="4" t="s">
        <v>253</v>
      </c>
      <c r="D2023" s="4"/>
      <c r="E2023" s="4"/>
      <c r="F2023" s="20">
        <f>F2024+F2061</f>
        <v>150901100</v>
      </c>
      <c r="G2023" s="20">
        <f>G2024+G2061+G2068</f>
        <v>177909597</v>
      </c>
      <c r="H2023" s="20">
        <f t="shared" si="407"/>
        <v>27008497</v>
      </c>
      <c r="I2023" s="20">
        <f>I2024+I2061+I2068</f>
        <v>177909597</v>
      </c>
      <c r="J2023" s="20">
        <f t="shared" si="408"/>
        <v>0</v>
      </c>
      <c r="K2023" s="20">
        <f>K2024+K2061+K2068</f>
        <v>117515533.60000001</v>
      </c>
      <c r="L2023" s="20">
        <f t="shared" si="409"/>
        <v>-60394063.399999991</v>
      </c>
      <c r="M2023" s="27">
        <f t="shared" si="412"/>
        <v>77.875862800204914</v>
      </c>
      <c r="N2023" s="27">
        <f t="shared" si="410"/>
        <v>66.053510086923538</v>
      </c>
    </row>
    <row r="2024" spans="1:14" s="6" customFormat="1" ht="75" x14ac:dyDescent="0.2">
      <c r="A2024" s="22" t="s">
        <v>57</v>
      </c>
      <c r="B2024" s="4" t="s">
        <v>260</v>
      </c>
      <c r="C2024" s="4" t="s">
        <v>253</v>
      </c>
      <c r="D2024" s="4" t="s">
        <v>490</v>
      </c>
      <c r="E2024" s="4"/>
      <c r="F2024" s="20">
        <f>F2025</f>
        <v>150634700</v>
      </c>
      <c r="G2024" s="20">
        <f>G2025</f>
        <v>177282086</v>
      </c>
      <c r="H2024" s="20">
        <f t="shared" si="407"/>
        <v>26647386</v>
      </c>
      <c r="I2024" s="20">
        <f>I2025</f>
        <v>177282086</v>
      </c>
      <c r="J2024" s="20">
        <f t="shared" si="408"/>
        <v>0</v>
      </c>
      <c r="K2024" s="20">
        <f>K2025</f>
        <v>117014133.37</v>
      </c>
      <c r="L2024" s="20">
        <f t="shared" si="409"/>
        <v>-60267952.629999995</v>
      </c>
      <c r="M2024" s="27">
        <f t="shared" si="412"/>
        <v>77.680729187896276</v>
      </c>
      <c r="N2024" s="27">
        <f t="shared" si="410"/>
        <v>66.004488107162729</v>
      </c>
    </row>
    <row r="2025" spans="1:14" s="6" customFormat="1" ht="37.5" x14ac:dyDescent="0.2">
      <c r="A2025" s="22" t="s">
        <v>249</v>
      </c>
      <c r="B2025" s="4" t="s">
        <v>260</v>
      </c>
      <c r="C2025" s="4" t="s">
        <v>253</v>
      </c>
      <c r="D2025" s="4" t="s">
        <v>823</v>
      </c>
      <c r="E2025" s="4"/>
      <c r="F2025" s="20">
        <f>F2026</f>
        <v>150634700</v>
      </c>
      <c r="G2025" s="20">
        <f>G2026</f>
        <v>177282086</v>
      </c>
      <c r="H2025" s="20">
        <f t="shared" si="407"/>
        <v>26647386</v>
      </c>
      <c r="I2025" s="20">
        <f>I2026</f>
        <v>177282086</v>
      </c>
      <c r="J2025" s="20">
        <f t="shared" si="408"/>
        <v>0</v>
      </c>
      <c r="K2025" s="20">
        <f>K2026</f>
        <v>117014133.37</v>
      </c>
      <c r="L2025" s="20">
        <f t="shared" si="409"/>
        <v>-60267952.629999995</v>
      </c>
      <c r="M2025" s="27">
        <f t="shared" si="412"/>
        <v>77.680729187896276</v>
      </c>
      <c r="N2025" s="27">
        <f t="shared" si="410"/>
        <v>66.004488107162729</v>
      </c>
    </row>
    <row r="2026" spans="1:14" s="6" customFormat="1" ht="37.5" x14ac:dyDescent="0.2">
      <c r="A2026" s="22" t="s">
        <v>237</v>
      </c>
      <c r="B2026" s="4" t="s">
        <v>260</v>
      </c>
      <c r="C2026" s="4" t="s">
        <v>253</v>
      </c>
      <c r="D2026" s="4" t="s">
        <v>782</v>
      </c>
      <c r="E2026" s="4"/>
      <c r="F2026" s="20">
        <f>F2027+F2045</f>
        <v>150634700</v>
      </c>
      <c r="G2026" s="20">
        <f>G2027+G2045+G2057</f>
        <v>177282086</v>
      </c>
      <c r="H2026" s="20">
        <f t="shared" si="407"/>
        <v>26647386</v>
      </c>
      <c r="I2026" s="20">
        <f>I2027+I2045+I2057</f>
        <v>177282086</v>
      </c>
      <c r="J2026" s="20">
        <f t="shared" si="408"/>
        <v>0</v>
      </c>
      <c r="K2026" s="20">
        <f>K2027+K2045+K2057</f>
        <v>117014133.37</v>
      </c>
      <c r="L2026" s="20">
        <f t="shared" si="409"/>
        <v>-60267952.629999995</v>
      </c>
      <c r="M2026" s="27">
        <f t="shared" si="412"/>
        <v>77.680729187896276</v>
      </c>
      <c r="N2026" s="27">
        <f t="shared" si="410"/>
        <v>66.004488107162729</v>
      </c>
    </row>
    <row r="2027" spans="1:14" s="6" customFormat="1" ht="37.5" x14ac:dyDescent="0.2">
      <c r="A2027" s="22" t="s">
        <v>75</v>
      </c>
      <c r="B2027" s="4" t="s">
        <v>260</v>
      </c>
      <c r="C2027" s="4" t="s">
        <v>253</v>
      </c>
      <c r="D2027" s="4" t="s">
        <v>783</v>
      </c>
      <c r="E2027" s="4"/>
      <c r="F2027" s="20">
        <f>F2028+F2033+F2040</f>
        <v>99418900</v>
      </c>
      <c r="G2027" s="20">
        <f>G2028+G2033+G2040+G2037</f>
        <v>110001384</v>
      </c>
      <c r="H2027" s="20">
        <f t="shared" si="407"/>
        <v>10582484</v>
      </c>
      <c r="I2027" s="20">
        <f>I2028+I2033+I2040+I2037</f>
        <v>110001384</v>
      </c>
      <c r="J2027" s="20">
        <f t="shared" si="408"/>
        <v>0</v>
      </c>
      <c r="K2027" s="20">
        <f>K2028+K2033+K2040+K2037</f>
        <v>71251033.140000001</v>
      </c>
      <c r="L2027" s="20">
        <f t="shared" si="409"/>
        <v>-38750350.859999999</v>
      </c>
      <c r="M2027" s="27">
        <f t="shared" si="412"/>
        <v>71.667492941482962</v>
      </c>
      <c r="N2027" s="27">
        <f t="shared" si="410"/>
        <v>64.772851530668021</v>
      </c>
    </row>
    <row r="2028" spans="1:14" s="6" customFormat="1" ht="93.75" x14ac:dyDescent="0.2">
      <c r="A2028" s="22" t="s">
        <v>13</v>
      </c>
      <c r="B2028" s="4" t="s">
        <v>260</v>
      </c>
      <c r="C2028" s="4" t="s">
        <v>253</v>
      </c>
      <c r="D2028" s="4" t="s">
        <v>783</v>
      </c>
      <c r="E2028" s="4" t="s">
        <v>14</v>
      </c>
      <c r="F2028" s="20">
        <f>F2029</f>
        <v>91281000</v>
      </c>
      <c r="G2028" s="20">
        <f>G2029</f>
        <v>100909290</v>
      </c>
      <c r="H2028" s="20">
        <f t="shared" si="407"/>
        <v>9628290</v>
      </c>
      <c r="I2028" s="20">
        <f>I2029</f>
        <v>100909290</v>
      </c>
      <c r="J2028" s="20">
        <f t="shared" si="408"/>
        <v>0</v>
      </c>
      <c r="K2028" s="20">
        <f>K2029</f>
        <v>66017207.160000004</v>
      </c>
      <c r="L2028" s="20">
        <f t="shared" si="409"/>
        <v>-34892082.839999996</v>
      </c>
      <c r="M2028" s="27">
        <f t="shared" si="412"/>
        <v>72.323054261018186</v>
      </c>
      <c r="N2028" s="27">
        <f t="shared" si="410"/>
        <v>65.422328469460055</v>
      </c>
    </row>
    <row r="2029" spans="1:14" s="6" customFormat="1" ht="39" customHeight="1" x14ac:dyDescent="0.2">
      <c r="A2029" s="22" t="s">
        <v>76</v>
      </c>
      <c r="B2029" s="4" t="s">
        <v>260</v>
      </c>
      <c r="C2029" s="4" t="s">
        <v>253</v>
      </c>
      <c r="D2029" s="4" t="s">
        <v>783</v>
      </c>
      <c r="E2029" s="4" t="s">
        <v>77</v>
      </c>
      <c r="F2029" s="20">
        <f>F2030+F2031+F2032</f>
        <v>91281000</v>
      </c>
      <c r="G2029" s="20">
        <f>G2030+G2031+G2032</f>
        <v>100909290</v>
      </c>
      <c r="H2029" s="20">
        <f t="shared" si="407"/>
        <v>9628290</v>
      </c>
      <c r="I2029" s="20">
        <f>I2030+I2031+I2032</f>
        <v>100909290</v>
      </c>
      <c r="J2029" s="20">
        <f t="shared" si="408"/>
        <v>0</v>
      </c>
      <c r="K2029" s="20">
        <f>K2030+K2031+K2032</f>
        <v>66017207.160000004</v>
      </c>
      <c r="L2029" s="20">
        <f t="shared" si="409"/>
        <v>-34892082.839999996</v>
      </c>
      <c r="M2029" s="27">
        <f t="shared" si="412"/>
        <v>72.323054261018186</v>
      </c>
      <c r="N2029" s="27">
        <f t="shared" si="410"/>
        <v>65.422328469460055</v>
      </c>
    </row>
    <row r="2030" spans="1:14" s="6" customFormat="1" x14ac:dyDescent="0.2">
      <c r="A2030" s="22" t="s">
        <v>78</v>
      </c>
      <c r="B2030" s="4" t="s">
        <v>260</v>
      </c>
      <c r="C2030" s="4" t="s">
        <v>253</v>
      </c>
      <c r="D2030" s="4" t="s">
        <v>783</v>
      </c>
      <c r="E2030" s="4" t="s">
        <v>79</v>
      </c>
      <c r="F2030" s="20">
        <v>67392400</v>
      </c>
      <c r="G2030" s="20">
        <v>74132671</v>
      </c>
      <c r="H2030" s="20">
        <f t="shared" si="407"/>
        <v>6740271</v>
      </c>
      <c r="I2030" s="20">
        <v>74132671</v>
      </c>
      <c r="J2030" s="20">
        <f t="shared" si="408"/>
        <v>0</v>
      </c>
      <c r="K2030" s="20">
        <v>49689407.020000003</v>
      </c>
      <c r="L2030" s="20">
        <f t="shared" si="409"/>
        <v>-24443263.979999997</v>
      </c>
      <c r="M2030" s="27">
        <f t="shared" si="412"/>
        <v>73.73146975029826</v>
      </c>
      <c r="N2030" s="27">
        <f t="shared" si="410"/>
        <v>67.02767666363998</v>
      </c>
    </row>
    <row r="2031" spans="1:14" s="6" customFormat="1" ht="37.5" x14ac:dyDescent="0.2">
      <c r="A2031" s="22" t="s">
        <v>80</v>
      </c>
      <c r="B2031" s="4" t="s">
        <v>260</v>
      </c>
      <c r="C2031" s="4" t="s">
        <v>253</v>
      </c>
      <c r="D2031" s="4" t="s">
        <v>783</v>
      </c>
      <c r="E2031" s="4" t="s">
        <v>81</v>
      </c>
      <c r="F2031" s="20">
        <v>3442500</v>
      </c>
      <c r="G2031" s="20">
        <v>4003771</v>
      </c>
      <c r="H2031" s="20">
        <f t="shared" si="407"/>
        <v>561271</v>
      </c>
      <c r="I2031" s="20">
        <v>4003771</v>
      </c>
      <c r="J2031" s="20">
        <f t="shared" si="408"/>
        <v>0</v>
      </c>
      <c r="K2031" s="20">
        <v>2571025.77</v>
      </c>
      <c r="L2031" s="20">
        <f t="shared" si="409"/>
        <v>-1432745.23</v>
      </c>
      <c r="M2031" s="27">
        <f t="shared" si="412"/>
        <v>74.684844444444437</v>
      </c>
      <c r="N2031" s="27">
        <f t="shared" si="410"/>
        <v>64.215105459328214</v>
      </c>
    </row>
    <row r="2032" spans="1:14" s="6" customFormat="1" ht="74.25" customHeight="1" x14ac:dyDescent="0.2">
      <c r="A2032" s="22" t="s">
        <v>82</v>
      </c>
      <c r="B2032" s="4" t="s">
        <v>260</v>
      </c>
      <c r="C2032" s="4" t="s">
        <v>253</v>
      </c>
      <c r="D2032" s="4" t="s">
        <v>783</v>
      </c>
      <c r="E2032" s="4" t="s">
        <v>83</v>
      </c>
      <c r="F2032" s="20">
        <v>20446100</v>
      </c>
      <c r="G2032" s="20">
        <v>22772848</v>
      </c>
      <c r="H2032" s="20">
        <f t="shared" si="407"/>
        <v>2326748</v>
      </c>
      <c r="I2032" s="20">
        <v>22772848</v>
      </c>
      <c r="J2032" s="20">
        <f t="shared" si="408"/>
        <v>0</v>
      </c>
      <c r="K2032" s="20">
        <v>13756774.369999999</v>
      </c>
      <c r="L2032" s="20">
        <f t="shared" si="409"/>
        <v>-9016073.6300000008</v>
      </c>
      <c r="M2032" s="27">
        <f t="shared" si="412"/>
        <v>67.283121817852788</v>
      </c>
      <c r="N2032" s="27">
        <f t="shared" si="410"/>
        <v>60.408668999151971</v>
      </c>
    </row>
    <row r="2033" spans="1:14" s="6" customFormat="1" ht="37.5" x14ac:dyDescent="0.2">
      <c r="A2033" s="22" t="s">
        <v>24</v>
      </c>
      <c r="B2033" s="4" t="s">
        <v>260</v>
      </c>
      <c r="C2033" s="4" t="s">
        <v>253</v>
      </c>
      <c r="D2033" s="4" t="s">
        <v>783</v>
      </c>
      <c r="E2033" s="4" t="s">
        <v>25</v>
      </c>
      <c r="F2033" s="20">
        <f>F2034</f>
        <v>7930800</v>
      </c>
      <c r="G2033" s="20">
        <f>G2034</f>
        <v>7930800</v>
      </c>
      <c r="H2033" s="20">
        <f t="shared" si="407"/>
        <v>0</v>
      </c>
      <c r="I2033" s="20">
        <f>I2034</f>
        <v>7930800</v>
      </c>
      <c r="J2033" s="20">
        <f t="shared" si="408"/>
        <v>0</v>
      </c>
      <c r="K2033" s="20">
        <f>K2034</f>
        <v>4529032.38</v>
      </c>
      <c r="L2033" s="20">
        <f t="shared" si="409"/>
        <v>-3401767.62</v>
      </c>
      <c r="M2033" s="27">
        <f t="shared" si="412"/>
        <v>57.106879255560592</v>
      </c>
      <c r="N2033" s="27">
        <f t="shared" si="410"/>
        <v>57.106879255560592</v>
      </c>
    </row>
    <row r="2034" spans="1:14" s="6" customFormat="1" ht="60.75" customHeight="1" x14ac:dyDescent="0.2">
      <c r="A2034" s="22" t="s">
        <v>26</v>
      </c>
      <c r="B2034" s="4" t="s">
        <v>260</v>
      </c>
      <c r="C2034" s="4" t="s">
        <v>253</v>
      </c>
      <c r="D2034" s="4" t="s">
        <v>783</v>
      </c>
      <c r="E2034" s="4" t="s">
        <v>27</v>
      </c>
      <c r="F2034" s="20">
        <f>F2035+F2036</f>
        <v>7930800</v>
      </c>
      <c r="G2034" s="20">
        <f>G2035+G2036</f>
        <v>7930800</v>
      </c>
      <c r="H2034" s="20">
        <f t="shared" si="407"/>
        <v>0</v>
      </c>
      <c r="I2034" s="20">
        <f>I2035+I2036</f>
        <v>7930800</v>
      </c>
      <c r="J2034" s="20">
        <f t="shared" si="408"/>
        <v>0</v>
      </c>
      <c r="K2034" s="20">
        <f>K2035+K2036</f>
        <v>4529032.38</v>
      </c>
      <c r="L2034" s="20">
        <f t="shared" si="409"/>
        <v>-3401767.62</v>
      </c>
      <c r="M2034" s="27">
        <f t="shared" si="412"/>
        <v>57.106879255560592</v>
      </c>
      <c r="N2034" s="27">
        <f t="shared" si="410"/>
        <v>57.106879255560592</v>
      </c>
    </row>
    <row r="2035" spans="1:14" s="6" customFormat="1" x14ac:dyDescent="0.2">
      <c r="A2035" s="22" t="s">
        <v>28</v>
      </c>
      <c r="B2035" s="4" t="s">
        <v>260</v>
      </c>
      <c r="C2035" s="4" t="s">
        <v>253</v>
      </c>
      <c r="D2035" s="4" t="s">
        <v>783</v>
      </c>
      <c r="E2035" s="4" t="s">
        <v>29</v>
      </c>
      <c r="F2035" s="20">
        <v>5932000</v>
      </c>
      <c r="G2035" s="20">
        <v>5932000</v>
      </c>
      <c r="H2035" s="20">
        <f t="shared" si="407"/>
        <v>0</v>
      </c>
      <c r="I2035" s="20">
        <v>5932000</v>
      </c>
      <c r="J2035" s="20">
        <f t="shared" si="408"/>
        <v>0</v>
      </c>
      <c r="K2035" s="20">
        <v>3343510.44</v>
      </c>
      <c r="L2035" s="20">
        <f t="shared" si="409"/>
        <v>-2588489.56</v>
      </c>
      <c r="M2035" s="27">
        <f t="shared" si="412"/>
        <v>56.363965610249487</v>
      </c>
      <c r="N2035" s="27">
        <f t="shared" si="410"/>
        <v>56.363965610249487</v>
      </c>
    </row>
    <row r="2036" spans="1:14" s="6" customFormat="1" x14ac:dyDescent="0.2">
      <c r="A2036" s="22" t="s">
        <v>303</v>
      </c>
      <c r="B2036" s="4" t="s">
        <v>260</v>
      </c>
      <c r="C2036" s="4" t="s">
        <v>253</v>
      </c>
      <c r="D2036" s="4" t="s">
        <v>783</v>
      </c>
      <c r="E2036" s="4" t="s">
        <v>304</v>
      </c>
      <c r="F2036" s="20">
        <v>1998800</v>
      </c>
      <c r="G2036" s="20">
        <v>1998800</v>
      </c>
      <c r="H2036" s="20">
        <f t="shared" si="407"/>
        <v>0</v>
      </c>
      <c r="I2036" s="20">
        <v>1998800</v>
      </c>
      <c r="J2036" s="20">
        <f t="shared" si="408"/>
        <v>0</v>
      </c>
      <c r="K2036" s="20">
        <v>1185521.94</v>
      </c>
      <c r="L2036" s="20">
        <f t="shared" si="409"/>
        <v>-813278.06</v>
      </c>
      <c r="M2036" s="27">
        <f t="shared" si="412"/>
        <v>59.311684010406239</v>
      </c>
      <c r="N2036" s="27">
        <f t="shared" si="410"/>
        <v>59.311684010406239</v>
      </c>
    </row>
    <row r="2037" spans="1:14" s="6" customFormat="1" ht="24" customHeight="1" x14ac:dyDescent="0.2">
      <c r="A2037" s="42" t="s">
        <v>44</v>
      </c>
      <c r="B2037" s="30" t="s">
        <v>260</v>
      </c>
      <c r="C2037" s="30" t="s">
        <v>253</v>
      </c>
      <c r="D2037" s="30" t="s">
        <v>783</v>
      </c>
      <c r="E2037" s="30" t="s">
        <v>45</v>
      </c>
      <c r="F2037" s="37">
        <v>0</v>
      </c>
      <c r="G2037" s="37">
        <f>G2038</f>
        <v>954194</v>
      </c>
      <c r="H2037" s="20">
        <f t="shared" si="407"/>
        <v>954194</v>
      </c>
      <c r="I2037" s="37">
        <f>I2038</f>
        <v>954194</v>
      </c>
      <c r="J2037" s="20">
        <f t="shared" si="408"/>
        <v>0</v>
      </c>
      <c r="K2037" s="50">
        <f>K2038</f>
        <v>547593.6</v>
      </c>
      <c r="L2037" s="20">
        <f t="shared" si="409"/>
        <v>-406600.4</v>
      </c>
      <c r="M2037" s="27">
        <v>0</v>
      </c>
      <c r="N2037" s="27">
        <f t="shared" si="410"/>
        <v>57.388078315311141</v>
      </c>
    </row>
    <row r="2038" spans="1:14" s="6" customFormat="1" ht="37.5" x14ac:dyDescent="0.2">
      <c r="A2038" s="42" t="s">
        <v>128</v>
      </c>
      <c r="B2038" s="30" t="s">
        <v>260</v>
      </c>
      <c r="C2038" s="30" t="s">
        <v>253</v>
      </c>
      <c r="D2038" s="30" t="s">
        <v>783</v>
      </c>
      <c r="E2038" s="30" t="s">
        <v>129</v>
      </c>
      <c r="F2038" s="37">
        <v>0</v>
      </c>
      <c r="G2038" s="37">
        <f>G2039</f>
        <v>954194</v>
      </c>
      <c r="H2038" s="20">
        <f t="shared" si="407"/>
        <v>954194</v>
      </c>
      <c r="I2038" s="37">
        <f>I2039</f>
        <v>954194</v>
      </c>
      <c r="J2038" s="20">
        <f t="shared" si="408"/>
        <v>0</v>
      </c>
      <c r="K2038" s="50">
        <f>K2039</f>
        <v>547593.6</v>
      </c>
      <c r="L2038" s="20">
        <f t="shared" si="409"/>
        <v>-406600.4</v>
      </c>
      <c r="M2038" s="27">
        <v>0</v>
      </c>
      <c r="N2038" s="27">
        <f t="shared" si="410"/>
        <v>57.388078315311141</v>
      </c>
    </row>
    <row r="2039" spans="1:14" s="6" customFormat="1" ht="56.25" x14ac:dyDescent="0.2">
      <c r="A2039" s="42" t="s">
        <v>385</v>
      </c>
      <c r="B2039" s="30" t="s">
        <v>260</v>
      </c>
      <c r="C2039" s="30" t="s">
        <v>253</v>
      </c>
      <c r="D2039" s="30" t="s">
        <v>783</v>
      </c>
      <c r="E2039" s="30" t="s">
        <v>386</v>
      </c>
      <c r="F2039" s="37">
        <v>0</v>
      </c>
      <c r="G2039" s="37">
        <v>954194</v>
      </c>
      <c r="H2039" s="20">
        <f t="shared" si="407"/>
        <v>954194</v>
      </c>
      <c r="I2039" s="37">
        <v>954194</v>
      </c>
      <c r="J2039" s="20">
        <f t="shared" si="408"/>
        <v>0</v>
      </c>
      <c r="K2039" s="50">
        <v>547593.6</v>
      </c>
      <c r="L2039" s="20">
        <f t="shared" si="409"/>
        <v>-406600.4</v>
      </c>
      <c r="M2039" s="27">
        <v>0</v>
      </c>
      <c r="N2039" s="27">
        <f t="shared" si="410"/>
        <v>57.388078315311141</v>
      </c>
    </row>
    <row r="2040" spans="1:14" s="6" customFormat="1" x14ac:dyDescent="0.2">
      <c r="A2040" s="22" t="s">
        <v>33</v>
      </c>
      <c r="B2040" s="4" t="s">
        <v>260</v>
      </c>
      <c r="C2040" s="4" t="s">
        <v>253</v>
      </c>
      <c r="D2040" s="4" t="s">
        <v>783</v>
      </c>
      <c r="E2040" s="4" t="s">
        <v>34</v>
      </c>
      <c r="F2040" s="20">
        <f>F2041</f>
        <v>207100</v>
      </c>
      <c r="G2040" s="20">
        <f>G2041</f>
        <v>207100</v>
      </c>
      <c r="H2040" s="20">
        <f t="shared" si="407"/>
        <v>0</v>
      </c>
      <c r="I2040" s="20">
        <f>I2041</f>
        <v>207100</v>
      </c>
      <c r="J2040" s="20">
        <f t="shared" si="408"/>
        <v>0</v>
      </c>
      <c r="K2040" s="20">
        <f>K2041</f>
        <v>157200</v>
      </c>
      <c r="L2040" s="20">
        <f t="shared" si="409"/>
        <v>-49900</v>
      </c>
      <c r="M2040" s="27">
        <f t="shared" si="412"/>
        <v>75.905359729599226</v>
      </c>
      <c r="N2040" s="27">
        <f t="shared" si="410"/>
        <v>75.905359729599226</v>
      </c>
    </row>
    <row r="2041" spans="1:14" s="6" customFormat="1" x14ac:dyDescent="0.2">
      <c r="A2041" s="22" t="s">
        <v>35</v>
      </c>
      <c r="B2041" s="4" t="s">
        <v>260</v>
      </c>
      <c r="C2041" s="4" t="s">
        <v>253</v>
      </c>
      <c r="D2041" s="4" t="s">
        <v>783</v>
      </c>
      <c r="E2041" s="4" t="s">
        <v>36</v>
      </c>
      <c r="F2041" s="20">
        <f>F2042+F2043+F2044</f>
        <v>207100</v>
      </c>
      <c r="G2041" s="20">
        <f>G2042+G2043+G2044</f>
        <v>207100</v>
      </c>
      <c r="H2041" s="20">
        <f t="shared" si="407"/>
        <v>0</v>
      </c>
      <c r="I2041" s="20">
        <f>I2042+I2043+I2044</f>
        <v>207100</v>
      </c>
      <c r="J2041" s="20">
        <f t="shared" si="408"/>
        <v>0</v>
      </c>
      <c r="K2041" s="20">
        <f>K2042+K2043+K2044</f>
        <v>157200</v>
      </c>
      <c r="L2041" s="20">
        <f t="shared" si="409"/>
        <v>-49900</v>
      </c>
      <c r="M2041" s="27">
        <f t="shared" si="412"/>
        <v>75.905359729599226</v>
      </c>
      <c r="N2041" s="27">
        <f t="shared" si="410"/>
        <v>75.905359729599226</v>
      </c>
    </row>
    <row r="2042" spans="1:14" s="6" customFormat="1" ht="37.5" x14ac:dyDescent="0.2">
      <c r="A2042" s="22" t="s">
        <v>68</v>
      </c>
      <c r="B2042" s="4" t="s">
        <v>260</v>
      </c>
      <c r="C2042" s="4" t="s">
        <v>253</v>
      </c>
      <c r="D2042" s="4" t="s">
        <v>783</v>
      </c>
      <c r="E2042" s="4" t="s">
        <v>69</v>
      </c>
      <c r="F2042" s="20">
        <v>73000</v>
      </c>
      <c r="G2042" s="20">
        <v>73000</v>
      </c>
      <c r="H2042" s="20">
        <f t="shared" si="407"/>
        <v>0</v>
      </c>
      <c r="I2042" s="20">
        <v>73000</v>
      </c>
      <c r="J2042" s="20">
        <f t="shared" si="408"/>
        <v>0</v>
      </c>
      <c r="K2042" s="20">
        <v>58500</v>
      </c>
      <c r="L2042" s="20">
        <f t="shared" si="409"/>
        <v>-14500</v>
      </c>
      <c r="M2042" s="27">
        <f t="shared" si="412"/>
        <v>80.136986301369859</v>
      </c>
      <c r="N2042" s="27">
        <f t="shared" si="410"/>
        <v>80.136986301369859</v>
      </c>
    </row>
    <row r="2043" spans="1:14" s="6" customFormat="1" x14ac:dyDescent="0.2">
      <c r="A2043" s="22" t="s">
        <v>70</v>
      </c>
      <c r="B2043" s="4" t="s">
        <v>260</v>
      </c>
      <c r="C2043" s="4" t="s">
        <v>253</v>
      </c>
      <c r="D2043" s="4" t="s">
        <v>783</v>
      </c>
      <c r="E2043" s="4" t="s">
        <v>71</v>
      </c>
      <c r="F2043" s="20">
        <v>34100</v>
      </c>
      <c r="G2043" s="20">
        <v>34100</v>
      </c>
      <c r="H2043" s="20">
        <f t="shared" si="407"/>
        <v>0</v>
      </c>
      <c r="I2043" s="20">
        <v>34100</v>
      </c>
      <c r="J2043" s="20">
        <f t="shared" si="408"/>
        <v>0</v>
      </c>
      <c r="K2043" s="20">
        <v>23700</v>
      </c>
      <c r="L2043" s="20">
        <f t="shared" si="409"/>
        <v>-10400</v>
      </c>
      <c r="M2043" s="27">
        <f t="shared" si="412"/>
        <v>69.501466275659823</v>
      </c>
      <c r="N2043" s="27">
        <f t="shared" si="410"/>
        <v>69.501466275659823</v>
      </c>
    </row>
    <row r="2044" spans="1:14" s="6" customFormat="1" x14ac:dyDescent="0.2">
      <c r="A2044" s="22" t="s">
        <v>37</v>
      </c>
      <c r="B2044" s="4" t="s">
        <v>260</v>
      </c>
      <c r="C2044" s="4" t="s">
        <v>253</v>
      </c>
      <c r="D2044" s="4" t="s">
        <v>783</v>
      </c>
      <c r="E2044" s="4" t="s">
        <v>38</v>
      </c>
      <c r="F2044" s="20">
        <v>100000</v>
      </c>
      <c r="G2044" s="20">
        <v>100000</v>
      </c>
      <c r="H2044" s="20">
        <f t="shared" si="407"/>
        <v>0</v>
      </c>
      <c r="I2044" s="20">
        <v>100000</v>
      </c>
      <c r="J2044" s="20">
        <f t="shared" si="408"/>
        <v>0</v>
      </c>
      <c r="K2044" s="20">
        <v>75000</v>
      </c>
      <c r="L2044" s="20">
        <f t="shared" si="409"/>
        <v>-25000</v>
      </c>
      <c r="M2044" s="27">
        <f t="shared" si="412"/>
        <v>75</v>
      </c>
      <c r="N2044" s="27">
        <f t="shared" si="410"/>
        <v>75</v>
      </c>
    </row>
    <row r="2045" spans="1:14" s="6" customFormat="1" ht="37.5" x14ac:dyDescent="0.2">
      <c r="A2045" s="22" t="s">
        <v>12</v>
      </c>
      <c r="B2045" s="4" t="s">
        <v>260</v>
      </c>
      <c r="C2045" s="4" t="s">
        <v>253</v>
      </c>
      <c r="D2045" s="4" t="s">
        <v>824</v>
      </c>
      <c r="E2045" s="4"/>
      <c r="F2045" s="20">
        <f>F2046+F2051+F2054</f>
        <v>51215800</v>
      </c>
      <c r="G2045" s="20">
        <f>G2046+G2051+G2054</f>
        <v>62736137</v>
      </c>
      <c r="H2045" s="20">
        <f t="shared" si="407"/>
        <v>11520337</v>
      </c>
      <c r="I2045" s="20">
        <f>I2046+I2051+I2054</f>
        <v>62736137</v>
      </c>
      <c r="J2045" s="20">
        <f t="shared" si="408"/>
        <v>0</v>
      </c>
      <c r="K2045" s="20">
        <f>K2046+K2051+K2054</f>
        <v>41279960.229999997</v>
      </c>
      <c r="L2045" s="20">
        <f t="shared" si="409"/>
        <v>-21456176.770000003</v>
      </c>
      <c r="M2045" s="27">
        <f t="shared" si="412"/>
        <v>80.600049652646248</v>
      </c>
      <c r="N2045" s="27">
        <f t="shared" si="410"/>
        <v>65.799333851237918</v>
      </c>
    </row>
    <row r="2046" spans="1:14" s="6" customFormat="1" ht="93.75" x14ac:dyDescent="0.2">
      <c r="A2046" s="22" t="s">
        <v>13</v>
      </c>
      <c r="B2046" s="4" t="s">
        <v>260</v>
      </c>
      <c r="C2046" s="4" t="s">
        <v>253</v>
      </c>
      <c r="D2046" s="4" t="s">
        <v>824</v>
      </c>
      <c r="E2046" s="4" t="s">
        <v>14</v>
      </c>
      <c r="F2046" s="20">
        <f>F2047</f>
        <v>49103800</v>
      </c>
      <c r="G2046" s="20">
        <f>G2047</f>
        <v>60014771</v>
      </c>
      <c r="H2046" s="20">
        <f t="shared" si="407"/>
        <v>10910971</v>
      </c>
      <c r="I2046" s="20">
        <f>I2047</f>
        <v>60014771</v>
      </c>
      <c r="J2046" s="20">
        <f t="shared" si="408"/>
        <v>0</v>
      </c>
      <c r="K2046" s="20">
        <f>K2047</f>
        <v>39254816.140000001</v>
      </c>
      <c r="L2046" s="20">
        <f t="shared" si="409"/>
        <v>-20759954.859999999</v>
      </c>
      <c r="M2046" s="27">
        <f t="shared" si="412"/>
        <v>79.942522045137025</v>
      </c>
      <c r="N2046" s="27">
        <f t="shared" si="410"/>
        <v>65.408591061690473</v>
      </c>
    </row>
    <row r="2047" spans="1:14" s="6" customFormat="1" ht="37.5" x14ac:dyDescent="0.2">
      <c r="A2047" s="22" t="s">
        <v>15</v>
      </c>
      <c r="B2047" s="4" t="s">
        <v>260</v>
      </c>
      <c r="C2047" s="4" t="s">
        <v>253</v>
      </c>
      <c r="D2047" s="4" t="s">
        <v>824</v>
      </c>
      <c r="E2047" s="4" t="s">
        <v>16</v>
      </c>
      <c r="F2047" s="20">
        <f>F2048+F2049+F2050</f>
        <v>49103800</v>
      </c>
      <c r="G2047" s="20">
        <f>G2048+G2049+G2050</f>
        <v>60014771</v>
      </c>
      <c r="H2047" s="20">
        <f t="shared" si="407"/>
        <v>10910971</v>
      </c>
      <c r="I2047" s="20">
        <f>I2048+I2049+I2050</f>
        <v>60014771</v>
      </c>
      <c r="J2047" s="20">
        <f t="shared" si="408"/>
        <v>0</v>
      </c>
      <c r="K2047" s="20">
        <f>K2048+K2049+K2050</f>
        <v>39254816.140000001</v>
      </c>
      <c r="L2047" s="20">
        <f t="shared" si="409"/>
        <v>-20759954.859999999</v>
      </c>
      <c r="M2047" s="27">
        <f t="shared" si="412"/>
        <v>79.942522045137025</v>
      </c>
      <c r="N2047" s="27">
        <f t="shared" si="410"/>
        <v>65.408591061690473</v>
      </c>
    </row>
    <row r="2048" spans="1:14" s="6" customFormat="1" ht="37.5" x14ac:dyDescent="0.2">
      <c r="A2048" s="22" t="s">
        <v>17</v>
      </c>
      <c r="B2048" s="4" t="s">
        <v>260</v>
      </c>
      <c r="C2048" s="4" t="s">
        <v>253</v>
      </c>
      <c r="D2048" s="4" t="s">
        <v>824</v>
      </c>
      <c r="E2048" s="4" t="s">
        <v>18</v>
      </c>
      <c r="F2048" s="20">
        <v>36371300</v>
      </c>
      <c r="G2048" s="20">
        <v>44753719</v>
      </c>
      <c r="H2048" s="20">
        <f t="shared" si="407"/>
        <v>8382419</v>
      </c>
      <c r="I2048" s="20">
        <v>44753719</v>
      </c>
      <c r="J2048" s="20">
        <f t="shared" si="408"/>
        <v>0</v>
      </c>
      <c r="K2048" s="20">
        <v>29515917.579999998</v>
      </c>
      <c r="L2048" s="20">
        <f t="shared" si="409"/>
        <v>-15237801.420000002</v>
      </c>
      <c r="M2048" s="27">
        <f t="shared" si="412"/>
        <v>81.151670630414642</v>
      </c>
      <c r="N2048" s="27">
        <f t="shared" si="410"/>
        <v>65.951876714424557</v>
      </c>
    </row>
    <row r="2049" spans="1:14" s="6" customFormat="1" ht="56.25" x14ac:dyDescent="0.2">
      <c r="A2049" s="22" t="s">
        <v>19</v>
      </c>
      <c r="B2049" s="4" t="s">
        <v>260</v>
      </c>
      <c r="C2049" s="4" t="s">
        <v>253</v>
      </c>
      <c r="D2049" s="4" t="s">
        <v>824</v>
      </c>
      <c r="E2049" s="4" t="s">
        <v>20</v>
      </c>
      <c r="F2049" s="20">
        <v>1572100</v>
      </c>
      <c r="G2049" s="20">
        <v>1572100</v>
      </c>
      <c r="H2049" s="20">
        <f t="shared" si="407"/>
        <v>0</v>
      </c>
      <c r="I2049" s="20">
        <v>1572100</v>
      </c>
      <c r="J2049" s="20">
        <f t="shared" si="408"/>
        <v>0</v>
      </c>
      <c r="K2049" s="20">
        <v>1295699.26</v>
      </c>
      <c r="L2049" s="20">
        <f t="shared" si="409"/>
        <v>-276400.74</v>
      </c>
      <c r="M2049" s="27">
        <f t="shared" si="412"/>
        <v>82.418374149227148</v>
      </c>
      <c r="N2049" s="27">
        <f t="shared" si="410"/>
        <v>82.418374149227148</v>
      </c>
    </row>
    <row r="2050" spans="1:14" s="6" customFormat="1" ht="75" x14ac:dyDescent="0.2">
      <c r="A2050" s="22" t="s">
        <v>22</v>
      </c>
      <c r="B2050" s="4" t="s">
        <v>260</v>
      </c>
      <c r="C2050" s="4" t="s">
        <v>253</v>
      </c>
      <c r="D2050" s="4" t="s">
        <v>824</v>
      </c>
      <c r="E2050" s="4" t="s">
        <v>23</v>
      </c>
      <c r="F2050" s="20">
        <v>11160400</v>
      </c>
      <c r="G2050" s="20">
        <v>13688952</v>
      </c>
      <c r="H2050" s="20">
        <f t="shared" si="407"/>
        <v>2528552</v>
      </c>
      <c r="I2050" s="20">
        <v>13688952</v>
      </c>
      <c r="J2050" s="20">
        <f t="shared" si="408"/>
        <v>0</v>
      </c>
      <c r="K2050" s="20">
        <v>8443199.3000000007</v>
      </c>
      <c r="L2050" s="20">
        <f t="shared" si="409"/>
        <v>-5245752.6999999993</v>
      </c>
      <c r="M2050" s="27">
        <f t="shared" si="412"/>
        <v>75.653196122002797</v>
      </c>
      <c r="N2050" s="27">
        <f t="shared" si="410"/>
        <v>61.678931301680372</v>
      </c>
    </row>
    <row r="2051" spans="1:14" s="6" customFormat="1" ht="37.5" x14ac:dyDescent="0.2">
      <c r="A2051" s="22" t="s">
        <v>24</v>
      </c>
      <c r="B2051" s="4" t="s">
        <v>260</v>
      </c>
      <c r="C2051" s="4" t="s">
        <v>253</v>
      </c>
      <c r="D2051" s="4" t="s">
        <v>824</v>
      </c>
      <c r="E2051" s="4" t="s">
        <v>25</v>
      </c>
      <c r="F2051" s="20">
        <f>F2052</f>
        <v>2112000</v>
      </c>
      <c r="G2051" s="20">
        <f>G2052</f>
        <v>2112000</v>
      </c>
      <c r="H2051" s="20">
        <f t="shared" si="407"/>
        <v>0</v>
      </c>
      <c r="I2051" s="20">
        <f>I2052</f>
        <v>2112000</v>
      </c>
      <c r="J2051" s="20">
        <f t="shared" si="408"/>
        <v>0</v>
      </c>
      <c r="K2051" s="20">
        <f>K2052</f>
        <v>1415778.41</v>
      </c>
      <c r="L2051" s="20">
        <f t="shared" si="409"/>
        <v>-696221.59000000008</v>
      </c>
      <c r="M2051" s="27">
        <f t="shared" si="412"/>
        <v>67.034962594696964</v>
      </c>
      <c r="N2051" s="27">
        <f t="shared" si="410"/>
        <v>67.034962594696964</v>
      </c>
    </row>
    <row r="2052" spans="1:14" s="6" customFormat="1" ht="62.25" customHeight="1" x14ac:dyDescent="0.2">
      <c r="A2052" s="22" t="s">
        <v>26</v>
      </c>
      <c r="B2052" s="4" t="s">
        <v>260</v>
      </c>
      <c r="C2052" s="4" t="s">
        <v>253</v>
      </c>
      <c r="D2052" s="4" t="s">
        <v>824</v>
      </c>
      <c r="E2052" s="4" t="s">
        <v>27</v>
      </c>
      <c r="F2052" s="20">
        <f>F2053</f>
        <v>2112000</v>
      </c>
      <c r="G2052" s="20">
        <f>G2053</f>
        <v>2112000</v>
      </c>
      <c r="H2052" s="20">
        <f t="shared" si="407"/>
        <v>0</v>
      </c>
      <c r="I2052" s="20">
        <f>I2053</f>
        <v>2112000</v>
      </c>
      <c r="J2052" s="20">
        <f t="shared" si="408"/>
        <v>0</v>
      </c>
      <c r="K2052" s="20">
        <f>K2053</f>
        <v>1415778.41</v>
      </c>
      <c r="L2052" s="20">
        <f t="shared" si="409"/>
        <v>-696221.59000000008</v>
      </c>
      <c r="M2052" s="27">
        <f t="shared" si="412"/>
        <v>67.034962594696964</v>
      </c>
      <c r="N2052" s="27">
        <f t="shared" si="410"/>
        <v>67.034962594696964</v>
      </c>
    </row>
    <row r="2053" spans="1:14" s="6" customFormat="1" x14ac:dyDescent="0.2">
      <c r="A2053" s="22" t="s">
        <v>28</v>
      </c>
      <c r="B2053" s="4" t="s">
        <v>260</v>
      </c>
      <c r="C2053" s="4" t="s">
        <v>253</v>
      </c>
      <c r="D2053" s="4" t="s">
        <v>824</v>
      </c>
      <c r="E2053" s="4" t="s">
        <v>29</v>
      </c>
      <c r="F2053" s="20">
        <v>2112000</v>
      </c>
      <c r="G2053" s="20">
        <v>2112000</v>
      </c>
      <c r="H2053" s="20">
        <f t="shared" si="407"/>
        <v>0</v>
      </c>
      <c r="I2053" s="20">
        <v>2112000</v>
      </c>
      <c r="J2053" s="20">
        <f t="shared" si="408"/>
        <v>0</v>
      </c>
      <c r="K2053" s="20">
        <v>1415778.41</v>
      </c>
      <c r="L2053" s="20">
        <f t="shared" si="409"/>
        <v>-696221.59000000008</v>
      </c>
      <c r="M2053" s="27">
        <f t="shared" si="412"/>
        <v>67.034962594696964</v>
      </c>
      <c r="N2053" s="27">
        <f t="shared" si="410"/>
        <v>67.034962594696964</v>
      </c>
    </row>
    <row r="2054" spans="1:14" s="6" customFormat="1" ht="37.5" x14ac:dyDescent="0.2">
      <c r="A2054" s="47" t="s">
        <v>44</v>
      </c>
      <c r="B2054" s="48" t="s">
        <v>260</v>
      </c>
      <c r="C2054" s="48" t="s">
        <v>253</v>
      </c>
      <c r="D2054" s="48" t="s">
        <v>824</v>
      </c>
      <c r="E2054" s="48" t="s">
        <v>45</v>
      </c>
      <c r="F2054" s="20">
        <f>F2055</f>
        <v>0</v>
      </c>
      <c r="G2054" s="20">
        <f>G2055</f>
        <v>609366</v>
      </c>
      <c r="H2054" s="20">
        <f t="shared" si="407"/>
        <v>609366</v>
      </c>
      <c r="I2054" s="20">
        <f>I2055</f>
        <v>609366</v>
      </c>
      <c r="J2054" s="20">
        <f t="shared" si="408"/>
        <v>0</v>
      </c>
      <c r="K2054" s="20">
        <f>K2055</f>
        <v>609365.68000000005</v>
      </c>
      <c r="L2054" s="20">
        <f t="shared" si="409"/>
        <v>-0.31999999994877726</v>
      </c>
      <c r="M2054" s="27">
        <v>0</v>
      </c>
      <c r="N2054" s="27">
        <f t="shared" si="410"/>
        <v>99.999947486403912</v>
      </c>
    </row>
    <row r="2055" spans="1:14" s="6" customFormat="1" ht="37.5" x14ac:dyDescent="0.2">
      <c r="A2055" s="47" t="s">
        <v>128</v>
      </c>
      <c r="B2055" s="48" t="s">
        <v>260</v>
      </c>
      <c r="C2055" s="48" t="s">
        <v>253</v>
      </c>
      <c r="D2055" s="48" t="s">
        <v>824</v>
      </c>
      <c r="E2055" s="48" t="s">
        <v>129</v>
      </c>
      <c r="F2055" s="20">
        <f>F2056</f>
        <v>0</v>
      </c>
      <c r="G2055" s="20">
        <f>G2056</f>
        <v>609366</v>
      </c>
      <c r="H2055" s="20">
        <f t="shared" si="407"/>
        <v>609366</v>
      </c>
      <c r="I2055" s="20">
        <f>I2056</f>
        <v>609366</v>
      </c>
      <c r="J2055" s="20">
        <f t="shared" si="408"/>
        <v>0</v>
      </c>
      <c r="K2055" s="20">
        <f>K2056</f>
        <v>609365.68000000005</v>
      </c>
      <c r="L2055" s="20">
        <f t="shared" si="409"/>
        <v>-0.31999999994877726</v>
      </c>
      <c r="M2055" s="27">
        <v>0</v>
      </c>
      <c r="N2055" s="27">
        <f t="shared" si="410"/>
        <v>99.999947486403912</v>
      </c>
    </row>
    <row r="2056" spans="1:14" s="6" customFormat="1" ht="56.25" x14ac:dyDescent="0.2">
      <c r="A2056" s="47" t="s">
        <v>385</v>
      </c>
      <c r="B2056" s="48" t="s">
        <v>260</v>
      </c>
      <c r="C2056" s="48" t="s">
        <v>253</v>
      </c>
      <c r="D2056" s="48" t="s">
        <v>824</v>
      </c>
      <c r="E2056" s="48" t="s">
        <v>386</v>
      </c>
      <c r="F2056" s="20">
        <v>0</v>
      </c>
      <c r="G2056" s="20">
        <v>609366</v>
      </c>
      <c r="H2056" s="20">
        <f t="shared" si="407"/>
        <v>609366</v>
      </c>
      <c r="I2056" s="20">
        <v>609366</v>
      </c>
      <c r="J2056" s="20">
        <f t="shared" si="408"/>
        <v>0</v>
      </c>
      <c r="K2056" s="20">
        <v>609365.68000000005</v>
      </c>
      <c r="L2056" s="20">
        <f t="shared" si="409"/>
        <v>-0.31999999994877726</v>
      </c>
      <c r="M2056" s="27">
        <v>0</v>
      </c>
      <c r="N2056" s="27">
        <f t="shared" si="410"/>
        <v>99.999947486403912</v>
      </c>
    </row>
    <row r="2057" spans="1:14" s="6" customFormat="1" ht="37.5" x14ac:dyDescent="0.2">
      <c r="A2057" s="23" t="s">
        <v>49</v>
      </c>
      <c r="B2057" s="7" t="s">
        <v>260</v>
      </c>
      <c r="C2057" s="7" t="s">
        <v>253</v>
      </c>
      <c r="D2057" s="7" t="s">
        <v>825</v>
      </c>
      <c r="E2057" s="7"/>
      <c r="F2057" s="12">
        <v>0</v>
      </c>
      <c r="G2057" s="12">
        <f>G2058</f>
        <v>4544565</v>
      </c>
      <c r="H2057" s="20">
        <f t="shared" si="407"/>
        <v>4544565</v>
      </c>
      <c r="I2057" s="12">
        <f>I2058</f>
        <v>4544565</v>
      </c>
      <c r="J2057" s="20">
        <f t="shared" si="408"/>
        <v>0</v>
      </c>
      <c r="K2057" s="12">
        <f>K2058</f>
        <v>4483140</v>
      </c>
      <c r="L2057" s="20">
        <f t="shared" si="409"/>
        <v>-61425</v>
      </c>
      <c r="M2057" s="27">
        <v>0</v>
      </c>
      <c r="N2057" s="27">
        <f t="shared" si="410"/>
        <v>98.648385489040209</v>
      </c>
    </row>
    <row r="2058" spans="1:14" s="6" customFormat="1" ht="37.5" x14ac:dyDescent="0.2">
      <c r="A2058" s="23" t="s">
        <v>24</v>
      </c>
      <c r="B2058" s="7" t="s">
        <v>260</v>
      </c>
      <c r="C2058" s="7" t="s">
        <v>253</v>
      </c>
      <c r="D2058" s="7" t="s">
        <v>825</v>
      </c>
      <c r="E2058" s="7" t="s">
        <v>25</v>
      </c>
      <c r="F2058" s="12">
        <v>0</v>
      </c>
      <c r="G2058" s="12">
        <f>G2059</f>
        <v>4544565</v>
      </c>
      <c r="H2058" s="20">
        <f t="shared" si="407"/>
        <v>4544565</v>
      </c>
      <c r="I2058" s="12">
        <f>I2059</f>
        <v>4544565</v>
      </c>
      <c r="J2058" s="20">
        <f t="shared" si="408"/>
        <v>0</v>
      </c>
      <c r="K2058" s="12">
        <f>K2059</f>
        <v>4483140</v>
      </c>
      <c r="L2058" s="20">
        <f t="shared" si="409"/>
        <v>-61425</v>
      </c>
      <c r="M2058" s="27">
        <v>0</v>
      </c>
      <c r="N2058" s="27">
        <f t="shared" si="410"/>
        <v>98.648385489040209</v>
      </c>
    </row>
    <row r="2059" spans="1:14" s="6" customFormat="1" ht="59.25" customHeight="1" x14ac:dyDescent="0.2">
      <c r="A2059" s="23" t="s">
        <v>26</v>
      </c>
      <c r="B2059" s="7" t="s">
        <v>260</v>
      </c>
      <c r="C2059" s="7" t="s">
        <v>253</v>
      </c>
      <c r="D2059" s="7" t="s">
        <v>825</v>
      </c>
      <c r="E2059" s="7" t="s">
        <v>27</v>
      </c>
      <c r="F2059" s="12">
        <v>0</v>
      </c>
      <c r="G2059" s="12">
        <f>G2060</f>
        <v>4544565</v>
      </c>
      <c r="H2059" s="20">
        <f t="shared" si="407"/>
        <v>4544565</v>
      </c>
      <c r="I2059" s="12">
        <f>I2060</f>
        <v>4544565</v>
      </c>
      <c r="J2059" s="20">
        <f t="shared" si="408"/>
        <v>0</v>
      </c>
      <c r="K2059" s="12">
        <f>K2060</f>
        <v>4483140</v>
      </c>
      <c r="L2059" s="20">
        <f t="shared" si="409"/>
        <v>-61425</v>
      </c>
      <c r="M2059" s="27">
        <v>0</v>
      </c>
      <c r="N2059" s="27">
        <f t="shared" si="410"/>
        <v>98.648385489040209</v>
      </c>
    </row>
    <row r="2060" spans="1:14" s="6" customFormat="1" x14ac:dyDescent="0.2">
      <c r="A2060" s="23" t="s">
        <v>28</v>
      </c>
      <c r="B2060" s="7" t="s">
        <v>260</v>
      </c>
      <c r="C2060" s="7" t="s">
        <v>253</v>
      </c>
      <c r="D2060" s="7" t="s">
        <v>825</v>
      </c>
      <c r="E2060" s="7" t="s">
        <v>29</v>
      </c>
      <c r="F2060" s="12">
        <v>0</v>
      </c>
      <c r="G2060" s="12">
        <v>4544565</v>
      </c>
      <c r="H2060" s="20">
        <f t="shared" ref="H2060:H2111" si="413">G2060-F2060</f>
        <v>4544565</v>
      </c>
      <c r="I2060" s="12">
        <v>4544565</v>
      </c>
      <c r="J2060" s="20">
        <f t="shared" ref="J2060:J2111" si="414">I2060-G2060</f>
        <v>0</v>
      </c>
      <c r="K2060" s="12">
        <v>4483140</v>
      </c>
      <c r="L2060" s="20">
        <f t="shared" ref="L2060:L2111" si="415">K2060-I2060</f>
        <v>-61425</v>
      </c>
      <c r="M2060" s="27">
        <v>0</v>
      </c>
      <c r="N2060" s="27">
        <f t="shared" ref="N2060:N2111" si="416">K2060/I2060*100</f>
        <v>98.648385489040209</v>
      </c>
    </row>
    <row r="2061" spans="1:14" s="6" customFormat="1" ht="75" x14ac:dyDescent="0.2">
      <c r="A2061" s="22" t="s">
        <v>61</v>
      </c>
      <c r="B2061" s="4" t="s">
        <v>260</v>
      </c>
      <c r="C2061" s="4" t="s">
        <v>253</v>
      </c>
      <c r="D2061" s="4" t="s">
        <v>494</v>
      </c>
      <c r="E2061" s="4"/>
      <c r="F2061" s="20">
        <f t="shared" ref="F2061:F2066" si="417">F2062</f>
        <v>266400</v>
      </c>
      <c r="G2061" s="20">
        <f t="shared" ref="G2061:K2066" si="418">G2062</f>
        <v>266400</v>
      </c>
      <c r="H2061" s="20">
        <f t="shared" si="413"/>
        <v>0</v>
      </c>
      <c r="I2061" s="20">
        <f t="shared" si="418"/>
        <v>266400</v>
      </c>
      <c r="J2061" s="20">
        <f t="shared" si="414"/>
        <v>0</v>
      </c>
      <c r="K2061" s="20">
        <f t="shared" si="418"/>
        <v>140290</v>
      </c>
      <c r="L2061" s="20">
        <f t="shared" si="415"/>
        <v>-126110</v>
      </c>
      <c r="M2061" s="27">
        <f t="shared" ref="M2061:M2111" si="419">K2061/F2061*100</f>
        <v>52.661411411411407</v>
      </c>
      <c r="N2061" s="27">
        <f t="shared" si="416"/>
        <v>52.661411411411407</v>
      </c>
    </row>
    <row r="2062" spans="1:14" s="6" customFormat="1" ht="56.25" x14ac:dyDescent="0.2">
      <c r="A2062" s="22" t="s">
        <v>62</v>
      </c>
      <c r="B2062" s="4" t="s">
        <v>260</v>
      </c>
      <c r="C2062" s="4" t="s">
        <v>253</v>
      </c>
      <c r="D2062" s="4" t="s">
        <v>495</v>
      </c>
      <c r="E2062" s="4"/>
      <c r="F2062" s="20">
        <f t="shared" si="417"/>
        <v>266400</v>
      </c>
      <c r="G2062" s="20">
        <f t="shared" si="418"/>
        <v>266400</v>
      </c>
      <c r="H2062" s="20">
        <f t="shared" si="413"/>
        <v>0</v>
      </c>
      <c r="I2062" s="20">
        <f t="shared" si="418"/>
        <v>266400</v>
      </c>
      <c r="J2062" s="20">
        <f t="shared" si="414"/>
        <v>0</v>
      </c>
      <c r="K2062" s="20">
        <f t="shared" si="418"/>
        <v>140290</v>
      </c>
      <c r="L2062" s="20">
        <f t="shared" si="415"/>
        <v>-126110</v>
      </c>
      <c r="M2062" s="27">
        <f t="shared" si="419"/>
        <v>52.661411411411407</v>
      </c>
      <c r="N2062" s="27">
        <f t="shared" si="416"/>
        <v>52.661411411411407</v>
      </c>
    </row>
    <row r="2063" spans="1:14" s="6" customFormat="1" ht="56.25" x14ac:dyDescent="0.2">
      <c r="A2063" s="22" t="s">
        <v>63</v>
      </c>
      <c r="B2063" s="4" t="s">
        <v>260</v>
      </c>
      <c r="C2063" s="4" t="s">
        <v>253</v>
      </c>
      <c r="D2063" s="4" t="s">
        <v>496</v>
      </c>
      <c r="E2063" s="4"/>
      <c r="F2063" s="20">
        <f t="shared" si="417"/>
        <v>266400</v>
      </c>
      <c r="G2063" s="20">
        <f t="shared" si="418"/>
        <v>266400</v>
      </c>
      <c r="H2063" s="20">
        <f t="shared" si="413"/>
        <v>0</v>
      </c>
      <c r="I2063" s="20">
        <f t="shared" si="418"/>
        <v>266400</v>
      </c>
      <c r="J2063" s="20">
        <f t="shared" si="414"/>
        <v>0</v>
      </c>
      <c r="K2063" s="20">
        <f t="shared" si="418"/>
        <v>140290</v>
      </c>
      <c r="L2063" s="20">
        <f t="shared" si="415"/>
        <v>-126110</v>
      </c>
      <c r="M2063" s="27">
        <f t="shared" si="419"/>
        <v>52.661411411411407</v>
      </c>
      <c r="N2063" s="27">
        <f t="shared" si="416"/>
        <v>52.661411411411407</v>
      </c>
    </row>
    <row r="2064" spans="1:14" s="6" customFormat="1" x14ac:dyDescent="0.2">
      <c r="A2064" s="22" t="s">
        <v>64</v>
      </c>
      <c r="B2064" s="4" t="s">
        <v>260</v>
      </c>
      <c r="C2064" s="4" t="s">
        <v>253</v>
      </c>
      <c r="D2064" s="4" t="s">
        <v>497</v>
      </c>
      <c r="E2064" s="4"/>
      <c r="F2064" s="20">
        <f t="shared" si="417"/>
        <v>266400</v>
      </c>
      <c r="G2064" s="20">
        <f t="shared" si="418"/>
        <v>266400</v>
      </c>
      <c r="H2064" s="20">
        <f t="shared" si="413"/>
        <v>0</v>
      </c>
      <c r="I2064" s="20">
        <f t="shared" si="418"/>
        <v>266400</v>
      </c>
      <c r="J2064" s="20">
        <f t="shared" si="414"/>
        <v>0</v>
      </c>
      <c r="K2064" s="20">
        <f t="shared" si="418"/>
        <v>140290</v>
      </c>
      <c r="L2064" s="20">
        <f t="shared" si="415"/>
        <v>-126110</v>
      </c>
      <c r="M2064" s="27">
        <f t="shared" si="419"/>
        <v>52.661411411411407</v>
      </c>
      <c r="N2064" s="27">
        <f t="shared" si="416"/>
        <v>52.661411411411407</v>
      </c>
    </row>
    <row r="2065" spans="1:14" s="6" customFormat="1" ht="37.5" x14ac:dyDescent="0.2">
      <c r="A2065" s="22" t="s">
        <v>24</v>
      </c>
      <c r="B2065" s="4" t="s">
        <v>260</v>
      </c>
      <c r="C2065" s="4" t="s">
        <v>253</v>
      </c>
      <c r="D2065" s="4" t="s">
        <v>497</v>
      </c>
      <c r="E2065" s="4" t="s">
        <v>25</v>
      </c>
      <c r="F2065" s="20">
        <f t="shared" si="417"/>
        <v>266400</v>
      </c>
      <c r="G2065" s="20">
        <f t="shared" si="418"/>
        <v>266400</v>
      </c>
      <c r="H2065" s="20">
        <f t="shared" si="413"/>
        <v>0</v>
      </c>
      <c r="I2065" s="20">
        <f t="shared" si="418"/>
        <v>266400</v>
      </c>
      <c r="J2065" s="20">
        <f t="shared" si="414"/>
        <v>0</v>
      </c>
      <c r="K2065" s="20">
        <f t="shared" si="418"/>
        <v>140290</v>
      </c>
      <c r="L2065" s="20">
        <f t="shared" si="415"/>
        <v>-126110</v>
      </c>
      <c r="M2065" s="27">
        <f t="shared" si="419"/>
        <v>52.661411411411407</v>
      </c>
      <c r="N2065" s="27">
        <f t="shared" si="416"/>
        <v>52.661411411411407</v>
      </c>
    </row>
    <row r="2066" spans="1:14" s="6" customFormat="1" ht="57.75" customHeight="1" x14ac:dyDescent="0.2">
      <c r="A2066" s="22" t="s">
        <v>26</v>
      </c>
      <c r="B2066" s="4" t="s">
        <v>260</v>
      </c>
      <c r="C2066" s="4" t="s">
        <v>253</v>
      </c>
      <c r="D2066" s="4" t="s">
        <v>497</v>
      </c>
      <c r="E2066" s="4" t="s">
        <v>27</v>
      </c>
      <c r="F2066" s="20">
        <f t="shared" si="417"/>
        <v>266400</v>
      </c>
      <c r="G2066" s="20">
        <f t="shared" si="418"/>
        <v>266400</v>
      </c>
      <c r="H2066" s="20">
        <f t="shared" si="413"/>
        <v>0</v>
      </c>
      <c r="I2066" s="20">
        <f t="shared" si="418"/>
        <v>266400</v>
      </c>
      <c r="J2066" s="20">
        <f t="shared" si="414"/>
        <v>0</v>
      </c>
      <c r="K2066" s="20">
        <f t="shared" si="418"/>
        <v>140290</v>
      </c>
      <c r="L2066" s="20">
        <f t="shared" si="415"/>
        <v>-126110</v>
      </c>
      <c r="M2066" s="27">
        <f t="shared" si="419"/>
        <v>52.661411411411407</v>
      </c>
      <c r="N2066" s="27">
        <f t="shared" si="416"/>
        <v>52.661411411411407</v>
      </c>
    </row>
    <row r="2067" spans="1:14" s="6" customFormat="1" x14ac:dyDescent="0.2">
      <c r="A2067" s="22" t="s">
        <v>28</v>
      </c>
      <c r="B2067" s="4" t="s">
        <v>260</v>
      </c>
      <c r="C2067" s="4" t="s">
        <v>253</v>
      </c>
      <c r="D2067" s="4" t="s">
        <v>497</v>
      </c>
      <c r="E2067" s="4" t="s">
        <v>29</v>
      </c>
      <c r="F2067" s="20">
        <v>266400</v>
      </c>
      <c r="G2067" s="20">
        <v>266400</v>
      </c>
      <c r="H2067" s="20">
        <f t="shared" si="413"/>
        <v>0</v>
      </c>
      <c r="I2067" s="20">
        <v>266400</v>
      </c>
      <c r="J2067" s="20">
        <f t="shared" si="414"/>
        <v>0</v>
      </c>
      <c r="K2067" s="20">
        <v>140290</v>
      </c>
      <c r="L2067" s="20">
        <f t="shared" si="415"/>
        <v>-126110</v>
      </c>
      <c r="M2067" s="27">
        <f t="shared" si="419"/>
        <v>52.661411411411407</v>
      </c>
      <c r="N2067" s="27">
        <f t="shared" si="416"/>
        <v>52.661411411411407</v>
      </c>
    </row>
    <row r="2068" spans="1:14" s="6" customFormat="1" x14ac:dyDescent="0.2">
      <c r="A2068" s="23" t="s">
        <v>10</v>
      </c>
      <c r="B2068" s="7" t="s">
        <v>260</v>
      </c>
      <c r="C2068" s="7" t="s">
        <v>253</v>
      </c>
      <c r="D2068" s="7" t="s">
        <v>483</v>
      </c>
      <c r="E2068" s="7"/>
      <c r="F2068" s="12">
        <v>0</v>
      </c>
      <c r="G2068" s="12">
        <f>G2069</f>
        <v>361111</v>
      </c>
      <c r="H2068" s="20">
        <f t="shared" si="413"/>
        <v>361111</v>
      </c>
      <c r="I2068" s="12">
        <f>I2069</f>
        <v>361111</v>
      </c>
      <c r="J2068" s="20">
        <f t="shared" si="414"/>
        <v>0</v>
      </c>
      <c r="K2068" s="12">
        <f>K2069</f>
        <v>361110.23</v>
      </c>
      <c r="L2068" s="20">
        <f t="shared" si="415"/>
        <v>-0.77000000001862645</v>
      </c>
      <c r="M2068" s="27">
        <v>0</v>
      </c>
      <c r="N2068" s="27">
        <f t="shared" si="416"/>
        <v>99.999786769165155</v>
      </c>
    </row>
    <row r="2069" spans="1:14" s="6" customFormat="1" ht="56.25" x14ac:dyDescent="0.2">
      <c r="A2069" s="23" t="s">
        <v>42</v>
      </c>
      <c r="B2069" s="7" t="s">
        <v>260</v>
      </c>
      <c r="C2069" s="7" t="s">
        <v>253</v>
      </c>
      <c r="D2069" s="7" t="s">
        <v>487</v>
      </c>
      <c r="E2069" s="7"/>
      <c r="F2069" s="12">
        <v>0</v>
      </c>
      <c r="G2069" s="12">
        <f>G2070</f>
        <v>361111</v>
      </c>
      <c r="H2069" s="20">
        <f t="shared" si="413"/>
        <v>361111</v>
      </c>
      <c r="I2069" s="12">
        <f>I2070</f>
        <v>361111</v>
      </c>
      <c r="J2069" s="20">
        <f t="shared" si="414"/>
        <v>0</v>
      </c>
      <c r="K2069" s="12">
        <f>K2070</f>
        <v>361110.23</v>
      </c>
      <c r="L2069" s="20">
        <f t="shared" si="415"/>
        <v>-0.77000000001862645</v>
      </c>
      <c r="M2069" s="27">
        <v>0</v>
      </c>
      <c r="N2069" s="27">
        <f t="shared" si="416"/>
        <v>99.999786769165155</v>
      </c>
    </row>
    <row r="2070" spans="1:14" s="6" customFormat="1" ht="37.5" x14ac:dyDescent="0.2">
      <c r="A2070" s="23" t="s">
        <v>43</v>
      </c>
      <c r="B2070" s="7" t="s">
        <v>260</v>
      </c>
      <c r="C2070" s="7" t="s">
        <v>253</v>
      </c>
      <c r="D2070" s="7" t="s">
        <v>488</v>
      </c>
      <c r="E2070" s="7"/>
      <c r="F2070" s="12">
        <v>0</v>
      </c>
      <c r="G2070" s="12">
        <f>G2071</f>
        <v>361111</v>
      </c>
      <c r="H2070" s="20">
        <f t="shared" si="413"/>
        <v>361111</v>
      </c>
      <c r="I2070" s="12">
        <f>I2071</f>
        <v>361111</v>
      </c>
      <c r="J2070" s="20">
        <f t="shared" si="414"/>
        <v>0</v>
      </c>
      <c r="K2070" s="12">
        <f>K2071</f>
        <v>361110.23</v>
      </c>
      <c r="L2070" s="20">
        <f t="shared" si="415"/>
        <v>-0.77000000001862645</v>
      </c>
      <c r="M2070" s="27">
        <v>0</v>
      </c>
      <c r="N2070" s="27">
        <f t="shared" si="416"/>
        <v>99.999786769165155</v>
      </c>
    </row>
    <row r="2071" spans="1:14" s="6" customFormat="1" x14ac:dyDescent="0.2">
      <c r="A2071" s="23" t="s">
        <v>33</v>
      </c>
      <c r="B2071" s="7" t="s">
        <v>260</v>
      </c>
      <c r="C2071" s="7" t="s">
        <v>253</v>
      </c>
      <c r="D2071" s="7" t="s">
        <v>488</v>
      </c>
      <c r="E2071" s="7" t="s">
        <v>34</v>
      </c>
      <c r="F2071" s="12">
        <v>0</v>
      </c>
      <c r="G2071" s="12">
        <f>G2072+G2074</f>
        <v>361111</v>
      </c>
      <c r="H2071" s="20">
        <f t="shared" si="413"/>
        <v>361111</v>
      </c>
      <c r="I2071" s="12">
        <f>I2072+I2074</f>
        <v>361111</v>
      </c>
      <c r="J2071" s="20">
        <f t="shared" si="414"/>
        <v>0</v>
      </c>
      <c r="K2071" s="12">
        <f>K2072+K2074</f>
        <v>361110.23</v>
      </c>
      <c r="L2071" s="20">
        <f t="shared" si="415"/>
        <v>-0.77000000001862645</v>
      </c>
      <c r="M2071" s="27">
        <v>0</v>
      </c>
      <c r="N2071" s="27">
        <f t="shared" si="416"/>
        <v>99.999786769165155</v>
      </c>
    </row>
    <row r="2072" spans="1:14" s="6" customFormat="1" x14ac:dyDescent="0.2">
      <c r="A2072" s="42" t="s">
        <v>393</v>
      </c>
      <c r="B2072" s="30" t="s">
        <v>260</v>
      </c>
      <c r="C2072" s="30" t="s">
        <v>253</v>
      </c>
      <c r="D2072" s="30" t="s">
        <v>488</v>
      </c>
      <c r="E2072" s="30" t="s">
        <v>394</v>
      </c>
      <c r="F2072" s="37">
        <v>0</v>
      </c>
      <c r="G2072" s="37">
        <f>G2073</f>
        <v>332816</v>
      </c>
      <c r="H2072" s="20">
        <f t="shared" si="413"/>
        <v>332816</v>
      </c>
      <c r="I2072" s="37">
        <f>I2073</f>
        <v>332816</v>
      </c>
      <c r="J2072" s="20">
        <f t="shared" si="414"/>
        <v>0</v>
      </c>
      <c r="K2072" s="50">
        <f>K2073</f>
        <v>332816</v>
      </c>
      <c r="L2072" s="20">
        <f t="shared" si="415"/>
        <v>0</v>
      </c>
      <c r="M2072" s="27">
        <v>0</v>
      </c>
      <c r="N2072" s="27">
        <f t="shared" si="416"/>
        <v>100</v>
      </c>
    </row>
    <row r="2073" spans="1:14" s="6" customFormat="1" ht="56.25" x14ac:dyDescent="0.2">
      <c r="A2073" s="42" t="s">
        <v>395</v>
      </c>
      <c r="B2073" s="30" t="s">
        <v>260</v>
      </c>
      <c r="C2073" s="30" t="s">
        <v>253</v>
      </c>
      <c r="D2073" s="30" t="s">
        <v>488</v>
      </c>
      <c r="E2073" s="30" t="s">
        <v>396</v>
      </c>
      <c r="F2073" s="37">
        <v>0</v>
      </c>
      <c r="G2073" s="37">
        <v>332816</v>
      </c>
      <c r="H2073" s="20">
        <f t="shared" si="413"/>
        <v>332816</v>
      </c>
      <c r="I2073" s="37">
        <v>332816</v>
      </c>
      <c r="J2073" s="20">
        <f t="shared" si="414"/>
        <v>0</v>
      </c>
      <c r="K2073" s="50">
        <v>332816</v>
      </c>
      <c r="L2073" s="20">
        <f t="shared" si="415"/>
        <v>0</v>
      </c>
      <c r="M2073" s="27">
        <v>0</v>
      </c>
      <c r="N2073" s="27">
        <f t="shared" si="416"/>
        <v>100</v>
      </c>
    </row>
    <row r="2074" spans="1:14" s="6" customFormat="1" x14ac:dyDescent="0.2">
      <c r="A2074" s="23" t="s">
        <v>35</v>
      </c>
      <c r="B2074" s="7" t="s">
        <v>260</v>
      </c>
      <c r="C2074" s="7" t="s">
        <v>253</v>
      </c>
      <c r="D2074" s="7" t="s">
        <v>488</v>
      </c>
      <c r="E2074" s="7" t="s">
        <v>36</v>
      </c>
      <c r="F2074" s="12">
        <v>0</v>
      </c>
      <c r="G2074" s="12">
        <f>G2075</f>
        <v>28295</v>
      </c>
      <c r="H2074" s="20">
        <f t="shared" si="413"/>
        <v>28295</v>
      </c>
      <c r="I2074" s="12">
        <f>I2075</f>
        <v>28295</v>
      </c>
      <c r="J2074" s="20">
        <f t="shared" si="414"/>
        <v>0</v>
      </c>
      <c r="K2074" s="12">
        <f>K2075</f>
        <v>28294.23</v>
      </c>
      <c r="L2074" s="20">
        <f t="shared" si="415"/>
        <v>-0.77000000000043656</v>
      </c>
      <c r="M2074" s="27">
        <v>0</v>
      </c>
      <c r="N2074" s="27">
        <f t="shared" si="416"/>
        <v>99.997278671143306</v>
      </c>
    </row>
    <row r="2075" spans="1:14" s="6" customFormat="1" x14ac:dyDescent="0.2">
      <c r="A2075" s="23" t="s">
        <v>37</v>
      </c>
      <c r="B2075" s="7" t="s">
        <v>260</v>
      </c>
      <c r="C2075" s="7" t="s">
        <v>253</v>
      </c>
      <c r="D2075" s="7" t="s">
        <v>488</v>
      </c>
      <c r="E2075" s="7" t="s">
        <v>38</v>
      </c>
      <c r="F2075" s="12">
        <v>0</v>
      </c>
      <c r="G2075" s="12">
        <v>28295</v>
      </c>
      <c r="H2075" s="20">
        <f t="shared" si="413"/>
        <v>28295</v>
      </c>
      <c r="I2075" s="12">
        <v>28295</v>
      </c>
      <c r="J2075" s="20">
        <f t="shared" si="414"/>
        <v>0</v>
      </c>
      <c r="K2075" s="12">
        <v>28294.23</v>
      </c>
      <c r="L2075" s="20">
        <f t="shared" si="415"/>
        <v>-0.77000000000043656</v>
      </c>
      <c r="M2075" s="27">
        <v>0</v>
      </c>
      <c r="N2075" s="27">
        <f t="shared" si="416"/>
        <v>99.997278671143306</v>
      </c>
    </row>
    <row r="2076" spans="1:14" s="6" customFormat="1" x14ac:dyDescent="0.2">
      <c r="A2076" s="22" t="s">
        <v>383</v>
      </c>
      <c r="B2076" s="4" t="s">
        <v>260</v>
      </c>
      <c r="C2076" s="4" t="s">
        <v>290</v>
      </c>
      <c r="D2076" s="4"/>
      <c r="E2076" s="4"/>
      <c r="F2076" s="20">
        <f t="shared" ref="F2076:K2079" si="420">F2077</f>
        <v>155100900</v>
      </c>
      <c r="G2076" s="20">
        <f t="shared" si="420"/>
        <v>157991439</v>
      </c>
      <c r="H2076" s="20">
        <f t="shared" si="413"/>
        <v>2890539</v>
      </c>
      <c r="I2076" s="20">
        <f t="shared" si="420"/>
        <v>157991439</v>
      </c>
      <c r="J2076" s="20">
        <f t="shared" si="414"/>
        <v>0</v>
      </c>
      <c r="K2076" s="20">
        <f t="shared" si="420"/>
        <v>141139471</v>
      </c>
      <c r="L2076" s="20">
        <f t="shared" si="415"/>
        <v>-16851968</v>
      </c>
      <c r="M2076" s="27">
        <f t="shared" si="419"/>
        <v>90.998486146759944</v>
      </c>
      <c r="N2076" s="27">
        <f t="shared" si="416"/>
        <v>89.333619526055458</v>
      </c>
    </row>
    <row r="2077" spans="1:14" s="6" customFormat="1" ht="45.75" customHeight="1" x14ac:dyDescent="0.2">
      <c r="A2077" s="22" t="s">
        <v>291</v>
      </c>
      <c r="B2077" s="4" t="s">
        <v>260</v>
      </c>
      <c r="C2077" s="4" t="s">
        <v>292</v>
      </c>
      <c r="D2077" s="4"/>
      <c r="E2077" s="4"/>
      <c r="F2077" s="20">
        <f t="shared" si="420"/>
        <v>155100900</v>
      </c>
      <c r="G2077" s="20">
        <f t="shared" si="420"/>
        <v>157991439</v>
      </c>
      <c r="H2077" s="20">
        <f t="shared" si="413"/>
        <v>2890539</v>
      </c>
      <c r="I2077" s="20">
        <f t="shared" si="420"/>
        <v>157991439</v>
      </c>
      <c r="J2077" s="20">
        <f t="shared" si="414"/>
        <v>0</v>
      </c>
      <c r="K2077" s="20">
        <f t="shared" si="420"/>
        <v>141139471</v>
      </c>
      <c r="L2077" s="20">
        <f t="shared" si="415"/>
        <v>-16851968</v>
      </c>
      <c r="M2077" s="27">
        <f t="shared" si="419"/>
        <v>90.998486146759944</v>
      </c>
      <c r="N2077" s="27">
        <f t="shared" si="416"/>
        <v>89.333619526055458</v>
      </c>
    </row>
    <row r="2078" spans="1:14" s="6" customFormat="1" ht="75" x14ac:dyDescent="0.2">
      <c r="A2078" s="22" t="s">
        <v>57</v>
      </c>
      <c r="B2078" s="4" t="s">
        <v>260</v>
      </c>
      <c r="C2078" s="4" t="s">
        <v>292</v>
      </c>
      <c r="D2078" s="4" t="s">
        <v>490</v>
      </c>
      <c r="E2078" s="4"/>
      <c r="F2078" s="20">
        <f t="shared" si="420"/>
        <v>155100900</v>
      </c>
      <c r="G2078" s="20">
        <f t="shared" si="420"/>
        <v>157991439</v>
      </c>
      <c r="H2078" s="20">
        <f t="shared" si="413"/>
        <v>2890539</v>
      </c>
      <c r="I2078" s="20">
        <f t="shared" si="420"/>
        <v>157991439</v>
      </c>
      <c r="J2078" s="20">
        <f t="shared" si="414"/>
        <v>0</v>
      </c>
      <c r="K2078" s="20">
        <f t="shared" si="420"/>
        <v>141139471</v>
      </c>
      <c r="L2078" s="20">
        <f t="shared" si="415"/>
        <v>-16851968</v>
      </c>
      <c r="M2078" s="27">
        <f t="shared" si="419"/>
        <v>90.998486146759944</v>
      </c>
      <c r="N2078" s="27">
        <f t="shared" si="416"/>
        <v>89.333619526055458</v>
      </c>
    </row>
    <row r="2079" spans="1:14" s="6" customFormat="1" ht="37.5" x14ac:dyDescent="0.2">
      <c r="A2079" s="22" t="s">
        <v>262</v>
      </c>
      <c r="B2079" s="4" t="s">
        <v>260</v>
      </c>
      <c r="C2079" s="4" t="s">
        <v>292</v>
      </c>
      <c r="D2079" s="4" t="s">
        <v>765</v>
      </c>
      <c r="E2079" s="4"/>
      <c r="F2079" s="20">
        <f t="shared" si="420"/>
        <v>155100900</v>
      </c>
      <c r="G2079" s="20">
        <f t="shared" si="420"/>
        <v>157991439</v>
      </c>
      <c r="H2079" s="20">
        <f t="shared" si="413"/>
        <v>2890539</v>
      </c>
      <c r="I2079" s="20">
        <f t="shared" si="420"/>
        <v>157991439</v>
      </c>
      <c r="J2079" s="20">
        <f t="shared" si="414"/>
        <v>0</v>
      </c>
      <c r="K2079" s="20">
        <f t="shared" si="420"/>
        <v>141139471</v>
      </c>
      <c r="L2079" s="20">
        <f t="shared" si="415"/>
        <v>-16851968</v>
      </c>
      <c r="M2079" s="27">
        <f t="shared" si="419"/>
        <v>90.998486146759944</v>
      </c>
      <c r="N2079" s="27">
        <f t="shared" si="416"/>
        <v>89.333619526055458</v>
      </c>
    </row>
    <row r="2080" spans="1:14" s="6" customFormat="1" ht="37.5" x14ac:dyDescent="0.2">
      <c r="A2080" s="22" t="s">
        <v>263</v>
      </c>
      <c r="B2080" s="4" t="s">
        <v>260</v>
      </c>
      <c r="C2080" s="4" t="s">
        <v>292</v>
      </c>
      <c r="D2080" s="4" t="s">
        <v>787</v>
      </c>
      <c r="E2080" s="4"/>
      <c r="F2080" s="20">
        <f>F2081+F2085</f>
        <v>155100900</v>
      </c>
      <c r="G2080" s="20">
        <f>G2081+G2085</f>
        <v>157991439</v>
      </c>
      <c r="H2080" s="20">
        <f t="shared" si="413"/>
        <v>2890539</v>
      </c>
      <c r="I2080" s="20">
        <f>I2081+I2085</f>
        <v>157991439</v>
      </c>
      <c r="J2080" s="20">
        <f t="shared" si="414"/>
        <v>0</v>
      </c>
      <c r="K2080" s="20">
        <f>K2081+K2085</f>
        <v>141139471</v>
      </c>
      <c r="L2080" s="20">
        <f t="shared" si="415"/>
        <v>-16851968</v>
      </c>
      <c r="M2080" s="27">
        <f t="shared" si="419"/>
        <v>90.998486146759944</v>
      </c>
      <c r="N2080" s="27">
        <f t="shared" si="416"/>
        <v>89.333619526055458</v>
      </c>
    </row>
    <row r="2081" spans="1:14" s="6" customFormat="1" ht="75" x14ac:dyDescent="0.2">
      <c r="A2081" s="22" t="s">
        <v>448</v>
      </c>
      <c r="B2081" s="4" t="s">
        <v>260</v>
      </c>
      <c r="C2081" s="4" t="s">
        <v>292</v>
      </c>
      <c r="D2081" s="4" t="s">
        <v>826</v>
      </c>
      <c r="E2081" s="4"/>
      <c r="F2081" s="20">
        <f t="shared" ref="F2081:K2083" si="421">F2082</f>
        <v>177700</v>
      </c>
      <c r="G2081" s="20">
        <f t="shared" si="421"/>
        <v>193800</v>
      </c>
      <c r="H2081" s="20">
        <f t="shared" si="413"/>
        <v>16100</v>
      </c>
      <c r="I2081" s="20">
        <f t="shared" si="421"/>
        <v>193800</v>
      </c>
      <c r="J2081" s="20">
        <f t="shared" si="414"/>
        <v>0</v>
      </c>
      <c r="K2081" s="20">
        <f t="shared" si="421"/>
        <v>192033</v>
      </c>
      <c r="L2081" s="20">
        <f t="shared" si="415"/>
        <v>-1767</v>
      </c>
      <c r="M2081" s="27">
        <f t="shared" si="419"/>
        <v>108.0658413055712</v>
      </c>
      <c r="N2081" s="27">
        <f t="shared" si="416"/>
        <v>99.088235294117638</v>
      </c>
    </row>
    <row r="2082" spans="1:14" s="6" customFormat="1" ht="37.5" x14ac:dyDescent="0.2">
      <c r="A2082" s="22" t="s">
        <v>24</v>
      </c>
      <c r="B2082" s="4" t="s">
        <v>260</v>
      </c>
      <c r="C2082" s="4" t="s">
        <v>292</v>
      </c>
      <c r="D2082" s="4" t="s">
        <v>826</v>
      </c>
      <c r="E2082" s="4" t="s">
        <v>25</v>
      </c>
      <c r="F2082" s="20">
        <f t="shared" si="421"/>
        <v>177700</v>
      </c>
      <c r="G2082" s="20">
        <f t="shared" si="421"/>
        <v>193800</v>
      </c>
      <c r="H2082" s="20">
        <f t="shared" si="413"/>
        <v>16100</v>
      </c>
      <c r="I2082" s="20">
        <f t="shared" si="421"/>
        <v>193800</v>
      </c>
      <c r="J2082" s="20">
        <f t="shared" si="414"/>
        <v>0</v>
      </c>
      <c r="K2082" s="20">
        <f t="shared" si="421"/>
        <v>192033</v>
      </c>
      <c r="L2082" s="20">
        <f t="shared" si="415"/>
        <v>-1767</v>
      </c>
      <c r="M2082" s="27">
        <f t="shared" si="419"/>
        <v>108.0658413055712</v>
      </c>
      <c r="N2082" s="27">
        <f t="shared" si="416"/>
        <v>99.088235294117638</v>
      </c>
    </row>
    <row r="2083" spans="1:14" s="6" customFormat="1" ht="37.5" customHeight="1" x14ac:dyDescent="0.2">
      <c r="A2083" s="22" t="s">
        <v>26</v>
      </c>
      <c r="B2083" s="4" t="s">
        <v>260</v>
      </c>
      <c r="C2083" s="4" t="s">
        <v>292</v>
      </c>
      <c r="D2083" s="4" t="s">
        <v>826</v>
      </c>
      <c r="E2083" s="4" t="s">
        <v>27</v>
      </c>
      <c r="F2083" s="20">
        <f t="shared" si="421"/>
        <v>177700</v>
      </c>
      <c r="G2083" s="20">
        <f t="shared" si="421"/>
        <v>193800</v>
      </c>
      <c r="H2083" s="20">
        <f t="shared" si="413"/>
        <v>16100</v>
      </c>
      <c r="I2083" s="20">
        <f t="shared" si="421"/>
        <v>193800</v>
      </c>
      <c r="J2083" s="20">
        <f t="shared" si="414"/>
        <v>0</v>
      </c>
      <c r="K2083" s="20">
        <f t="shared" si="421"/>
        <v>192033</v>
      </c>
      <c r="L2083" s="20">
        <f t="shared" si="415"/>
        <v>-1767</v>
      </c>
      <c r="M2083" s="27">
        <f t="shared" si="419"/>
        <v>108.0658413055712</v>
      </c>
      <c r="N2083" s="27">
        <f t="shared" si="416"/>
        <v>99.088235294117638</v>
      </c>
    </row>
    <row r="2084" spans="1:14" s="6" customFormat="1" x14ac:dyDescent="0.2">
      <c r="A2084" s="22" t="s">
        <v>28</v>
      </c>
      <c r="B2084" s="4" t="s">
        <v>260</v>
      </c>
      <c r="C2084" s="4" t="s">
        <v>292</v>
      </c>
      <c r="D2084" s="4" t="s">
        <v>826</v>
      </c>
      <c r="E2084" s="4" t="s">
        <v>29</v>
      </c>
      <c r="F2084" s="20">
        <v>177700</v>
      </c>
      <c r="G2084" s="20">
        <v>193800</v>
      </c>
      <c r="H2084" s="20">
        <f t="shared" si="413"/>
        <v>16100</v>
      </c>
      <c r="I2084" s="20">
        <v>193800</v>
      </c>
      <c r="J2084" s="20">
        <f t="shared" si="414"/>
        <v>0</v>
      </c>
      <c r="K2084" s="20">
        <v>192033</v>
      </c>
      <c r="L2084" s="20">
        <f t="shared" si="415"/>
        <v>-1767</v>
      </c>
      <c r="M2084" s="27">
        <f t="shared" si="419"/>
        <v>108.0658413055712</v>
      </c>
      <c r="N2084" s="27">
        <f t="shared" si="416"/>
        <v>99.088235294117638</v>
      </c>
    </row>
    <row r="2085" spans="1:14" s="6" customFormat="1" x14ac:dyDescent="0.2">
      <c r="A2085" s="22" t="s">
        <v>340</v>
      </c>
      <c r="B2085" s="4" t="s">
        <v>260</v>
      </c>
      <c r="C2085" s="4" t="s">
        <v>292</v>
      </c>
      <c r="D2085" s="4" t="s">
        <v>827</v>
      </c>
      <c r="E2085" s="4"/>
      <c r="F2085" s="20">
        <f>F2086</f>
        <v>154923200</v>
      </c>
      <c r="G2085" s="20">
        <f>G2086+G2090</f>
        <v>157797639</v>
      </c>
      <c r="H2085" s="20">
        <f t="shared" si="413"/>
        <v>2874439</v>
      </c>
      <c r="I2085" s="20">
        <f>I2086+I2090</f>
        <v>157797639</v>
      </c>
      <c r="J2085" s="20">
        <f t="shared" si="414"/>
        <v>0</v>
      </c>
      <c r="K2085" s="20">
        <f>K2086+K2090</f>
        <v>140947438</v>
      </c>
      <c r="L2085" s="20">
        <f t="shared" si="415"/>
        <v>-16850201</v>
      </c>
      <c r="M2085" s="27">
        <f t="shared" si="419"/>
        <v>90.978909550022209</v>
      </c>
      <c r="N2085" s="27">
        <f t="shared" si="416"/>
        <v>89.321639343412485</v>
      </c>
    </row>
    <row r="2086" spans="1:14" s="6" customFormat="1" ht="56.25" x14ac:dyDescent="0.2">
      <c r="A2086" s="22" t="s">
        <v>381</v>
      </c>
      <c r="B2086" s="4" t="s">
        <v>260</v>
      </c>
      <c r="C2086" s="4" t="s">
        <v>292</v>
      </c>
      <c r="D2086" s="4" t="s">
        <v>828</v>
      </c>
      <c r="E2086" s="4"/>
      <c r="F2086" s="20">
        <f>F2087</f>
        <v>154923200</v>
      </c>
      <c r="G2086" s="20">
        <f>G2087</f>
        <v>154923200</v>
      </c>
      <c r="H2086" s="20">
        <f t="shared" si="413"/>
        <v>0</v>
      </c>
      <c r="I2086" s="20">
        <f>I2087</f>
        <v>154923200</v>
      </c>
      <c r="J2086" s="20">
        <f t="shared" si="414"/>
        <v>0</v>
      </c>
      <c r="K2086" s="20">
        <f>K2087</f>
        <v>140947438</v>
      </c>
      <c r="L2086" s="20">
        <f t="shared" si="415"/>
        <v>-13975762</v>
      </c>
      <c r="M2086" s="27">
        <f t="shared" si="419"/>
        <v>90.978909550022209</v>
      </c>
      <c r="N2086" s="27">
        <f t="shared" si="416"/>
        <v>90.978909550022209</v>
      </c>
    </row>
    <row r="2087" spans="1:14" s="6" customFormat="1" ht="37.5" x14ac:dyDescent="0.2">
      <c r="A2087" s="22" t="s">
        <v>24</v>
      </c>
      <c r="B2087" s="4" t="s">
        <v>260</v>
      </c>
      <c r="C2087" s="4" t="s">
        <v>292</v>
      </c>
      <c r="D2087" s="4" t="s">
        <v>828</v>
      </c>
      <c r="E2087" s="4" t="s">
        <v>25</v>
      </c>
      <c r="F2087" s="20">
        <f>F2088</f>
        <v>154923200</v>
      </c>
      <c r="G2087" s="20">
        <f>G2088</f>
        <v>154923200</v>
      </c>
      <c r="H2087" s="20">
        <f t="shared" si="413"/>
        <v>0</v>
      </c>
      <c r="I2087" s="20">
        <f>I2088</f>
        <v>154923200</v>
      </c>
      <c r="J2087" s="20">
        <f t="shared" si="414"/>
        <v>0</v>
      </c>
      <c r="K2087" s="20">
        <f>K2088</f>
        <v>140947438</v>
      </c>
      <c r="L2087" s="20">
        <f t="shared" si="415"/>
        <v>-13975762</v>
      </c>
      <c r="M2087" s="27">
        <f t="shared" si="419"/>
        <v>90.978909550022209</v>
      </c>
      <c r="N2087" s="27">
        <f t="shared" si="416"/>
        <v>90.978909550022209</v>
      </c>
    </row>
    <row r="2088" spans="1:14" s="6" customFormat="1" ht="63.75" customHeight="1" x14ac:dyDescent="0.2">
      <c r="A2088" s="22" t="s">
        <v>26</v>
      </c>
      <c r="B2088" s="4" t="s">
        <v>260</v>
      </c>
      <c r="C2088" s="4" t="s">
        <v>292</v>
      </c>
      <c r="D2088" s="4" t="s">
        <v>828</v>
      </c>
      <c r="E2088" s="4" t="s">
        <v>27</v>
      </c>
      <c r="F2088" s="20">
        <f>F2089</f>
        <v>154923200</v>
      </c>
      <c r="G2088" s="20">
        <f>G2089</f>
        <v>154923200</v>
      </c>
      <c r="H2088" s="20">
        <f t="shared" si="413"/>
        <v>0</v>
      </c>
      <c r="I2088" s="20">
        <f>I2089</f>
        <v>154923200</v>
      </c>
      <c r="J2088" s="20">
        <f t="shared" si="414"/>
        <v>0</v>
      </c>
      <c r="K2088" s="20">
        <f>K2089</f>
        <v>140947438</v>
      </c>
      <c r="L2088" s="20">
        <f t="shared" si="415"/>
        <v>-13975762</v>
      </c>
      <c r="M2088" s="27">
        <f t="shared" si="419"/>
        <v>90.978909550022209</v>
      </c>
      <c r="N2088" s="27">
        <f t="shared" si="416"/>
        <v>90.978909550022209</v>
      </c>
    </row>
    <row r="2089" spans="1:14" s="6" customFormat="1" x14ac:dyDescent="0.2">
      <c r="A2089" s="22" t="s">
        <v>28</v>
      </c>
      <c r="B2089" s="4" t="s">
        <v>260</v>
      </c>
      <c r="C2089" s="4" t="s">
        <v>292</v>
      </c>
      <c r="D2089" s="4" t="s">
        <v>828</v>
      </c>
      <c r="E2089" s="4" t="s">
        <v>29</v>
      </c>
      <c r="F2089" s="20">
        <v>154923200</v>
      </c>
      <c r="G2089" s="20">
        <v>154923200</v>
      </c>
      <c r="H2089" s="20">
        <f t="shared" si="413"/>
        <v>0</v>
      </c>
      <c r="I2089" s="20">
        <v>154923200</v>
      </c>
      <c r="J2089" s="20">
        <f t="shared" si="414"/>
        <v>0</v>
      </c>
      <c r="K2089" s="20">
        <v>140947438</v>
      </c>
      <c r="L2089" s="20">
        <f t="shared" si="415"/>
        <v>-13975762</v>
      </c>
      <c r="M2089" s="27">
        <f t="shared" si="419"/>
        <v>90.978909550022209</v>
      </c>
      <c r="N2089" s="27">
        <f t="shared" si="416"/>
        <v>90.978909550022209</v>
      </c>
    </row>
    <row r="2090" spans="1:14" s="6" customFormat="1" ht="30" customHeight="1" x14ac:dyDescent="0.2">
      <c r="A2090" s="23" t="s">
        <v>64</v>
      </c>
      <c r="B2090" s="7" t="s">
        <v>260</v>
      </c>
      <c r="C2090" s="7" t="s">
        <v>292</v>
      </c>
      <c r="D2090" s="7" t="s">
        <v>830</v>
      </c>
      <c r="E2090" s="7"/>
      <c r="F2090" s="12">
        <v>0</v>
      </c>
      <c r="G2090" s="12">
        <f>G2091</f>
        <v>2874439</v>
      </c>
      <c r="H2090" s="20">
        <f t="shared" si="413"/>
        <v>2874439</v>
      </c>
      <c r="I2090" s="12">
        <f>I2091</f>
        <v>2874439</v>
      </c>
      <c r="J2090" s="20">
        <f t="shared" si="414"/>
        <v>0</v>
      </c>
      <c r="K2090" s="12">
        <f>K2091</f>
        <v>0</v>
      </c>
      <c r="L2090" s="20">
        <f t="shared" si="415"/>
        <v>-2874439</v>
      </c>
      <c r="M2090" s="27">
        <v>0</v>
      </c>
      <c r="N2090" s="27">
        <f t="shared" si="416"/>
        <v>0</v>
      </c>
    </row>
    <row r="2091" spans="1:14" s="6" customFormat="1" ht="37.5" x14ac:dyDescent="0.2">
      <c r="A2091" s="23" t="s">
        <v>24</v>
      </c>
      <c r="B2091" s="7" t="s">
        <v>260</v>
      </c>
      <c r="C2091" s="7" t="s">
        <v>292</v>
      </c>
      <c r="D2091" s="7" t="s">
        <v>830</v>
      </c>
      <c r="E2091" s="7" t="s">
        <v>25</v>
      </c>
      <c r="F2091" s="12">
        <v>0</v>
      </c>
      <c r="G2091" s="12">
        <f>G2092</f>
        <v>2874439</v>
      </c>
      <c r="H2091" s="20">
        <f t="shared" si="413"/>
        <v>2874439</v>
      </c>
      <c r="I2091" s="12">
        <f>I2092</f>
        <v>2874439</v>
      </c>
      <c r="J2091" s="20">
        <f t="shared" si="414"/>
        <v>0</v>
      </c>
      <c r="K2091" s="12">
        <f>K2092</f>
        <v>0</v>
      </c>
      <c r="L2091" s="20">
        <f t="shared" si="415"/>
        <v>-2874439</v>
      </c>
      <c r="M2091" s="27">
        <v>0</v>
      </c>
      <c r="N2091" s="27">
        <f t="shared" si="416"/>
        <v>0</v>
      </c>
    </row>
    <row r="2092" spans="1:14" s="6" customFormat="1" ht="59.25" customHeight="1" x14ac:dyDescent="0.2">
      <c r="A2092" s="23" t="s">
        <v>26</v>
      </c>
      <c r="B2092" s="7" t="s">
        <v>260</v>
      </c>
      <c r="C2092" s="7" t="s">
        <v>292</v>
      </c>
      <c r="D2092" s="7" t="s">
        <v>830</v>
      </c>
      <c r="E2092" s="7" t="s">
        <v>27</v>
      </c>
      <c r="F2092" s="12">
        <v>0</v>
      </c>
      <c r="G2092" s="12">
        <f>G2093</f>
        <v>2874439</v>
      </c>
      <c r="H2092" s="20">
        <f t="shared" si="413"/>
        <v>2874439</v>
      </c>
      <c r="I2092" s="12">
        <f>I2093</f>
        <v>2874439</v>
      </c>
      <c r="J2092" s="20">
        <f t="shared" si="414"/>
        <v>0</v>
      </c>
      <c r="K2092" s="12">
        <f>K2093</f>
        <v>0</v>
      </c>
      <c r="L2092" s="20">
        <f t="shared" si="415"/>
        <v>-2874439</v>
      </c>
      <c r="M2092" s="27">
        <v>0</v>
      </c>
      <c r="N2092" s="27">
        <f t="shared" si="416"/>
        <v>0</v>
      </c>
    </row>
    <row r="2093" spans="1:14" s="6" customFormat="1" ht="26.25" customHeight="1" x14ac:dyDescent="0.2">
      <c r="A2093" s="23" t="s">
        <v>28</v>
      </c>
      <c r="B2093" s="7" t="s">
        <v>260</v>
      </c>
      <c r="C2093" s="7" t="s">
        <v>292</v>
      </c>
      <c r="D2093" s="7" t="s">
        <v>830</v>
      </c>
      <c r="E2093" s="7" t="s">
        <v>29</v>
      </c>
      <c r="F2093" s="12">
        <v>0</v>
      </c>
      <c r="G2093" s="12">
        <v>2874439</v>
      </c>
      <c r="H2093" s="20">
        <f t="shared" si="413"/>
        <v>2874439</v>
      </c>
      <c r="I2093" s="12">
        <v>2874439</v>
      </c>
      <c r="J2093" s="20">
        <f t="shared" si="414"/>
        <v>0</v>
      </c>
      <c r="K2093" s="12">
        <v>0</v>
      </c>
      <c r="L2093" s="20">
        <f t="shared" si="415"/>
        <v>-2874439</v>
      </c>
      <c r="M2093" s="27">
        <v>0</v>
      </c>
      <c r="N2093" s="27">
        <f t="shared" si="416"/>
        <v>0</v>
      </c>
    </row>
    <row r="2094" spans="1:14" s="6" customFormat="1" x14ac:dyDescent="0.2">
      <c r="A2094" s="23" t="s">
        <v>347</v>
      </c>
      <c r="B2094" s="7" t="s">
        <v>260</v>
      </c>
      <c r="C2094" s="7" t="s">
        <v>114</v>
      </c>
      <c r="D2094" s="8"/>
      <c r="E2094" s="7"/>
      <c r="F2094" s="20">
        <v>0</v>
      </c>
      <c r="G2094" s="12">
        <f t="shared" ref="G2094:K2101" si="422">G2095</f>
        <v>1100000</v>
      </c>
      <c r="H2094" s="20">
        <f t="shared" si="413"/>
        <v>1100000</v>
      </c>
      <c r="I2094" s="12">
        <f t="shared" si="422"/>
        <v>1100000</v>
      </c>
      <c r="J2094" s="20">
        <f t="shared" si="414"/>
        <v>0</v>
      </c>
      <c r="K2094" s="12">
        <f t="shared" si="422"/>
        <v>1100000</v>
      </c>
      <c r="L2094" s="20">
        <f t="shared" si="415"/>
        <v>0</v>
      </c>
      <c r="M2094" s="27">
        <v>0</v>
      </c>
      <c r="N2094" s="27">
        <f t="shared" si="416"/>
        <v>100</v>
      </c>
    </row>
    <row r="2095" spans="1:14" s="6" customFormat="1" ht="44.25" customHeight="1" x14ac:dyDescent="0.2">
      <c r="A2095" s="23" t="s">
        <v>115</v>
      </c>
      <c r="B2095" s="7" t="s">
        <v>260</v>
      </c>
      <c r="C2095" s="7" t="s">
        <v>116</v>
      </c>
      <c r="D2095" s="8"/>
      <c r="E2095" s="7"/>
      <c r="F2095" s="20">
        <v>0</v>
      </c>
      <c r="G2095" s="12">
        <f t="shared" si="422"/>
        <v>1100000</v>
      </c>
      <c r="H2095" s="20">
        <f t="shared" si="413"/>
        <v>1100000</v>
      </c>
      <c r="I2095" s="12">
        <f t="shared" si="422"/>
        <v>1100000</v>
      </c>
      <c r="J2095" s="20">
        <f t="shared" si="414"/>
        <v>0</v>
      </c>
      <c r="K2095" s="12">
        <f t="shared" si="422"/>
        <v>1100000</v>
      </c>
      <c r="L2095" s="20">
        <f t="shared" si="415"/>
        <v>0</v>
      </c>
      <c r="M2095" s="27">
        <v>0</v>
      </c>
      <c r="N2095" s="27">
        <f t="shared" si="416"/>
        <v>100</v>
      </c>
    </row>
    <row r="2096" spans="1:14" s="6" customFormat="1" ht="37.5" x14ac:dyDescent="0.2">
      <c r="A2096" s="23" t="s">
        <v>117</v>
      </c>
      <c r="B2096" s="7" t="s">
        <v>260</v>
      </c>
      <c r="C2096" s="7" t="s">
        <v>116</v>
      </c>
      <c r="D2096" s="8" t="s">
        <v>677</v>
      </c>
      <c r="E2096" s="7"/>
      <c r="F2096" s="20">
        <v>0</v>
      </c>
      <c r="G2096" s="12">
        <f t="shared" si="422"/>
        <v>1100000</v>
      </c>
      <c r="H2096" s="20">
        <f t="shared" si="413"/>
        <v>1100000</v>
      </c>
      <c r="I2096" s="12">
        <f t="shared" si="422"/>
        <v>1100000</v>
      </c>
      <c r="J2096" s="20">
        <f t="shared" si="414"/>
        <v>0</v>
      </c>
      <c r="K2096" s="12">
        <f t="shared" si="422"/>
        <v>1100000</v>
      </c>
      <c r="L2096" s="20">
        <f t="shared" si="415"/>
        <v>0</v>
      </c>
      <c r="M2096" s="27">
        <v>0</v>
      </c>
      <c r="N2096" s="27">
        <f t="shared" si="416"/>
        <v>100</v>
      </c>
    </row>
    <row r="2097" spans="1:14" s="6" customFormat="1" ht="37.5" x14ac:dyDescent="0.2">
      <c r="A2097" s="23" t="s">
        <v>405</v>
      </c>
      <c r="B2097" s="7" t="s">
        <v>260</v>
      </c>
      <c r="C2097" s="7" t="s">
        <v>116</v>
      </c>
      <c r="D2097" s="8" t="s">
        <v>678</v>
      </c>
      <c r="E2097" s="7"/>
      <c r="F2097" s="20">
        <v>0</v>
      </c>
      <c r="G2097" s="12">
        <f t="shared" si="422"/>
        <v>1100000</v>
      </c>
      <c r="H2097" s="20">
        <f t="shared" si="413"/>
        <v>1100000</v>
      </c>
      <c r="I2097" s="12">
        <f t="shared" si="422"/>
        <v>1100000</v>
      </c>
      <c r="J2097" s="20">
        <f t="shared" si="414"/>
        <v>0</v>
      </c>
      <c r="K2097" s="12">
        <f t="shared" si="422"/>
        <v>1100000</v>
      </c>
      <c r="L2097" s="20">
        <f t="shared" si="415"/>
        <v>0</v>
      </c>
      <c r="M2097" s="27">
        <v>0</v>
      </c>
      <c r="N2097" s="27">
        <f t="shared" si="416"/>
        <v>100</v>
      </c>
    </row>
    <row r="2098" spans="1:14" s="6" customFormat="1" ht="37.5" x14ac:dyDescent="0.2">
      <c r="A2098" s="23" t="s">
        <v>326</v>
      </c>
      <c r="B2098" s="7" t="s">
        <v>260</v>
      </c>
      <c r="C2098" s="7" t="s">
        <v>116</v>
      </c>
      <c r="D2098" s="8" t="s">
        <v>692</v>
      </c>
      <c r="E2098" s="7"/>
      <c r="F2098" s="20">
        <v>0</v>
      </c>
      <c r="G2098" s="12">
        <f t="shared" si="422"/>
        <v>1100000</v>
      </c>
      <c r="H2098" s="20">
        <f t="shared" si="413"/>
        <v>1100000</v>
      </c>
      <c r="I2098" s="12">
        <f t="shared" si="422"/>
        <v>1100000</v>
      </c>
      <c r="J2098" s="20">
        <f t="shared" si="414"/>
        <v>0</v>
      </c>
      <c r="K2098" s="12">
        <f t="shared" si="422"/>
        <v>1100000</v>
      </c>
      <c r="L2098" s="20">
        <f t="shared" si="415"/>
        <v>0</v>
      </c>
      <c r="M2098" s="27">
        <v>0</v>
      </c>
      <c r="N2098" s="27">
        <f t="shared" si="416"/>
        <v>100</v>
      </c>
    </row>
    <row r="2099" spans="1:14" s="6" customFormat="1" x14ac:dyDescent="0.2">
      <c r="A2099" s="23" t="s">
        <v>64</v>
      </c>
      <c r="B2099" s="7" t="s">
        <v>260</v>
      </c>
      <c r="C2099" s="7" t="s">
        <v>116</v>
      </c>
      <c r="D2099" s="8" t="s">
        <v>693</v>
      </c>
      <c r="E2099" s="7"/>
      <c r="F2099" s="20">
        <v>0</v>
      </c>
      <c r="G2099" s="12">
        <f t="shared" si="422"/>
        <v>1100000</v>
      </c>
      <c r="H2099" s="20">
        <f t="shared" si="413"/>
        <v>1100000</v>
      </c>
      <c r="I2099" s="12">
        <f t="shared" si="422"/>
        <v>1100000</v>
      </c>
      <c r="J2099" s="20">
        <f t="shared" si="414"/>
        <v>0</v>
      </c>
      <c r="K2099" s="12">
        <f t="shared" si="422"/>
        <v>1100000</v>
      </c>
      <c r="L2099" s="20">
        <f t="shared" si="415"/>
        <v>0</v>
      </c>
      <c r="M2099" s="27">
        <v>0</v>
      </c>
      <c r="N2099" s="27">
        <f t="shared" si="416"/>
        <v>100</v>
      </c>
    </row>
    <row r="2100" spans="1:14" s="6" customFormat="1" ht="37.5" x14ac:dyDescent="0.2">
      <c r="A2100" s="23" t="s">
        <v>24</v>
      </c>
      <c r="B2100" s="7" t="s">
        <v>260</v>
      </c>
      <c r="C2100" s="7" t="s">
        <v>116</v>
      </c>
      <c r="D2100" s="8" t="s">
        <v>693</v>
      </c>
      <c r="E2100" s="7" t="s">
        <v>25</v>
      </c>
      <c r="F2100" s="20">
        <v>0</v>
      </c>
      <c r="G2100" s="12">
        <f t="shared" si="422"/>
        <v>1100000</v>
      </c>
      <c r="H2100" s="20">
        <f t="shared" si="413"/>
        <v>1100000</v>
      </c>
      <c r="I2100" s="12">
        <f t="shared" si="422"/>
        <v>1100000</v>
      </c>
      <c r="J2100" s="20">
        <f t="shared" si="414"/>
        <v>0</v>
      </c>
      <c r="K2100" s="12">
        <f t="shared" si="422"/>
        <v>1100000</v>
      </c>
      <c r="L2100" s="20">
        <f t="shared" si="415"/>
        <v>0</v>
      </c>
      <c r="M2100" s="27">
        <v>0</v>
      </c>
      <c r="N2100" s="27">
        <f t="shared" si="416"/>
        <v>100</v>
      </c>
    </row>
    <row r="2101" spans="1:14" s="6" customFormat="1" ht="60" customHeight="1" x14ac:dyDescent="0.2">
      <c r="A2101" s="23" t="s">
        <v>26</v>
      </c>
      <c r="B2101" s="7" t="s">
        <v>260</v>
      </c>
      <c r="C2101" s="7" t="s">
        <v>116</v>
      </c>
      <c r="D2101" s="8" t="s">
        <v>693</v>
      </c>
      <c r="E2101" s="7" t="s">
        <v>27</v>
      </c>
      <c r="F2101" s="20">
        <v>0</v>
      </c>
      <c r="G2101" s="12">
        <f t="shared" si="422"/>
        <v>1100000</v>
      </c>
      <c r="H2101" s="20">
        <f t="shared" si="413"/>
        <v>1100000</v>
      </c>
      <c r="I2101" s="12">
        <f t="shared" si="422"/>
        <v>1100000</v>
      </c>
      <c r="J2101" s="20">
        <f t="shared" si="414"/>
        <v>0</v>
      </c>
      <c r="K2101" s="12">
        <f t="shared" si="422"/>
        <v>1100000</v>
      </c>
      <c r="L2101" s="20">
        <f t="shared" si="415"/>
        <v>0</v>
      </c>
      <c r="M2101" s="27">
        <v>0</v>
      </c>
      <c r="N2101" s="27">
        <f t="shared" si="416"/>
        <v>100</v>
      </c>
    </row>
    <row r="2102" spans="1:14" s="6" customFormat="1" x14ac:dyDescent="0.2">
      <c r="A2102" s="23" t="s">
        <v>28</v>
      </c>
      <c r="B2102" s="7" t="s">
        <v>260</v>
      </c>
      <c r="C2102" s="7" t="s">
        <v>116</v>
      </c>
      <c r="D2102" s="8" t="s">
        <v>693</v>
      </c>
      <c r="E2102" s="7" t="s">
        <v>29</v>
      </c>
      <c r="F2102" s="20">
        <v>0</v>
      </c>
      <c r="G2102" s="12">
        <v>1100000</v>
      </c>
      <c r="H2102" s="20">
        <f t="shared" si="413"/>
        <v>1100000</v>
      </c>
      <c r="I2102" s="12">
        <v>1100000</v>
      </c>
      <c r="J2102" s="20">
        <f t="shared" si="414"/>
        <v>0</v>
      </c>
      <c r="K2102" s="12">
        <v>1100000</v>
      </c>
      <c r="L2102" s="20">
        <f t="shared" si="415"/>
        <v>0</v>
      </c>
      <c r="M2102" s="27">
        <v>0</v>
      </c>
      <c r="N2102" s="27">
        <f t="shared" si="416"/>
        <v>100</v>
      </c>
    </row>
    <row r="2103" spans="1:14" s="6" customFormat="1" x14ac:dyDescent="0.2">
      <c r="A2103" s="22" t="s">
        <v>384</v>
      </c>
      <c r="B2103" s="4" t="s">
        <v>260</v>
      </c>
      <c r="C2103" s="4" t="s">
        <v>293</v>
      </c>
      <c r="D2103" s="4"/>
      <c r="E2103" s="4"/>
      <c r="F2103" s="20">
        <f t="shared" ref="F2103:F2110" si="423">F2104</f>
        <v>7566800</v>
      </c>
      <c r="G2103" s="20">
        <f t="shared" ref="G2103:K2110" si="424">G2104</f>
        <v>7566800</v>
      </c>
      <c r="H2103" s="20">
        <f t="shared" si="413"/>
        <v>0</v>
      </c>
      <c r="I2103" s="20">
        <f t="shared" si="424"/>
        <v>7566800</v>
      </c>
      <c r="J2103" s="20">
        <f t="shared" si="414"/>
        <v>0</v>
      </c>
      <c r="K2103" s="20">
        <f t="shared" si="424"/>
        <v>810830.5</v>
      </c>
      <c r="L2103" s="20">
        <f t="shared" si="415"/>
        <v>-6755969.5</v>
      </c>
      <c r="M2103" s="27">
        <f t="shared" si="419"/>
        <v>10.715632764180368</v>
      </c>
      <c r="N2103" s="27">
        <f t="shared" si="416"/>
        <v>10.715632764180368</v>
      </c>
    </row>
    <row r="2104" spans="1:14" s="6" customFormat="1" x14ac:dyDescent="0.2">
      <c r="A2104" s="22" t="s">
        <v>294</v>
      </c>
      <c r="B2104" s="4" t="s">
        <v>260</v>
      </c>
      <c r="C2104" s="4" t="s">
        <v>295</v>
      </c>
      <c r="D2104" s="4"/>
      <c r="E2104" s="4"/>
      <c r="F2104" s="20">
        <f t="shared" si="423"/>
        <v>7566800</v>
      </c>
      <c r="G2104" s="20">
        <f t="shared" si="424"/>
        <v>7566800</v>
      </c>
      <c r="H2104" s="20">
        <f t="shared" si="413"/>
        <v>0</v>
      </c>
      <c r="I2104" s="20">
        <f t="shared" si="424"/>
        <v>7566800</v>
      </c>
      <c r="J2104" s="20">
        <f t="shared" si="414"/>
        <v>0</v>
      </c>
      <c r="K2104" s="20">
        <f t="shared" si="424"/>
        <v>810830.5</v>
      </c>
      <c r="L2104" s="20">
        <f t="shared" si="415"/>
        <v>-6755969.5</v>
      </c>
      <c r="M2104" s="27">
        <f t="shared" si="419"/>
        <v>10.715632764180368</v>
      </c>
      <c r="N2104" s="27">
        <f t="shared" si="416"/>
        <v>10.715632764180368</v>
      </c>
    </row>
    <row r="2105" spans="1:14" s="6" customFormat="1" ht="75" x14ac:dyDescent="0.2">
      <c r="A2105" s="22" t="s">
        <v>57</v>
      </c>
      <c r="B2105" s="4" t="s">
        <v>260</v>
      </c>
      <c r="C2105" s="4" t="s">
        <v>295</v>
      </c>
      <c r="D2105" s="4" t="s">
        <v>490</v>
      </c>
      <c r="E2105" s="4"/>
      <c r="F2105" s="20">
        <f t="shared" si="423"/>
        <v>7566800</v>
      </c>
      <c r="G2105" s="20">
        <f t="shared" si="424"/>
        <v>7566800</v>
      </c>
      <c r="H2105" s="20">
        <f t="shared" si="413"/>
        <v>0</v>
      </c>
      <c r="I2105" s="20">
        <f t="shared" si="424"/>
        <v>7566800</v>
      </c>
      <c r="J2105" s="20">
        <f t="shared" si="414"/>
        <v>0</v>
      </c>
      <c r="K2105" s="20">
        <f t="shared" si="424"/>
        <v>810830.5</v>
      </c>
      <c r="L2105" s="20">
        <f t="shared" si="415"/>
        <v>-6755969.5</v>
      </c>
      <c r="M2105" s="27">
        <f t="shared" si="419"/>
        <v>10.715632764180368</v>
      </c>
      <c r="N2105" s="27">
        <f t="shared" si="416"/>
        <v>10.715632764180368</v>
      </c>
    </row>
    <row r="2106" spans="1:14" s="6" customFormat="1" ht="37.5" x14ac:dyDescent="0.2">
      <c r="A2106" s="22" t="s">
        <v>262</v>
      </c>
      <c r="B2106" s="4" t="s">
        <v>260</v>
      </c>
      <c r="C2106" s="4" t="s">
        <v>295</v>
      </c>
      <c r="D2106" s="4" t="s">
        <v>765</v>
      </c>
      <c r="E2106" s="4"/>
      <c r="F2106" s="20">
        <f t="shared" si="423"/>
        <v>7566800</v>
      </c>
      <c r="G2106" s="20">
        <f t="shared" si="424"/>
        <v>7566800</v>
      </c>
      <c r="H2106" s="20">
        <f t="shared" si="413"/>
        <v>0</v>
      </c>
      <c r="I2106" s="20">
        <f t="shared" si="424"/>
        <v>7566800</v>
      </c>
      <c r="J2106" s="20">
        <f t="shared" si="414"/>
        <v>0</v>
      </c>
      <c r="K2106" s="20">
        <f t="shared" si="424"/>
        <v>810830.5</v>
      </c>
      <c r="L2106" s="20">
        <f t="shared" si="415"/>
        <v>-6755969.5</v>
      </c>
      <c r="M2106" s="27">
        <f t="shared" si="419"/>
        <v>10.715632764180368</v>
      </c>
      <c r="N2106" s="27">
        <f t="shared" si="416"/>
        <v>10.715632764180368</v>
      </c>
    </row>
    <row r="2107" spans="1:14" s="6" customFormat="1" ht="37.5" x14ac:dyDescent="0.2">
      <c r="A2107" s="22" t="s">
        <v>263</v>
      </c>
      <c r="B2107" s="4" t="s">
        <v>260</v>
      </c>
      <c r="C2107" s="4" t="s">
        <v>295</v>
      </c>
      <c r="D2107" s="4" t="s">
        <v>787</v>
      </c>
      <c r="E2107" s="4"/>
      <c r="F2107" s="20">
        <f t="shared" si="423"/>
        <v>7566800</v>
      </c>
      <c r="G2107" s="20">
        <f t="shared" si="424"/>
        <v>7566800</v>
      </c>
      <c r="H2107" s="20">
        <f t="shared" si="413"/>
        <v>0</v>
      </c>
      <c r="I2107" s="20">
        <f t="shared" si="424"/>
        <v>7566800</v>
      </c>
      <c r="J2107" s="20">
        <f t="shared" si="414"/>
        <v>0</v>
      </c>
      <c r="K2107" s="20">
        <f t="shared" si="424"/>
        <v>810830.5</v>
      </c>
      <c r="L2107" s="20">
        <f t="shared" si="415"/>
        <v>-6755969.5</v>
      </c>
      <c r="M2107" s="27">
        <f t="shared" si="419"/>
        <v>10.715632764180368</v>
      </c>
      <c r="N2107" s="27">
        <f t="shared" si="416"/>
        <v>10.715632764180368</v>
      </c>
    </row>
    <row r="2108" spans="1:14" s="6" customFormat="1" ht="93.75" x14ac:dyDescent="0.2">
      <c r="A2108" s="22" t="s">
        <v>449</v>
      </c>
      <c r="B2108" s="4" t="s">
        <v>260</v>
      </c>
      <c r="C2108" s="4" t="s">
        <v>295</v>
      </c>
      <c r="D2108" s="4" t="s">
        <v>829</v>
      </c>
      <c r="E2108" s="4"/>
      <c r="F2108" s="20">
        <f t="shared" si="423"/>
        <v>7566800</v>
      </c>
      <c r="G2108" s="20">
        <f t="shared" si="424"/>
        <v>7566800</v>
      </c>
      <c r="H2108" s="20">
        <f t="shared" si="413"/>
        <v>0</v>
      </c>
      <c r="I2108" s="20">
        <f t="shared" si="424"/>
        <v>7566800</v>
      </c>
      <c r="J2108" s="20">
        <f t="shared" si="414"/>
        <v>0</v>
      </c>
      <c r="K2108" s="20">
        <f t="shared" si="424"/>
        <v>810830.5</v>
      </c>
      <c r="L2108" s="20">
        <f t="shared" si="415"/>
        <v>-6755969.5</v>
      </c>
      <c r="M2108" s="27">
        <f t="shared" si="419"/>
        <v>10.715632764180368</v>
      </c>
      <c r="N2108" s="27">
        <f t="shared" si="416"/>
        <v>10.715632764180368</v>
      </c>
    </row>
    <row r="2109" spans="1:14" s="6" customFormat="1" ht="37.5" x14ac:dyDescent="0.2">
      <c r="A2109" s="22" t="s">
        <v>24</v>
      </c>
      <c r="B2109" s="4" t="s">
        <v>260</v>
      </c>
      <c r="C2109" s="4" t="s">
        <v>295</v>
      </c>
      <c r="D2109" s="4" t="s">
        <v>829</v>
      </c>
      <c r="E2109" s="4" t="s">
        <v>25</v>
      </c>
      <c r="F2109" s="20">
        <f t="shared" si="423"/>
        <v>7566800</v>
      </c>
      <c r="G2109" s="20">
        <f t="shared" si="424"/>
        <v>7566800</v>
      </c>
      <c r="H2109" s="20">
        <f t="shared" si="413"/>
        <v>0</v>
      </c>
      <c r="I2109" s="20">
        <f t="shared" si="424"/>
        <v>7566800</v>
      </c>
      <c r="J2109" s="20">
        <f t="shared" si="414"/>
        <v>0</v>
      </c>
      <c r="K2109" s="20">
        <f t="shared" si="424"/>
        <v>810830.5</v>
      </c>
      <c r="L2109" s="20">
        <f t="shared" si="415"/>
        <v>-6755969.5</v>
      </c>
      <c r="M2109" s="27">
        <f t="shared" si="419"/>
        <v>10.715632764180368</v>
      </c>
      <c r="N2109" s="27">
        <f t="shared" si="416"/>
        <v>10.715632764180368</v>
      </c>
    </row>
    <row r="2110" spans="1:14" s="6" customFormat="1" ht="54" customHeight="1" x14ac:dyDescent="0.2">
      <c r="A2110" s="22" t="s">
        <v>26</v>
      </c>
      <c r="B2110" s="4" t="s">
        <v>260</v>
      </c>
      <c r="C2110" s="4" t="s">
        <v>295</v>
      </c>
      <c r="D2110" s="4" t="s">
        <v>829</v>
      </c>
      <c r="E2110" s="4" t="s">
        <v>27</v>
      </c>
      <c r="F2110" s="20">
        <f t="shared" si="423"/>
        <v>7566800</v>
      </c>
      <c r="G2110" s="20">
        <f t="shared" si="424"/>
        <v>7566800</v>
      </c>
      <c r="H2110" s="20">
        <f t="shared" si="413"/>
        <v>0</v>
      </c>
      <c r="I2110" s="20">
        <f t="shared" si="424"/>
        <v>7566800</v>
      </c>
      <c r="J2110" s="20">
        <f t="shared" si="414"/>
        <v>0</v>
      </c>
      <c r="K2110" s="20">
        <f t="shared" si="424"/>
        <v>810830.5</v>
      </c>
      <c r="L2110" s="20">
        <f t="shared" si="415"/>
        <v>-6755969.5</v>
      </c>
      <c r="M2110" s="27">
        <f t="shared" si="419"/>
        <v>10.715632764180368</v>
      </c>
      <c r="N2110" s="27">
        <f t="shared" si="416"/>
        <v>10.715632764180368</v>
      </c>
    </row>
    <row r="2111" spans="1:14" s="6" customFormat="1" x14ac:dyDescent="0.2">
      <c r="A2111" s="22" t="s">
        <v>28</v>
      </c>
      <c r="B2111" s="4" t="s">
        <v>260</v>
      </c>
      <c r="C2111" s="4" t="s">
        <v>295</v>
      </c>
      <c r="D2111" s="4" t="s">
        <v>829</v>
      </c>
      <c r="E2111" s="4" t="s">
        <v>29</v>
      </c>
      <c r="F2111" s="20">
        <v>7566800</v>
      </c>
      <c r="G2111" s="20">
        <v>7566800</v>
      </c>
      <c r="H2111" s="20">
        <f t="shared" si="413"/>
        <v>0</v>
      </c>
      <c r="I2111" s="20">
        <v>7566800</v>
      </c>
      <c r="J2111" s="20">
        <f t="shared" si="414"/>
        <v>0</v>
      </c>
      <c r="K2111" s="20">
        <v>810830.5</v>
      </c>
      <c r="L2111" s="20">
        <f t="shared" si="415"/>
        <v>-6755969.5</v>
      </c>
      <c r="M2111" s="27">
        <f t="shared" si="419"/>
        <v>10.715632764180368</v>
      </c>
      <c r="N2111" s="27">
        <f t="shared" si="416"/>
        <v>10.715632764180368</v>
      </c>
    </row>
    <row r="2113" spans="10:13" x14ac:dyDescent="0.3">
      <c r="J2113" s="29"/>
      <c r="M2113" s="29"/>
    </row>
    <row r="2119" spans="10:13" x14ac:dyDescent="0.3">
      <c r="J2119" s="29"/>
    </row>
  </sheetData>
  <autoFilter ref="A8:N2111"/>
  <mergeCells count="1">
    <mergeCell ref="A5:N5"/>
  </mergeCells>
  <pageMargins left="0.98425196850393704" right="0.39370078740157483" top="0.59055118110236227" bottom="0.59055118110236227" header="0.31496062992125984" footer="0.31496062992125984"/>
  <pageSetup paperSize="9" scale="3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таблица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2023-11-28T09:47:59Z</cp:lastPrinted>
  <dcterms:created xsi:type="dcterms:W3CDTF">2020-01-16T09:02:59Z</dcterms:created>
  <dcterms:modified xsi:type="dcterms:W3CDTF">2023-11-28T09:49:09Z</dcterms:modified>
</cp:coreProperties>
</file>