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ОиТСЖ-112-3\Desktop\ИНВАЛИДЫ\программа\отчеты\отчет в ДЭР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муниципальные!$A$1:$Z$6</definedName>
  </definedNames>
  <calcPr calcId="152511" refMode="R1C1"/>
</workbook>
</file>

<file path=xl/calcChain.xml><?xml version="1.0" encoding="utf-8"?>
<calcChain xmlns="http://schemas.openxmlformats.org/spreadsheetml/2006/main">
  <c r="S7" i="33" l="1"/>
  <c r="S6" i="33" l="1"/>
  <c r="W6" i="33" l="1"/>
  <c r="W7" i="33"/>
  <c r="E5" i="33"/>
  <c r="F5" i="33"/>
  <c r="G5" i="33"/>
  <c r="I5" i="33"/>
  <c r="J5" i="33"/>
  <c r="K5" i="33"/>
  <c r="M5" i="33"/>
  <c r="N5" i="33"/>
  <c r="O5" i="33"/>
  <c r="D7" i="33"/>
  <c r="H7" i="33"/>
  <c r="S5" i="33" l="1"/>
  <c r="W5" i="33"/>
  <c r="H6" i="33" l="1"/>
  <c r="H5" i="33" s="1"/>
  <c r="D6" i="33"/>
  <c r="D5" i="33" s="1"/>
  <c r="L6" i="33"/>
  <c r="P6" i="33" s="1"/>
  <c r="T6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P7" i="33" l="1"/>
  <c r="L5" i="33"/>
  <c r="T5" i="33" s="1"/>
  <c r="T7" i="33"/>
  <c r="P5" i="33" l="1"/>
</calcChain>
</file>

<file path=xl/sharedStrings.xml><?xml version="1.0" encoding="utf-8"?>
<sst xmlns="http://schemas.openxmlformats.org/spreadsheetml/2006/main" count="169" uniqueCount="82">
  <si>
    <t>№ п/п</t>
  </si>
  <si>
    <t>Наименование программы</t>
  </si>
  <si>
    <t>Запланированные мероприятия</t>
  </si>
  <si>
    <t>ДЖКХ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</si>
  <si>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</si>
  <si>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</si>
  <si>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</si>
  <si>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</si>
  <si>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</si>
  <si>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</si>
  <si>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</si>
  <si>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</si>
  <si>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</si>
  <si>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</si>
  <si>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</si>
  <si>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</si>
  <si>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</si>
  <si>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</si>
  <si>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</si>
  <si>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</si>
  <si>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</si>
  <si>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</si>
  <si>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</si>
  <si>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</si>
  <si>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</si>
  <si>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</si>
  <si>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</si>
  <si>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</si>
  <si>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</si>
  <si>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</si>
  <si>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</si>
  <si>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</si>
  <si>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</si>
  <si>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</si>
  <si>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</si>
  <si>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</si>
  <si>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</si>
  <si>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</si>
  <si>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</si>
  <si>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</si>
  <si>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</si>
  <si>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</si>
  <si>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</si>
  <si>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</si>
  <si>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</si>
  <si>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</si>
  <si>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</si>
  <si>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</si>
  <si>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</si>
  <si>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</si>
  <si>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</si>
  <si>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</si>
  <si>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</si>
  <si>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</si>
  <si>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</si>
  <si>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</si>
  <si>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</si>
  <si>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</si>
  <si>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</si>
  <si>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</si>
  <si>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</si>
  <si>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</si>
  <si>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</si>
  <si>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</si>
  <si>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</si>
  <si>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</si>
  <si>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</si>
  <si>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</si>
  <si>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</si>
  <si>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</si>
  <si>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</si>
  <si>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</si>
  <si>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</si>
  <si>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</si>
  <si>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Доступная среда в городе Нефтеюганске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</si>
  <si>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</si>
  <si>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</si>
  <si>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 xml:space="preserve">Экономия </t>
  </si>
  <si>
    <t>Под контракты</t>
  </si>
  <si>
    <t>ПЛАН за 12 месяцев 2022 года                                                                                                                                         (рублей)</t>
  </si>
  <si>
    <t>Освоение на 01.12.2022 года                                                                                                                                                (рублей)</t>
  </si>
  <si>
    <t>% исполнения к плану на 12 месяцев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</si>
</sst>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 applyBorder="1"/>
    <xf numFmtId="4" fontId="3" fillId="25" borderId="1" xfId="0" applyNumberFormat="1" applyFont="1" applyFill="1" applyBorder="1" applyAlignment="1">
      <alignment horizontal="center" vertical="center" wrapText="1"/>
    </xf>
    <xf numFmtId="0" fontId="33" fillId="25" borderId="0" xfId="0" applyFont="1" applyFill="1"/>
    <xf numFmtId="4" fontId="33" fillId="25" borderId="1" xfId="2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"/>
  <sheetViews>
    <sheetView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P2" sqref="P2:S2"/>
    </sheetView>
  </sheetViews>
  <sheetFormatPr defaultRowHeight="18.75" x14ac:dyDescent="0.3"/>
  <cols>
    <col min="1" max="1" width="9.140625" style="4" customWidth="1"/>
    <col min="2" max="2" width="80.28515625" style="54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14.7109375" style="3" customWidth="1"/>
    <col min="25" max="25" width="20.28515625" style="3" customWidth="1"/>
    <col min="26" max="26" width="37.85546875" style="2" hidden="1" customWidth="1"/>
    <col min="27" max="16384" width="9.140625" style="2"/>
  </cols>
  <sheetData>
    <row r="1" spans="1:26" s="20" customFormat="1" ht="37.5" customHeight="1" x14ac:dyDescent="0.3">
      <c r="A1" s="71" t="s">
        <v>68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57"/>
      <c r="Y1" s="57"/>
    </row>
    <row r="2" spans="1:26" s="1" customFormat="1" ht="46.5" customHeight="1" x14ac:dyDescent="0.3">
      <c r="A2" s="77" t="s">
        <v>0</v>
      </c>
      <c r="B2" s="51" t="s">
        <v>1</v>
      </c>
      <c r="C2" s="78" t="s">
        <v>18</v>
      </c>
      <c r="D2" s="85" t="s">
        <v>79</v>
      </c>
      <c r="E2" s="86"/>
      <c r="F2" s="86"/>
      <c r="G2" s="87"/>
      <c r="H2" s="82" t="s">
        <v>72</v>
      </c>
      <c r="I2" s="83"/>
      <c r="J2" s="83"/>
      <c r="K2" s="84"/>
      <c r="L2" s="76" t="s">
        <v>80</v>
      </c>
      <c r="M2" s="76"/>
      <c r="N2" s="76"/>
      <c r="O2" s="76"/>
      <c r="P2" s="73" t="s">
        <v>81</v>
      </c>
      <c r="Q2" s="74"/>
      <c r="R2" s="74"/>
      <c r="S2" s="75"/>
      <c r="T2" s="79" t="s">
        <v>73</v>
      </c>
      <c r="U2" s="80"/>
      <c r="V2" s="80"/>
      <c r="W2" s="81"/>
      <c r="X2" s="67" t="s">
        <v>77</v>
      </c>
      <c r="Y2" s="67" t="s">
        <v>78</v>
      </c>
      <c r="Z2" s="65" t="s">
        <v>48</v>
      </c>
    </row>
    <row r="3" spans="1:26" s="1" customFormat="1" ht="37.5" x14ac:dyDescent="0.3">
      <c r="A3" s="77"/>
      <c r="B3" s="52" t="s">
        <v>2</v>
      </c>
      <c r="C3" s="78"/>
      <c r="D3" s="46" t="s">
        <v>21</v>
      </c>
      <c r="E3" s="46" t="s">
        <v>22</v>
      </c>
      <c r="F3" s="46" t="s">
        <v>46</v>
      </c>
      <c r="G3" s="46" t="s">
        <v>23</v>
      </c>
      <c r="H3" s="59" t="s">
        <v>21</v>
      </c>
      <c r="I3" s="59" t="s">
        <v>22</v>
      </c>
      <c r="J3" s="59" t="s">
        <v>46</v>
      </c>
      <c r="K3" s="59" t="s">
        <v>23</v>
      </c>
      <c r="L3" s="45" t="s">
        <v>21</v>
      </c>
      <c r="M3" s="45" t="s">
        <v>22</v>
      </c>
      <c r="N3" s="45" t="s">
        <v>46</v>
      </c>
      <c r="O3" s="45" t="s">
        <v>23</v>
      </c>
      <c r="P3" s="45" t="s">
        <v>21</v>
      </c>
      <c r="Q3" s="45" t="s">
        <v>22</v>
      </c>
      <c r="R3" s="45" t="s">
        <v>46</v>
      </c>
      <c r="S3" s="45" t="s">
        <v>23</v>
      </c>
      <c r="T3" s="45" t="s">
        <v>21</v>
      </c>
      <c r="U3" s="45" t="s">
        <v>22</v>
      </c>
      <c r="V3" s="45" t="s">
        <v>46</v>
      </c>
      <c r="W3" s="45" t="s">
        <v>23</v>
      </c>
      <c r="X3" s="68"/>
      <c r="Y3" s="68"/>
      <c r="Z3" s="66"/>
    </row>
    <row r="4" spans="1:26" s="1" customFormat="1" x14ac:dyDescent="0.3">
      <c r="A4" s="58" t="s">
        <v>5</v>
      </c>
      <c r="B4" s="53" t="s">
        <v>14</v>
      </c>
      <c r="C4" s="58" t="s">
        <v>25</v>
      </c>
      <c r="D4" s="50">
        <v>4</v>
      </c>
      <c r="E4" s="50">
        <v>5</v>
      </c>
      <c r="F4" s="50">
        <v>6</v>
      </c>
      <c r="G4" s="50" t="s">
        <v>36</v>
      </c>
      <c r="H4" s="58" t="s">
        <v>17</v>
      </c>
      <c r="I4" s="58" t="s">
        <v>29</v>
      </c>
      <c r="J4" s="58" t="s">
        <v>30</v>
      </c>
      <c r="K4" s="58" t="s">
        <v>31</v>
      </c>
      <c r="L4" s="58" t="s">
        <v>32</v>
      </c>
      <c r="M4" s="58" t="s">
        <v>33</v>
      </c>
      <c r="N4" s="58" t="s">
        <v>34</v>
      </c>
      <c r="O4" s="58" t="s">
        <v>35</v>
      </c>
      <c r="P4" s="58"/>
      <c r="Q4" s="58"/>
      <c r="R4" s="58"/>
      <c r="S4" s="58"/>
      <c r="T4" s="58" t="s">
        <v>69</v>
      </c>
      <c r="U4" s="58" t="s">
        <v>70</v>
      </c>
      <c r="V4" s="58" t="s">
        <v>55</v>
      </c>
      <c r="W4" s="58" t="s">
        <v>71</v>
      </c>
      <c r="X4" s="58"/>
      <c r="Y4" s="58"/>
      <c r="Z4" s="43">
        <v>20</v>
      </c>
    </row>
    <row r="5" spans="1:26" s="63" customFormat="1" ht="21.75" customHeight="1" x14ac:dyDescent="0.3">
      <c r="A5" s="60" t="s">
        <v>5</v>
      </c>
      <c r="B5" s="69" t="s">
        <v>74</v>
      </c>
      <c r="C5" s="70"/>
      <c r="D5" s="64">
        <f>SUM(D6:D7)</f>
        <v>4513365</v>
      </c>
      <c r="E5" s="64">
        <f t="shared" ref="E5:O5" si="0">SUM(E6:E7)</f>
        <v>0</v>
      </c>
      <c r="F5" s="64">
        <f t="shared" si="0"/>
        <v>0</v>
      </c>
      <c r="G5" s="64">
        <f t="shared" si="0"/>
        <v>4513365</v>
      </c>
      <c r="H5" s="64">
        <f t="shared" si="0"/>
        <v>4513365</v>
      </c>
      <c r="I5" s="64">
        <f t="shared" si="0"/>
        <v>0</v>
      </c>
      <c r="J5" s="64">
        <f t="shared" si="0"/>
        <v>0</v>
      </c>
      <c r="K5" s="64">
        <f t="shared" si="0"/>
        <v>4513365</v>
      </c>
      <c r="L5" s="64">
        <f t="shared" si="0"/>
        <v>3264553.02</v>
      </c>
      <c r="M5" s="64">
        <f t="shared" si="0"/>
        <v>0</v>
      </c>
      <c r="N5" s="64">
        <f t="shared" si="0"/>
        <v>0</v>
      </c>
      <c r="O5" s="64">
        <f t="shared" si="0"/>
        <v>3264553.02</v>
      </c>
      <c r="P5" s="62">
        <f t="shared" ref="P5:P6" si="1">L5/D5*100</f>
        <v>72.330800190102067</v>
      </c>
      <c r="Q5" s="62"/>
      <c r="R5" s="62"/>
      <c r="S5" s="62">
        <f t="shared" ref="S5:S6" si="2">O5/G5*100</f>
        <v>72.330800190102067</v>
      </c>
      <c r="T5" s="62">
        <f t="shared" ref="T5:T7" si="3">L5/H5*100</f>
        <v>72.330800190102067</v>
      </c>
      <c r="U5" s="62"/>
      <c r="V5" s="62"/>
      <c r="W5" s="62">
        <f t="shared" ref="W5:W7" si="4">O5/K5*100</f>
        <v>72.330800190102067</v>
      </c>
      <c r="X5" s="62"/>
      <c r="Y5" s="62"/>
      <c r="Z5" s="61"/>
    </row>
    <row r="6" spans="1:26" ht="80.25" customHeight="1" x14ac:dyDescent="0.3">
      <c r="A6" s="56" t="s">
        <v>6</v>
      </c>
      <c r="B6" s="49" t="s">
        <v>76</v>
      </c>
      <c r="C6" s="18" t="s">
        <v>4</v>
      </c>
      <c r="D6" s="44">
        <f>SUM(E6:G6)</f>
        <v>70000</v>
      </c>
      <c r="E6" s="44">
        <v>0</v>
      </c>
      <c r="F6" s="44">
        <v>0</v>
      </c>
      <c r="G6" s="44">
        <v>70000</v>
      </c>
      <c r="H6" s="19">
        <f>SUM(I6:K6)</f>
        <v>70000</v>
      </c>
      <c r="I6" s="55">
        <v>0</v>
      </c>
      <c r="J6" s="55">
        <v>0</v>
      </c>
      <c r="K6" s="55">
        <v>70000</v>
      </c>
      <c r="L6" s="55">
        <f t="shared" ref="L6" si="5">SUM(M6:O6)</f>
        <v>70000</v>
      </c>
      <c r="M6" s="19">
        <v>0</v>
      </c>
      <c r="N6" s="19">
        <v>0</v>
      </c>
      <c r="O6" s="19">
        <v>70000</v>
      </c>
      <c r="P6" s="48">
        <f t="shared" si="1"/>
        <v>100</v>
      </c>
      <c r="Q6" s="48"/>
      <c r="R6" s="48"/>
      <c r="S6" s="48">
        <f t="shared" si="2"/>
        <v>100</v>
      </c>
      <c r="T6" s="48">
        <f t="shared" si="3"/>
        <v>100</v>
      </c>
      <c r="U6" s="48"/>
      <c r="V6" s="48"/>
      <c r="W6" s="48">
        <f t="shared" si="4"/>
        <v>100</v>
      </c>
      <c r="X6" s="48"/>
      <c r="Y6" s="48"/>
    </row>
    <row r="7" spans="1:26" ht="63.75" customHeight="1" x14ac:dyDescent="0.3">
      <c r="A7" s="56" t="s">
        <v>7</v>
      </c>
      <c r="B7" s="49" t="s">
        <v>75</v>
      </c>
      <c r="C7" s="18" t="s">
        <v>3</v>
      </c>
      <c r="D7" s="44">
        <f>SUM(E7:G7)</f>
        <v>4443365</v>
      </c>
      <c r="E7" s="44">
        <v>0</v>
      </c>
      <c r="F7" s="44">
        <v>0</v>
      </c>
      <c r="G7" s="44">
        <v>4443365</v>
      </c>
      <c r="H7" s="19">
        <f>SUM(I7:K7)</f>
        <v>4443365</v>
      </c>
      <c r="I7" s="55">
        <v>0</v>
      </c>
      <c r="J7" s="55">
        <v>0</v>
      </c>
      <c r="K7" s="55">
        <v>4443365</v>
      </c>
      <c r="L7" s="55">
        <v>3194553.02</v>
      </c>
      <c r="M7" s="19">
        <v>0</v>
      </c>
      <c r="N7" s="19">
        <v>0</v>
      </c>
      <c r="O7" s="19">
        <v>3194553.02</v>
      </c>
      <c r="P7" s="48">
        <f>L7/D7*100</f>
        <v>71.894904424912198</v>
      </c>
      <c r="Q7" s="48"/>
      <c r="R7" s="48"/>
      <c r="S7" s="48">
        <f>O7/G7*100</f>
        <v>71.894904424912198</v>
      </c>
      <c r="T7" s="48">
        <f t="shared" si="3"/>
        <v>71.894904424912198</v>
      </c>
      <c r="U7" s="48"/>
      <c r="V7" s="48"/>
      <c r="W7" s="48">
        <f t="shared" si="4"/>
        <v>71.894904424912198</v>
      </c>
      <c r="X7" s="48"/>
      <c r="Y7" s="48"/>
    </row>
  </sheetData>
  <mergeCells count="12">
    <mergeCell ref="Z2:Z3"/>
    <mergeCell ref="Y2:Y3"/>
    <mergeCell ref="X2:X3"/>
    <mergeCell ref="B5:C5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26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9" t="s">
        <v>40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32.25" customHeight="1" x14ac:dyDescent="0.25">
      <c r="A2" s="91" t="s">
        <v>0</v>
      </c>
      <c r="B2" s="5" t="s">
        <v>1</v>
      </c>
      <c r="C2" s="92" t="s">
        <v>18</v>
      </c>
      <c r="D2" s="93" t="s">
        <v>37</v>
      </c>
      <c r="E2" s="93"/>
      <c r="F2" s="93"/>
      <c r="G2" s="94" t="s">
        <v>45</v>
      </c>
      <c r="H2" s="94"/>
      <c r="I2" s="94"/>
      <c r="J2" s="95" t="s">
        <v>43</v>
      </c>
      <c r="K2" s="96"/>
      <c r="L2" s="97"/>
      <c r="M2" s="98" t="s">
        <v>38</v>
      </c>
      <c r="N2" s="98" t="s">
        <v>39</v>
      </c>
    </row>
    <row r="3" spans="1:14" ht="25.5" x14ac:dyDescent="0.25">
      <c r="A3" s="91"/>
      <c r="B3" s="6" t="s">
        <v>2</v>
      </c>
      <c r="C3" s="92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99"/>
      <c r="N3" s="99"/>
    </row>
    <row r="4" spans="1:14" x14ac:dyDescent="0.25">
      <c r="A4" s="8" t="s">
        <v>5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8" t="s">
        <v>41</v>
      </c>
      <c r="C5" s="8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6</v>
      </c>
      <c r="B6" s="14" t="s">
        <v>20</v>
      </c>
      <c r="C6" s="14" t="s">
        <v>44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7</v>
      </c>
      <c r="B7" s="14" t="s">
        <v>42</v>
      </c>
      <c r="C7" s="14" t="s">
        <v>44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7" t="s">
        <v>0</v>
      </c>
      <c r="B1" s="24" t="s">
        <v>1</v>
      </c>
      <c r="C1" s="108" t="s">
        <v>18</v>
      </c>
      <c r="D1" s="109" t="s">
        <v>56</v>
      </c>
      <c r="E1" s="109"/>
      <c r="F1" s="109"/>
      <c r="G1" s="109"/>
      <c r="H1" s="109" t="s">
        <v>57</v>
      </c>
      <c r="I1" s="109"/>
      <c r="J1" s="109"/>
      <c r="K1" s="109"/>
      <c r="L1" s="110" t="s">
        <v>67</v>
      </c>
      <c r="M1" s="111"/>
      <c r="N1" s="111"/>
      <c r="O1" s="112"/>
      <c r="P1" s="104" t="s">
        <v>58</v>
      </c>
      <c r="Q1" s="104"/>
      <c r="R1" s="104"/>
      <c r="S1" s="104"/>
      <c r="T1" s="104" t="s">
        <v>59</v>
      </c>
      <c r="U1" s="105"/>
      <c r="V1" s="105"/>
      <c r="W1" s="105"/>
    </row>
    <row r="2" spans="1:23" ht="22.5" x14ac:dyDescent="0.25">
      <c r="A2" s="107"/>
      <c r="B2" s="24" t="s">
        <v>2</v>
      </c>
      <c r="C2" s="108"/>
      <c r="D2" s="25" t="s">
        <v>21</v>
      </c>
      <c r="E2" s="25" t="s">
        <v>22</v>
      </c>
      <c r="F2" s="25" t="s">
        <v>46</v>
      </c>
      <c r="G2" s="25" t="s">
        <v>23</v>
      </c>
      <c r="H2" s="25" t="s">
        <v>21</v>
      </c>
      <c r="I2" s="25" t="s">
        <v>22</v>
      </c>
      <c r="J2" s="25" t="s">
        <v>46</v>
      </c>
      <c r="K2" s="25" t="s">
        <v>23</v>
      </c>
      <c r="L2" s="25" t="s">
        <v>21</v>
      </c>
      <c r="M2" s="25" t="s">
        <v>22</v>
      </c>
      <c r="N2" s="25" t="s">
        <v>46</v>
      </c>
      <c r="O2" s="25" t="s">
        <v>23</v>
      </c>
      <c r="P2" s="25" t="s">
        <v>21</v>
      </c>
      <c r="Q2" s="25" t="s">
        <v>22</v>
      </c>
      <c r="R2" s="25" t="s">
        <v>46</v>
      </c>
      <c r="S2" s="25" t="s">
        <v>23</v>
      </c>
      <c r="T2" s="25" t="s">
        <v>21</v>
      </c>
      <c r="U2" s="26" t="s">
        <v>22</v>
      </c>
      <c r="V2" s="25" t="s">
        <v>46</v>
      </c>
      <c r="W2" s="25" t="s">
        <v>23</v>
      </c>
    </row>
    <row r="3" spans="1:23" x14ac:dyDescent="0.25">
      <c r="A3" s="22" t="s">
        <v>5</v>
      </c>
      <c r="B3" s="22" t="s">
        <v>14</v>
      </c>
      <c r="C3" s="22" t="s">
        <v>25</v>
      </c>
      <c r="D3" s="22" t="s">
        <v>27</v>
      </c>
      <c r="E3" s="22" t="s">
        <v>16</v>
      </c>
      <c r="F3" s="22" t="s">
        <v>28</v>
      </c>
      <c r="G3" s="22" t="s">
        <v>28</v>
      </c>
      <c r="H3" s="22" t="s">
        <v>36</v>
      </c>
      <c r="I3" s="22" t="s">
        <v>29</v>
      </c>
      <c r="J3" s="22" t="s">
        <v>30</v>
      </c>
      <c r="K3" s="22" t="s">
        <v>31</v>
      </c>
      <c r="L3" s="22" t="s">
        <v>32</v>
      </c>
      <c r="M3" s="22" t="s">
        <v>33</v>
      </c>
      <c r="N3" s="22" t="s">
        <v>34</v>
      </c>
      <c r="O3" s="22" t="s">
        <v>35</v>
      </c>
      <c r="P3" s="22" t="s">
        <v>17</v>
      </c>
      <c r="Q3" s="22" t="s">
        <v>29</v>
      </c>
      <c r="R3" s="22" t="s">
        <v>55</v>
      </c>
      <c r="S3" s="22" t="s">
        <v>30</v>
      </c>
      <c r="T3" s="22" t="s">
        <v>31</v>
      </c>
      <c r="U3" s="22" t="s">
        <v>60</v>
      </c>
      <c r="V3" s="22" t="s">
        <v>49</v>
      </c>
      <c r="W3" s="22" t="s">
        <v>54</v>
      </c>
    </row>
    <row r="4" spans="1:23" x14ac:dyDescent="0.25">
      <c r="A4" s="106" t="s">
        <v>24</v>
      </c>
      <c r="B4" s="106"/>
      <c r="C4" s="106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88" t="s">
        <v>10</v>
      </c>
      <c r="C5" s="88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7</v>
      </c>
      <c r="B6" s="30" t="s">
        <v>47</v>
      </c>
      <c r="C6" s="5" t="s">
        <v>53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14</v>
      </c>
      <c r="B7" s="88" t="s">
        <v>61</v>
      </c>
      <c r="C7" s="88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8</v>
      </c>
      <c r="B8" s="32" t="s">
        <v>62</v>
      </c>
      <c r="C8" s="5" t="s">
        <v>53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9</v>
      </c>
      <c r="B9" s="32" t="s">
        <v>63</v>
      </c>
      <c r="C9" s="5" t="s">
        <v>53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25</v>
      </c>
      <c r="B10" s="21" t="s">
        <v>11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64</v>
      </c>
      <c r="B11" s="32" t="s">
        <v>65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25</v>
      </c>
      <c r="B12" s="88" t="s">
        <v>12</v>
      </c>
      <c r="C12" s="88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26</v>
      </c>
      <c r="B13" s="36" t="s">
        <v>15</v>
      </c>
      <c r="C13" s="5" t="s">
        <v>53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17</v>
      </c>
      <c r="B14" s="100" t="s">
        <v>13</v>
      </c>
      <c r="C14" s="101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98" t="s">
        <v>19</v>
      </c>
      <c r="B15" s="32" t="s">
        <v>66</v>
      </c>
      <c r="C15" s="5" t="s">
        <v>53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02"/>
      <c r="B16" s="32" t="s">
        <v>50</v>
      </c>
      <c r="C16" s="5" t="s">
        <v>53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02"/>
      <c r="B17" s="32" t="s">
        <v>51</v>
      </c>
      <c r="C17" s="5" t="s">
        <v>53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03"/>
      <c r="B18" s="32" t="s">
        <v>52</v>
      </c>
      <c r="C18" s="5" t="s">
        <v>53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УОиТСЖ-112-3</cp:lastModifiedBy>
  <cp:lastPrinted>2022-09-08T09:21:28Z</cp:lastPrinted>
  <dcterms:created xsi:type="dcterms:W3CDTF">2012-05-22T08:33:39Z</dcterms:created>
  <dcterms:modified xsi:type="dcterms:W3CDTF">2023-12-21T05:05:00Z</dcterms:modified>
</cp:coreProperties>
</file>