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vpo\Desktop\"/>
    </mc:Choice>
  </mc:AlternateContent>
  <bookViews>
    <workbookView xWindow="0" yWindow="0" windowWidth="28800" windowHeight="11385"/>
  </bookViews>
  <sheets>
    <sheet name="2023" sheetId="5" r:id="rId1"/>
  </sheets>
  <definedNames>
    <definedName name="_xlnm._FilterDatabase" localSheetId="0" hidden="1">'2023'!$A$4:$P$4</definedName>
  </definedNames>
  <calcPr calcId="162913"/>
</workbook>
</file>

<file path=xl/calcChain.xml><?xml version="1.0" encoding="utf-8"?>
<calcChain xmlns="http://schemas.openxmlformats.org/spreadsheetml/2006/main">
  <c r="F11" i="5" l="1"/>
  <c r="G11" i="5"/>
  <c r="E11" i="5"/>
  <c r="L12" i="5"/>
  <c r="L13" i="5"/>
  <c r="M8" i="5" l="1"/>
  <c r="M10" i="5"/>
  <c r="M14" i="5"/>
  <c r="M15" i="5"/>
  <c r="L14" i="5" l="1"/>
  <c r="L15" i="5"/>
  <c r="L8" i="5"/>
  <c r="L9" i="5"/>
  <c r="M9" i="5"/>
  <c r="L10" i="5"/>
  <c r="M11" i="5" l="1"/>
  <c r="E7" i="5"/>
  <c r="F7" i="5"/>
  <c r="G7" i="5"/>
  <c r="E6" i="5" l="1"/>
  <c r="D7" i="5" l="1"/>
  <c r="D11" i="5"/>
  <c r="D6" i="5" l="1"/>
  <c r="J11" i="5" l="1"/>
  <c r="G6" i="5" l="1"/>
  <c r="I11" i="5"/>
  <c r="J7" i="5"/>
  <c r="K11" i="5"/>
  <c r="I7" i="5"/>
  <c r="F6" i="5"/>
  <c r="M7" i="5"/>
  <c r="L11" i="5"/>
  <c r="L7" i="5"/>
  <c r="K7" i="5"/>
  <c r="H11" i="5"/>
  <c r="I6" i="5" l="1"/>
  <c r="J6" i="5"/>
  <c r="L6" i="5"/>
  <c r="M6" i="5"/>
  <c r="H7" i="5"/>
  <c r="H6" i="5" l="1"/>
  <c r="K6" i="5"/>
</calcChain>
</file>

<file path=xl/sharedStrings.xml><?xml version="1.0" encoding="utf-8"?>
<sst xmlns="http://schemas.openxmlformats.org/spreadsheetml/2006/main" count="43" uniqueCount="42">
  <si>
    <t>Подпрограмма "Профилактика правонарушений"</t>
  </si>
  <si>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</si>
  <si>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</si>
  <si>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>Муниципальная программа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</si>
  <si>
    <t xml:space="preserve">Отклонение от уточненного плана, руб.  (гр.3-гр.5) </t>
  </si>
  <si>
    <t>Подпрограмма "Профилактика незаконного оборота и потребления наркотических средств и психотропных веществ"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</si>
  <si>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</si>
  <si>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</si>
  <si>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</si>
  <si>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</si>
  <si>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ДЖКХ</t>
  </si>
  <si>
    <t>ККиТ</t>
  </si>
  <si>
    <t>КФКиС</t>
  </si>
  <si>
    <t>ДМИ</t>
  </si>
  <si>
    <t>ДДА</t>
  </si>
  <si>
    <t>7</t>
  </si>
  <si>
    <t>7.1</t>
  </si>
  <si>
    <t>7.2</t>
  </si>
  <si>
    <t>Создание условий для деятельности народных дружин</t>
  </si>
  <si>
    <t>Обеспечение функционирования и развития систем видеонаблюдения в сфере общественного порядка в местах массового пребывания граждан, в наиболее криминогенных общественных местах и на улицах города</t>
  </si>
  <si>
    <t>Приобретение нежилых помещений под размещение участковых пунктов полиции</t>
  </si>
  <si>
    <t>Организация и проведение профилактических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</si>
  <si>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</si>
  <si>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7.1.1</t>
  </si>
  <si>
    <t>7.1.2</t>
  </si>
  <si>
    <t>7.1.3</t>
  </si>
  <si>
    <t>7.2.1</t>
  </si>
  <si>
    <t>7.2.2</t>
  </si>
  <si>
    <t>Наименование программы, подпрограммы, структурного элемента</t>
  </si>
  <si>
    <t>ГРБС</t>
  </si>
  <si>
    <t>План на 2023 год</t>
  </si>
  <si>
    <t>% исполнения к плану на 2023 год</t>
  </si>
  <si>
    <t>№ п/п</t>
  </si>
  <si>
    <t>План на 1 полугодие                      2023 года</t>
  </si>
  <si>
    <t>% исполнения  к плану на 1 полугодие 2023 г</t>
  </si>
  <si>
    <t>Создание условий для деятельности субъектов профилактики наркомании</t>
  </si>
  <si>
    <t>Проведение информационной антинаркотической политики, просветительских мероприятий</t>
  </si>
  <si>
    <t>1</t>
  </si>
  <si>
    <t>Исполнение           на 01.08.2023</t>
  </si>
  <si>
    <t>7.2.3</t>
  </si>
  <si>
    <t>7.2.4</t>
  </si>
  <si>
    <t>Отчет об исполнении сетевого плана-графика по реализации муниципальной программы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</si>
</sst>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8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64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7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0" fontId="4" fillId="0" borderId="0" xfId="0" applyFont="1" applyFill="1" applyAlignment="1">
      <alignment vertical="top"/>
    </xf>
    <xf numFmtId="1" fontId="5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5"/>
  <sheetViews>
    <sheetView tabSelected="1" zoomScale="110" zoomScaleNormal="110" workbookViewId="0">
      <pane ySplit="5" topLeftCell="A6" activePane="bottomLeft" state="frozen"/>
      <selection pane="bottomLeft" activeCell="G7" sqref="G7"/>
    </sheetView>
  </sheetViews>
  <sheetFormatPr defaultColWidth="9.140625" defaultRowHeight="15.75" x14ac:dyDescent="0.25"/>
  <cols>
    <col min="1" max="1" width="6.85546875" style="1" customWidth="1"/>
    <col min="2" max="2" width="75.85546875" style="22" customWidth="1"/>
    <col min="3" max="3" width="10.42578125" style="3" customWidth="1"/>
    <col min="4" max="4" width="3.7109375" style="2" hidden="1" customWidth="1"/>
    <col min="5" max="5" width="22.140625" style="2" customWidth="1"/>
    <col min="6" max="6" width="19.85546875" style="2" hidden="1" customWidth="1"/>
    <col min="7" max="7" width="23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hidden="1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47.25" customHeight="1" x14ac:dyDescent="0.25">
      <c r="B2" s="27" t="s">
        <v>41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25">
      <c r="M3" s="4" t="s">
        <v>6</v>
      </c>
    </row>
    <row r="4" spans="1:13" ht="93" customHeight="1" x14ac:dyDescent="0.25">
      <c r="A4" s="26" t="s">
        <v>32</v>
      </c>
      <c r="B4" s="15" t="s">
        <v>28</v>
      </c>
      <c r="C4" s="15" t="s">
        <v>29</v>
      </c>
      <c r="D4" s="5" t="s">
        <v>7</v>
      </c>
      <c r="E4" s="5" t="s">
        <v>30</v>
      </c>
      <c r="F4" s="5" t="s">
        <v>33</v>
      </c>
      <c r="G4" s="5" t="s">
        <v>38</v>
      </c>
      <c r="H4" s="5" t="s">
        <v>1</v>
      </c>
      <c r="I4" s="5" t="s">
        <v>4</v>
      </c>
      <c r="J4" s="5" t="s">
        <v>8</v>
      </c>
      <c r="K4" s="5" t="s">
        <v>2</v>
      </c>
      <c r="L4" s="5" t="s">
        <v>31</v>
      </c>
      <c r="M4" s="5" t="s">
        <v>34</v>
      </c>
    </row>
    <row r="5" spans="1:13" x14ac:dyDescent="0.25">
      <c r="A5" s="26" t="s">
        <v>37</v>
      </c>
      <c r="B5" s="23">
        <v>2</v>
      </c>
      <c r="C5" s="7">
        <v>3</v>
      </c>
      <c r="D5" s="6">
        <v>2</v>
      </c>
      <c r="E5" s="7">
        <v>4</v>
      </c>
      <c r="F5" s="6">
        <v>4</v>
      </c>
      <c r="G5" s="7">
        <v>5</v>
      </c>
      <c r="H5" s="6">
        <v>6</v>
      </c>
      <c r="I5" s="7">
        <v>7</v>
      </c>
      <c r="J5" s="6">
        <v>8</v>
      </c>
      <c r="K5" s="7">
        <v>9</v>
      </c>
      <c r="L5" s="6">
        <v>6</v>
      </c>
      <c r="M5" s="7">
        <v>11</v>
      </c>
    </row>
    <row r="6" spans="1:13" s="10" customFormat="1" ht="63" x14ac:dyDescent="0.25">
      <c r="A6" s="8" t="s">
        <v>15</v>
      </c>
      <c r="B6" s="24" t="s">
        <v>3</v>
      </c>
      <c r="C6" s="16"/>
      <c r="D6" s="9" t="e">
        <f>D7+D11</f>
        <v>#REF!</v>
      </c>
      <c r="E6" s="9">
        <f>E7+E11</f>
        <v>33179515</v>
      </c>
      <c r="F6" s="9">
        <f>F7+F11</f>
        <v>16427827</v>
      </c>
      <c r="G6" s="9">
        <f>G7+G11</f>
        <v>15588511.739999998</v>
      </c>
      <c r="H6" s="9" t="e">
        <f t="shared" ref="H6:H11" si="0">D6-G6</f>
        <v>#REF!</v>
      </c>
      <c r="I6" s="9">
        <f t="shared" ref="I6:I11" si="1">E6-G6</f>
        <v>17591003.260000002</v>
      </c>
      <c r="J6" s="9">
        <f t="shared" ref="J6:J11" si="2">F6-G6</f>
        <v>839315.26000000164</v>
      </c>
      <c r="K6" s="9" t="e">
        <f t="shared" ref="K6:K11" si="3">G6/D6*100</f>
        <v>#REF!</v>
      </c>
      <c r="L6" s="18">
        <f t="shared" ref="L6:L15" si="4">G6/E6*100</f>
        <v>46.982337565814326</v>
      </c>
      <c r="M6" s="18">
        <f t="shared" ref="M6:M7" si="5">G6/F6*100</f>
        <v>94.890892995159973</v>
      </c>
    </row>
    <row r="7" spans="1:13" s="13" customFormat="1" x14ac:dyDescent="0.25">
      <c r="A7" s="11" t="s">
        <v>16</v>
      </c>
      <c r="B7" s="21" t="s">
        <v>0</v>
      </c>
      <c r="C7" s="17"/>
      <c r="D7" s="12" t="e">
        <f>SUM(#REF!)</f>
        <v>#REF!</v>
      </c>
      <c r="E7" s="12">
        <f>SUM(E8:E10)</f>
        <v>32418615</v>
      </c>
      <c r="F7" s="12">
        <f t="shared" ref="F7:G7" si="6">SUM(F8:F10)</f>
        <v>16002927</v>
      </c>
      <c r="G7" s="12">
        <f t="shared" si="6"/>
        <v>15163611.739999998</v>
      </c>
      <c r="H7" s="12" t="e">
        <f t="shared" si="0"/>
        <v>#REF!</v>
      </c>
      <c r="I7" s="12">
        <f t="shared" si="1"/>
        <v>17255003.260000002</v>
      </c>
      <c r="J7" s="12">
        <f t="shared" si="2"/>
        <v>839315.26000000164</v>
      </c>
      <c r="K7" s="12" t="e">
        <f t="shared" si="3"/>
        <v>#REF!</v>
      </c>
      <c r="L7" s="19">
        <f t="shared" si="4"/>
        <v>46.774397178904771</v>
      </c>
      <c r="M7" s="19">
        <f t="shared" si="5"/>
        <v>94.755239088449244</v>
      </c>
    </row>
    <row r="8" spans="1:13" x14ac:dyDescent="0.25">
      <c r="A8" s="26" t="s">
        <v>23</v>
      </c>
      <c r="B8" s="25" t="s">
        <v>18</v>
      </c>
      <c r="C8" s="15" t="s">
        <v>14</v>
      </c>
      <c r="D8" s="14"/>
      <c r="E8" s="14">
        <v>137600</v>
      </c>
      <c r="F8" s="14">
        <v>63900</v>
      </c>
      <c r="G8" s="14">
        <v>63896</v>
      </c>
      <c r="H8" s="14"/>
      <c r="I8" s="14"/>
      <c r="J8" s="14"/>
      <c r="K8" s="14"/>
      <c r="L8" s="20">
        <f t="shared" ref="L8:L10" si="7">G8/E8*100</f>
        <v>46.436046511627907</v>
      </c>
      <c r="M8" s="20">
        <f t="shared" ref="M8:M15" si="8">G8/F8*100</f>
        <v>99.993740219092331</v>
      </c>
    </row>
    <row r="9" spans="1:13" ht="47.25" x14ac:dyDescent="0.25">
      <c r="A9" s="26" t="s">
        <v>24</v>
      </c>
      <c r="B9" s="25" t="s">
        <v>19</v>
      </c>
      <c r="C9" s="15" t="s">
        <v>10</v>
      </c>
      <c r="D9" s="14"/>
      <c r="E9" s="14">
        <v>16389988</v>
      </c>
      <c r="F9" s="14">
        <v>48000</v>
      </c>
      <c r="G9" s="14">
        <v>207554.04</v>
      </c>
      <c r="H9" s="14"/>
      <c r="I9" s="14"/>
      <c r="J9" s="14"/>
      <c r="K9" s="14"/>
      <c r="L9" s="20">
        <f t="shared" si="7"/>
        <v>1.2663465037314243</v>
      </c>
      <c r="M9" s="20">
        <f t="shared" si="8"/>
        <v>432.40424999999999</v>
      </c>
    </row>
    <row r="10" spans="1:13" ht="31.5" x14ac:dyDescent="0.25">
      <c r="A10" s="26" t="s">
        <v>25</v>
      </c>
      <c r="B10" s="25" t="s">
        <v>20</v>
      </c>
      <c r="C10" s="15" t="s">
        <v>13</v>
      </c>
      <c r="D10" s="14"/>
      <c r="E10" s="14">
        <v>15891027</v>
      </c>
      <c r="F10" s="14">
        <v>15891027</v>
      </c>
      <c r="G10" s="14">
        <v>14892161.699999999</v>
      </c>
      <c r="H10" s="14"/>
      <c r="I10" s="14"/>
      <c r="J10" s="14"/>
      <c r="K10" s="14"/>
      <c r="L10" s="20">
        <f t="shared" si="7"/>
        <v>93.714281021610489</v>
      </c>
      <c r="M10" s="20">
        <f t="shared" si="8"/>
        <v>93.714281021610489</v>
      </c>
    </row>
    <row r="11" spans="1:13" s="13" customFormat="1" ht="31.5" x14ac:dyDescent="0.25">
      <c r="A11" s="11" t="s">
        <v>17</v>
      </c>
      <c r="B11" s="21" t="s">
        <v>5</v>
      </c>
      <c r="C11" s="17"/>
      <c r="D11" s="12" t="e">
        <f>SUM(#REF!)</f>
        <v>#REF!</v>
      </c>
      <c r="E11" s="12">
        <f>SUM(E12:E15)</f>
        <v>760900</v>
      </c>
      <c r="F11" s="12">
        <f t="shared" ref="F11:G11" si="9">SUM(F12:F15)</f>
        <v>424900</v>
      </c>
      <c r="G11" s="12">
        <f t="shared" si="9"/>
        <v>424900</v>
      </c>
      <c r="H11" s="12" t="e">
        <f t="shared" si="0"/>
        <v>#REF!</v>
      </c>
      <c r="I11" s="12">
        <f t="shared" si="1"/>
        <v>336000</v>
      </c>
      <c r="J11" s="12">
        <f t="shared" si="2"/>
        <v>0</v>
      </c>
      <c r="K11" s="12" t="e">
        <f t="shared" si="3"/>
        <v>#REF!</v>
      </c>
      <c r="L11" s="19">
        <f t="shared" si="4"/>
        <v>55.841766329346832</v>
      </c>
      <c r="M11" s="19">
        <f t="shared" si="8"/>
        <v>100</v>
      </c>
    </row>
    <row r="12" spans="1:13" s="13" customFormat="1" ht="30.75" customHeight="1" x14ac:dyDescent="0.25">
      <c r="A12" s="26" t="s">
        <v>26</v>
      </c>
      <c r="B12" s="25" t="s">
        <v>35</v>
      </c>
      <c r="C12" s="15" t="s">
        <v>9</v>
      </c>
      <c r="D12" s="14"/>
      <c r="E12" s="14">
        <v>70000</v>
      </c>
      <c r="F12" s="14"/>
      <c r="G12" s="14">
        <v>0</v>
      </c>
      <c r="H12" s="14"/>
      <c r="I12" s="14"/>
      <c r="J12" s="14"/>
      <c r="K12" s="14"/>
      <c r="L12" s="20">
        <f t="shared" si="4"/>
        <v>0</v>
      </c>
      <c r="M12" s="19"/>
    </row>
    <row r="13" spans="1:13" s="13" customFormat="1" ht="31.5" x14ac:dyDescent="0.25">
      <c r="A13" s="26" t="s">
        <v>27</v>
      </c>
      <c r="B13" s="25" t="s">
        <v>36</v>
      </c>
      <c r="C13" s="15" t="s">
        <v>14</v>
      </c>
      <c r="D13" s="14"/>
      <c r="E13" s="14">
        <v>26000</v>
      </c>
      <c r="F13" s="14"/>
      <c r="G13" s="14">
        <v>0</v>
      </c>
      <c r="H13" s="14"/>
      <c r="I13" s="14"/>
      <c r="J13" s="14"/>
      <c r="K13" s="14"/>
      <c r="L13" s="20">
        <f t="shared" si="4"/>
        <v>0</v>
      </c>
      <c r="M13" s="19"/>
    </row>
    <row r="14" spans="1:13" x14ac:dyDescent="0.25">
      <c r="A14" s="26" t="s">
        <v>39</v>
      </c>
      <c r="B14" s="25" t="s">
        <v>21</v>
      </c>
      <c r="C14" s="15" t="s">
        <v>11</v>
      </c>
      <c r="D14" s="14"/>
      <c r="E14" s="14">
        <v>473643</v>
      </c>
      <c r="F14" s="14">
        <v>303643</v>
      </c>
      <c r="G14" s="14">
        <v>303643</v>
      </c>
      <c r="H14" s="14"/>
      <c r="I14" s="14"/>
      <c r="J14" s="14"/>
      <c r="K14" s="14"/>
      <c r="L14" s="20">
        <f t="shared" si="4"/>
        <v>64.107988506111141</v>
      </c>
      <c r="M14" s="20">
        <f t="shared" si="8"/>
        <v>100</v>
      </c>
    </row>
    <row r="15" spans="1:13" ht="47.25" x14ac:dyDescent="0.25">
      <c r="A15" s="26" t="s">
        <v>40</v>
      </c>
      <c r="B15" s="25" t="s">
        <v>22</v>
      </c>
      <c r="C15" s="15" t="s">
        <v>12</v>
      </c>
      <c r="D15" s="14"/>
      <c r="E15" s="14">
        <v>191257</v>
      </c>
      <c r="F15" s="14">
        <v>121257</v>
      </c>
      <c r="G15" s="14">
        <v>121257</v>
      </c>
      <c r="H15" s="14"/>
      <c r="I15" s="14"/>
      <c r="J15" s="14"/>
      <c r="K15" s="14"/>
      <c r="L15" s="20">
        <f t="shared" si="4"/>
        <v>63.400032417114147</v>
      </c>
      <c r="M15" s="20">
        <f t="shared" si="8"/>
        <v>100</v>
      </c>
    </row>
  </sheetData>
  <autoFilter ref="A4:P4"/>
  <mergeCells count="1">
    <mergeCell ref="B2:M2"/>
  </mergeCells>
  <pageMargins left="0.70866141732283472" right="0.70866141732283472" top="0.35433070866141736" bottom="0.35433070866141736" header="0.31496062992125984" footer="0.31496062992125984"/>
  <pageSetup paperSize="9" scale="58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lastPrinted>2023-08-03T11:26:08Z</cp:lastPrinted>
  <dcterms:created xsi:type="dcterms:W3CDTF">2018-04-12T12:44:43Z</dcterms:created>
  <dcterms:modified xsi:type="dcterms:W3CDTF">2023-09-21T04:02:57Z</dcterms:modified>
</cp:coreProperties>
</file>