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8800" windowHeight="12330"/>
  </bookViews>
  <sheets>
    <sheet name="2022" sheetId="5" r:id="rId1"/>
  </sheets>
  <definedNames>
    <definedName name="_xlnm._FilterDatabase" localSheetId="0" hidden="1">'2022'!$A$4:$P$4</definedName>
  </definedNames>
  <calcPr calcId="162913"/>
</workbook>
</file>

<file path=xl/calcChain.xml><?xml version="1.0" encoding="utf-8"?>
<calcChain xmlns="http://schemas.openxmlformats.org/spreadsheetml/2006/main">
  <c r="L11" i="5" l="1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8" i="5"/>
  <c r="L9" i="5"/>
  <c r="F10" i="5" l="1"/>
  <c r="G10" i="5"/>
  <c r="E10" i="5"/>
  <c r="F7" i="5"/>
  <c r="G7" i="5"/>
  <c r="E7" i="5"/>
  <c r="M10" i="5" l="1"/>
  <c r="L10" i="5"/>
  <c r="E6" i="5"/>
  <c r="D7" i="5" l="1"/>
  <c r="D10" i="5"/>
  <c r="D6" i="5" l="1"/>
  <c r="G6" i="5" l="1"/>
  <c r="K10" i="5"/>
  <c r="I10" i="5"/>
  <c r="J7" i="5"/>
  <c r="K7" i="5"/>
  <c r="I7" i="5"/>
  <c r="L7" i="5"/>
  <c r="J10" i="5"/>
  <c r="F6" i="5"/>
  <c r="H7" i="5"/>
  <c r="H10" i="5"/>
  <c r="J6" i="5" l="1"/>
  <c r="I6" i="5"/>
  <c r="L6" i="5"/>
  <c r="K6" i="5"/>
  <c r="M6" i="5"/>
  <c r="H6" i="5"/>
</calcChain>
</file>

<file path=xl/sharedStrings.xml><?xml version="1.0" encoding="utf-8"?>
<sst xmlns="http://schemas.openxmlformats.org/spreadsheetml/2006/main" count="34" uniqueCount="32">
  <si>
    <t>Подпрограмма "Обеспечение первичных мер пожарной безопасности в городе Нефтеюганске"</t>
  </si>
  <si>
    <t>Муниципальная программа "Защита населения и территории от чрезвычайных ситуаций, обеспечение первичных мер пожарной безопасности в городе Нефтеюганске"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</si>
  <si>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</si>
  <si>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</si>
  <si>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</si>
  <si>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</si>
  <si>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</si>
  <si>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</si>
  <si>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</si>
  <si>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</si>
  <si>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</si>
  <si>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ДЖКХ</t>
  </si>
  <si>
    <t>ККиТ</t>
  </si>
  <si>
    <t>КФКиС</t>
  </si>
  <si>
    <t>ДМИ</t>
  </si>
  <si>
    <t>ДДА</t>
  </si>
  <si>
    <t>8</t>
  </si>
  <si>
    <t>8.1</t>
  </si>
  <si>
    <t>8.2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</si>
  <si>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</si>
  <si>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</si>
  <si>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8.1.1</t>
  </si>
  <si>
    <t>8.2.1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</si>
  <si>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</si>
  <si>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</si>
  <si>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</si>
  <si>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</si>
  <si>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План на 1 квартал  2023 года</t>
  </si>
  <si>
    <t>Исполнение</t>
  </si>
  <si>
    <t>% исполнения к плану на 2023 год</t>
  </si>
  <si>
    <t>% исполнения  к плану 1 квартала 2023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</si>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</sst>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-#,##0.00;_(* &quot;&quot;??_);_(@_)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7"/>
  <sheetViews>
    <sheetView tabSelected="1" zoomScaleNormal="100" workbookViewId="0">
      <pane ySplit="5" topLeftCell="A6" activePane="bottomLeft" state="frozen"/>
      <selection pane="bottomLeft" activeCell="T11" sqref="T11"/>
    </sheetView>
  </sheetViews>
  <sheetFormatPr defaultColWidth="9.140625" defaultRowHeight="15.75" x14ac:dyDescent="0.25"/>
  <cols>
    <col min="1" max="1" width="6.85546875" style="1" customWidth="1"/>
    <col min="2" max="2" width="55.85546875" style="2" customWidth="1"/>
    <col min="3" max="3" width="8.57031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3" t="s">
        <v>23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6</v>
      </c>
    </row>
    <row r="4" spans="1:13" ht="76.900000000000006" customHeight="1" x14ac:dyDescent="0.25">
      <c r="A4" s="5" t="s">
        <v>31</v>
      </c>
      <c r="B4" s="16" t="s">
        <v>24</v>
      </c>
      <c r="C4" s="16" t="s">
        <v>25</v>
      </c>
      <c r="D4" s="6" t="s">
        <v>7</v>
      </c>
      <c r="E4" s="6" t="s">
        <v>26</v>
      </c>
      <c r="F4" s="6" t="s">
        <v>27</v>
      </c>
      <c r="G4" s="6" t="s">
        <v>28</v>
      </c>
      <c r="H4" s="6" t="s">
        <v>2</v>
      </c>
      <c r="I4" s="6" t="s">
        <v>5</v>
      </c>
      <c r="J4" s="6" t="s">
        <v>8</v>
      </c>
      <c r="K4" s="6" t="s">
        <v>3</v>
      </c>
      <c r="L4" s="6" t="s">
        <v>29</v>
      </c>
      <c r="M4" s="6" t="s">
        <v>30</v>
      </c>
    </row>
    <row r="5" spans="1:13" x14ac:dyDescent="0.25">
      <c r="A5" s="5"/>
      <c r="B5" s="8">
        <v>1</v>
      </c>
      <c r="C5" s="8"/>
      <c r="D5" s="7">
        <v>2</v>
      </c>
      <c r="E5" s="8">
        <v>3</v>
      </c>
      <c r="F5" s="7">
        <v>4</v>
      </c>
      <c r="G5" s="8">
        <v>5</v>
      </c>
      <c r="H5" s="7">
        <v>6</v>
      </c>
      <c r="I5" s="8">
        <v>7</v>
      </c>
      <c r="J5" s="7">
        <v>8</v>
      </c>
      <c r="K5" s="8">
        <v>9</v>
      </c>
      <c r="L5" s="7">
        <v>10</v>
      </c>
      <c r="M5" s="8">
        <v>11</v>
      </c>
    </row>
    <row r="6" spans="1:13" s="11" customFormat="1" ht="63" x14ac:dyDescent="0.25">
      <c r="A6" s="9" t="s">
        <v>16</v>
      </c>
      <c r="B6" s="17" t="s">
        <v>1</v>
      </c>
      <c r="C6" s="18"/>
      <c r="D6" s="10" t="e">
        <f>D7+D10</f>
        <v>#REF!</v>
      </c>
      <c r="E6" s="10">
        <f>E7+E10</f>
        <v>22698817</v>
      </c>
      <c r="F6" s="10">
        <f>F7+F10</f>
        <v>2222211.04</v>
      </c>
      <c r="G6" s="10">
        <f>G7+G10</f>
        <v>1378905.61</v>
      </c>
      <c r="H6" s="10" t="e">
        <f t="shared" ref="H6" si="0">D6-G6</f>
        <v>#REF!</v>
      </c>
      <c r="I6" s="10">
        <f t="shared" ref="I6:I10" si="1">E6-G6</f>
        <v>21319911.390000001</v>
      </c>
      <c r="J6" s="10">
        <f t="shared" ref="J6:J10" si="2">F6-G6</f>
        <v>843305.42999999993</v>
      </c>
      <c r="K6" s="10" t="e">
        <f t="shared" ref="K6:K10" si="3">G6/D6*100</f>
        <v>#REF!</v>
      </c>
      <c r="L6" s="10">
        <f t="shared" ref="L6:L9" si="4">G6/E6*100</f>
        <v>6.0747906377675989</v>
      </c>
      <c r="M6" s="10">
        <f t="shared" ref="M6" si="5">G6/F6*100</f>
        <v>62.051064690957524</v>
      </c>
    </row>
    <row r="7" spans="1:13" s="14" customFormat="1" ht="63" x14ac:dyDescent="0.25">
      <c r="A7" s="12" t="s">
        <v>17</v>
      </c>
      <c r="B7" s="19" t="s">
        <v>4</v>
      </c>
      <c r="C7" s="20"/>
      <c r="D7" s="13" t="e">
        <f>SUM(#REF!)</f>
        <v>#REF!</v>
      </c>
      <c r="E7" s="13">
        <f>SUM(E8:E9)</f>
        <v>9622905</v>
      </c>
      <c r="F7" s="13">
        <f t="shared" ref="F7:G7" si="6">SUM(F8:F9)</f>
        <v>0</v>
      </c>
      <c r="G7" s="13">
        <f t="shared" si="6"/>
        <v>0</v>
      </c>
      <c r="H7" s="13" t="e">
        <f t="shared" ref="H7:H10" si="7">D7-G7</f>
        <v>#REF!</v>
      </c>
      <c r="I7" s="13">
        <f t="shared" si="1"/>
        <v>9622905</v>
      </c>
      <c r="J7" s="13">
        <f t="shared" si="2"/>
        <v>0</v>
      </c>
      <c r="K7" s="13" t="e">
        <f t="shared" si="3"/>
        <v>#REF!</v>
      </c>
      <c r="L7" s="13">
        <f t="shared" si="4"/>
        <v>0</v>
      </c>
      <c r="M7" s="13"/>
    </row>
    <row r="8" spans="1:13" ht="29.25" customHeight="1" x14ac:dyDescent="0.25">
      <c r="A8" s="22" t="s">
        <v>21</v>
      </c>
      <c r="B8" s="21" t="s">
        <v>19</v>
      </c>
      <c r="C8" s="16" t="s">
        <v>15</v>
      </c>
      <c r="D8" s="15"/>
      <c r="E8" s="15">
        <v>60000</v>
      </c>
      <c r="F8" s="15">
        <v>0</v>
      </c>
      <c r="G8" s="15">
        <v>0</v>
      </c>
      <c r="H8" s="15"/>
      <c r="I8" s="15"/>
      <c r="J8" s="15"/>
      <c r="K8" s="15"/>
      <c r="L8" s="15">
        <f t="shared" si="4"/>
        <v>0</v>
      </c>
      <c r="M8" s="15"/>
    </row>
    <row r="9" spans="1:13" ht="30.75" customHeight="1" x14ac:dyDescent="0.25">
      <c r="A9" s="22"/>
      <c r="B9" s="21"/>
      <c r="C9" s="16" t="s">
        <v>10</v>
      </c>
      <c r="D9" s="15"/>
      <c r="E9" s="15">
        <v>9562905</v>
      </c>
      <c r="F9" s="15">
        <v>0</v>
      </c>
      <c r="G9" s="15">
        <v>0</v>
      </c>
      <c r="H9" s="15"/>
      <c r="I9" s="15"/>
      <c r="J9" s="15"/>
      <c r="K9" s="15"/>
      <c r="L9" s="15">
        <f t="shared" si="4"/>
        <v>0</v>
      </c>
      <c r="M9" s="15"/>
    </row>
    <row r="10" spans="1:13" s="14" customFormat="1" ht="31.5" x14ac:dyDescent="0.25">
      <c r="A10" s="12" t="s">
        <v>18</v>
      </c>
      <c r="B10" s="19" t="s">
        <v>0</v>
      </c>
      <c r="C10" s="20"/>
      <c r="D10" s="13" t="e">
        <f>SUM(#REF!)</f>
        <v>#REF!</v>
      </c>
      <c r="E10" s="13">
        <f>SUM(E11:E17)</f>
        <v>13075912</v>
      </c>
      <c r="F10" s="13">
        <f t="shared" ref="F10:G10" si="8">SUM(F11:F17)</f>
        <v>2222211.04</v>
      </c>
      <c r="G10" s="13">
        <f t="shared" si="8"/>
        <v>1378905.61</v>
      </c>
      <c r="H10" s="13" t="e">
        <f t="shared" si="7"/>
        <v>#REF!</v>
      </c>
      <c r="I10" s="13">
        <f t="shared" si="1"/>
        <v>11697006.390000001</v>
      </c>
      <c r="J10" s="13">
        <f t="shared" si="2"/>
        <v>843305.42999999993</v>
      </c>
      <c r="K10" s="13" t="e">
        <f t="shared" si="3"/>
        <v>#REF!</v>
      </c>
      <c r="L10" s="13">
        <f>G10/E10*100</f>
        <v>10.545387656325616</v>
      </c>
      <c r="M10" s="13">
        <f>G10/F10*100</f>
        <v>62.051064690957524</v>
      </c>
    </row>
    <row r="11" spans="1:13" ht="14.25" customHeight="1" x14ac:dyDescent="0.25">
      <c r="A11" s="22" t="s">
        <v>22</v>
      </c>
      <c r="B11" s="21" t="s">
        <v>20</v>
      </c>
      <c r="C11" s="16" t="s">
        <v>15</v>
      </c>
      <c r="D11" s="15"/>
      <c r="E11" s="15">
        <v>319952</v>
      </c>
      <c r="F11" s="15">
        <v>13200</v>
      </c>
      <c r="G11" s="15">
        <v>13112.54</v>
      </c>
      <c r="H11" s="15"/>
      <c r="I11" s="15"/>
      <c r="J11" s="15"/>
      <c r="K11" s="15"/>
      <c r="L11" s="15">
        <f t="shared" ref="L11:L17" si="9">G11/E11*100</f>
        <v>4.0982834925238789</v>
      </c>
      <c r="M11" s="15">
        <f t="shared" ref="M11:M17" si="10">G11/F11*100</f>
        <v>99.337424242424248</v>
      </c>
    </row>
    <row r="12" spans="1:13" x14ac:dyDescent="0.25">
      <c r="A12" s="22"/>
      <c r="B12" s="21"/>
      <c r="C12" s="16" t="s">
        <v>14</v>
      </c>
      <c r="D12" s="15"/>
      <c r="E12" s="15">
        <v>99500</v>
      </c>
      <c r="F12" s="15">
        <v>8000</v>
      </c>
      <c r="G12" s="15">
        <v>7800</v>
      </c>
      <c r="H12" s="15"/>
      <c r="I12" s="15"/>
      <c r="J12" s="15"/>
      <c r="K12" s="15"/>
      <c r="L12" s="15">
        <f t="shared" si="9"/>
        <v>7.8391959798994977</v>
      </c>
      <c r="M12" s="15">
        <f t="shared" si="10"/>
        <v>97.5</v>
      </c>
    </row>
    <row r="13" spans="1:13" x14ac:dyDescent="0.25">
      <c r="A13" s="22"/>
      <c r="B13" s="21"/>
      <c r="C13" s="16" t="s">
        <v>9</v>
      </c>
      <c r="D13" s="15"/>
      <c r="E13" s="15">
        <v>9276000</v>
      </c>
      <c r="F13" s="15">
        <v>1461813.04</v>
      </c>
      <c r="G13" s="15">
        <v>820766.16</v>
      </c>
      <c r="H13" s="15"/>
      <c r="I13" s="15"/>
      <c r="J13" s="15"/>
      <c r="K13" s="15"/>
      <c r="L13" s="15">
        <f t="shared" si="9"/>
        <v>8.848276843467012</v>
      </c>
      <c r="M13" s="15">
        <f t="shared" si="10"/>
        <v>56.147136298633647</v>
      </c>
    </row>
    <row r="14" spans="1:13" x14ac:dyDescent="0.25">
      <c r="A14" s="22"/>
      <c r="B14" s="21"/>
      <c r="C14" s="16" t="s">
        <v>12</v>
      </c>
      <c r="D14" s="15"/>
      <c r="E14" s="15">
        <v>1309460</v>
      </c>
      <c r="F14" s="15">
        <v>399019</v>
      </c>
      <c r="G14" s="15">
        <v>271609.32</v>
      </c>
      <c r="H14" s="15"/>
      <c r="I14" s="15"/>
      <c r="J14" s="15"/>
      <c r="K14" s="15"/>
      <c r="L14" s="15">
        <f t="shared" si="9"/>
        <v>20.742086050738472</v>
      </c>
      <c r="M14" s="15">
        <f t="shared" si="10"/>
        <v>68.069269884391474</v>
      </c>
    </row>
    <row r="15" spans="1:13" ht="20.25" customHeight="1" x14ac:dyDescent="0.25">
      <c r="A15" s="22"/>
      <c r="B15" s="21"/>
      <c r="C15" s="16" t="s">
        <v>13</v>
      </c>
      <c r="D15" s="15"/>
      <c r="E15" s="15">
        <v>1471000</v>
      </c>
      <c r="F15" s="15">
        <v>262629</v>
      </c>
      <c r="G15" s="15">
        <v>228317.59</v>
      </c>
      <c r="H15" s="15"/>
      <c r="I15" s="15"/>
      <c r="J15" s="15"/>
      <c r="K15" s="15"/>
      <c r="L15" s="15">
        <f t="shared" si="9"/>
        <v>15.521250169952413</v>
      </c>
      <c r="M15" s="15">
        <f t="shared" si="10"/>
        <v>86.935406980950319</v>
      </c>
    </row>
    <row r="16" spans="1:13" x14ac:dyDescent="0.25">
      <c r="A16" s="22"/>
      <c r="B16" s="21"/>
      <c r="C16" s="16" t="s">
        <v>10</v>
      </c>
      <c r="D16" s="15"/>
      <c r="E16" s="15">
        <v>168700</v>
      </c>
      <c r="F16" s="15">
        <v>31350</v>
      </c>
      <c r="G16" s="15">
        <v>20500</v>
      </c>
      <c r="H16" s="15"/>
      <c r="I16" s="15"/>
      <c r="J16" s="15"/>
      <c r="K16" s="15"/>
      <c r="L16" s="15">
        <f t="shared" si="9"/>
        <v>12.151748666271487</v>
      </c>
      <c r="M16" s="15">
        <f t="shared" si="10"/>
        <v>65.390749601275928</v>
      </c>
    </row>
    <row r="17" spans="1:13" x14ac:dyDescent="0.25">
      <c r="A17" s="22"/>
      <c r="B17" s="21"/>
      <c r="C17" s="16" t="s">
        <v>11</v>
      </c>
      <c r="D17" s="15"/>
      <c r="E17" s="15">
        <v>431300</v>
      </c>
      <c r="F17" s="15">
        <v>46200</v>
      </c>
      <c r="G17" s="15">
        <v>16800</v>
      </c>
      <c r="H17" s="15"/>
      <c r="I17" s="15"/>
      <c r="J17" s="15"/>
      <c r="K17" s="15"/>
      <c r="L17" s="15">
        <f t="shared" si="9"/>
        <v>3.8952005564572221</v>
      </c>
      <c r="M17" s="15">
        <f t="shared" si="10"/>
        <v>36.363636363636367</v>
      </c>
    </row>
  </sheetData>
  <autoFilter ref="A4:P4"/>
  <mergeCells count="5">
    <mergeCell ref="B2:M2"/>
    <mergeCell ref="B11:B17"/>
    <mergeCell ref="A11:A17"/>
    <mergeCell ref="B8:B9"/>
    <mergeCell ref="A8:A9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Вячеслав Александрович Чертов</cp:lastModifiedBy>
  <cp:lastPrinted>2023-04-13T06:26:49Z</cp:lastPrinted>
  <dcterms:created xsi:type="dcterms:W3CDTF">2018-04-12T12:44:43Z</dcterms:created>
  <dcterms:modified xsi:type="dcterms:W3CDTF">2023-04-13T11:08:44Z</dcterms:modified>
</cp:coreProperties>
</file>