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melchaklv\Desktop\Новая папка\"/>
    </mc:Choice>
  </mc:AlternateContent>
  <bookViews>
    <workbookView xWindow="0" yWindow="0" windowWidth="28800" windowHeight="12330"/>
  </bookViews>
  <sheets>
    <sheet name="2022" sheetId="5" r:id="rId1"/>
  </sheets>
  <definedNames>
    <definedName name="_xlnm._FilterDatabase" localSheetId="0" hidden="1">'2022'!$A$4:$P$4</definedName>
  </definedNames>
  <calcPr calcId="162913" refMode="R1C1"/>
</workbook>
</file>

<file path=xl/calcChain.xml><?xml version="1.0" encoding="utf-8"?>
<calcChain xmlns="http://schemas.openxmlformats.org/spreadsheetml/2006/main">
  <c r="L13" i="5" l="1"/>
  <c r="M13" i="5"/>
  <c r="L14" i="5"/>
  <c r="M14" i="5"/>
  <c r="L10" i="5"/>
  <c r="M10" i="5"/>
  <c r="L11" i="5"/>
  <c r="L7" i="5"/>
  <c r="M7" i="5"/>
  <c r="L8" i="5"/>
  <c r="F9" i="5" l="1"/>
  <c r="G9" i="5"/>
  <c r="E9" i="5"/>
  <c r="F12" i="5"/>
  <c r="G12" i="5"/>
  <c r="E12" i="5"/>
  <c r="F6" i="5"/>
  <c r="G6" i="5"/>
  <c r="E6" i="5"/>
  <c r="F5" i="5" l="1"/>
  <c r="E5" i="5"/>
  <c r="G5" i="5"/>
  <c r="D6" i="5" l="1"/>
  <c r="D9" i="5"/>
  <c r="D12" i="5"/>
  <c r="D5" i="5" l="1"/>
  <c r="M9" i="5" l="1"/>
  <c r="I9" i="5"/>
  <c r="J9" i="5"/>
  <c r="H5" i="5"/>
  <c r="H9" i="5"/>
  <c r="M12" i="5"/>
  <c r="I12" i="5"/>
  <c r="L12" i="5"/>
  <c r="H12" i="5"/>
  <c r="J12" i="5"/>
  <c r="K12" i="5"/>
  <c r="L9" i="5"/>
  <c r="K6" i="5"/>
  <c r="H6" i="5"/>
  <c r="I6" i="5"/>
  <c r="M6" i="5"/>
  <c r="J6" i="5"/>
  <c r="L6" i="5"/>
  <c r="K5" i="5" l="1"/>
  <c r="I5" i="5"/>
  <c r="M5" i="5"/>
  <c r="J5" i="5"/>
  <c r="L5" i="5"/>
</calcChain>
</file>

<file path=xl/sharedStrings.xml><?xml version="1.0" encoding="utf-8"?>
<sst xmlns="http://schemas.openxmlformats.org/spreadsheetml/2006/main" count="35" uniqueCount="32">
  <si>
    <t>Подпрограмма "Своевременное и достоверное информирование населения о деятельности органов местного самоуправления муниципального образования город Нефтеюганск"</t>
  </si>
  <si>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</si>
  <si>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</si>
  <si>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</si>
  <si>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</si>
  <si>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</si>
  <si>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</si>
  <si>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Муниципальная программа "Развитие гражданского общества"</t>
  </si>
  <si>
    <t>Подпрограмма "Поддержка творческих проектов, реализация талантов и способностей молодых людей, продвижение молодежных инициатив"</t>
  </si>
  <si>
    <t>ДО</t>
  </si>
  <si>
    <t>ДМИ</t>
  </si>
  <si>
    <t>ДДА</t>
  </si>
  <si>
    <t>Подпрограмма "Оказание поддержки социально ориентированным некоммерческим организациям"</t>
  </si>
  <si>
    <t>12</t>
  </si>
  <si>
    <t>12.1</t>
  </si>
  <si>
    <t>12.2</t>
  </si>
  <si>
    <t>12.3</t>
  </si>
  <si>
    <t>Оказание финансовой и имущественной поддержки социально ориентированным некоммерческим организациям</t>
  </si>
  <si>
    <t xml:space="preserve"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 </t>
  </si>
  <si>
    <t>Поддержка и реализация потенциала молодежи на территории муниципального образования город Нефтеюганск</t>
  </si>
  <si>
    <t>12.1.1</t>
  </si>
  <si>
    <t>12.2.1</t>
  </si>
  <si>
    <t>12.3.1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</si>
  <si>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</si>
  <si>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Наименование программы, подпрограммы, структурного элемента</t>
  </si>
  <si>
    <t>ГРБС</t>
  </si>
  <si>
    <t>План на 2023 год</t>
  </si>
  <si>
    <t>План на 1 квартал  2023 года</t>
  </si>
  <si>
    <t>Исполнение</t>
  </si>
  <si>
    <t>% исполнения к плану на 2023 год</t>
  </si>
  <si>
    <t>% исполнения  к плану 1 квартала 2023 года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</si>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</sst>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5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9" fontId="4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/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4"/>
  <sheetViews>
    <sheetView tabSelected="1" zoomScaleNormal="100" workbookViewId="0">
      <pane ySplit="4" topLeftCell="A5" activePane="bottomLeft" state="frozen"/>
      <selection pane="bottomLeft" activeCell="U9" sqref="U9"/>
    </sheetView>
  </sheetViews>
  <sheetFormatPr defaultColWidth="9.140625" defaultRowHeight="15.75" x14ac:dyDescent="0.25"/>
  <cols>
    <col min="1" max="1" width="6.85546875" style="1" hidden="1" customWidth="1"/>
    <col min="2" max="2" width="55.85546875" style="2" customWidth="1"/>
    <col min="3" max="3" width="8.57031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37.5" customHeight="1" x14ac:dyDescent="0.25">
      <c r="B2" s="24" t="s">
        <v>23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x14ac:dyDescent="0.25">
      <c r="M3" s="4" t="s">
        <v>4</v>
      </c>
    </row>
    <row r="4" spans="1:13" ht="76.900000000000006" customHeight="1" x14ac:dyDescent="0.25">
      <c r="A4" s="5" t="s">
        <v>31</v>
      </c>
      <c r="B4" s="14" t="s">
        <v>24</v>
      </c>
      <c r="C4" s="14" t="s">
        <v>25</v>
      </c>
      <c r="D4" s="6" t="s">
        <v>5</v>
      </c>
      <c r="E4" s="6" t="s">
        <v>26</v>
      </c>
      <c r="F4" s="6" t="s">
        <v>27</v>
      </c>
      <c r="G4" s="6" t="s">
        <v>28</v>
      </c>
      <c r="H4" s="6" t="s">
        <v>1</v>
      </c>
      <c r="I4" s="6" t="s">
        <v>3</v>
      </c>
      <c r="J4" s="6" t="s">
        <v>6</v>
      </c>
      <c r="K4" s="6" t="s">
        <v>2</v>
      </c>
      <c r="L4" s="6" t="s">
        <v>29</v>
      </c>
      <c r="M4" s="6" t="s">
        <v>30</v>
      </c>
    </row>
    <row r="5" spans="1:13" s="9" customFormat="1" ht="39" customHeight="1" x14ac:dyDescent="0.25">
      <c r="A5" s="7" t="s">
        <v>13</v>
      </c>
      <c r="B5" s="15" t="s">
        <v>7</v>
      </c>
      <c r="C5" s="16"/>
      <c r="D5" s="8" t="e">
        <f>D6+D9+D12</f>
        <v>#REF!</v>
      </c>
      <c r="E5" s="8">
        <f>E6+E9+E12</f>
        <v>61146800</v>
      </c>
      <c r="F5" s="8">
        <f t="shared" ref="F5:G5" si="0">F6+F9+F12</f>
        <v>11124467</v>
      </c>
      <c r="G5" s="8">
        <f t="shared" si="0"/>
        <v>9364689.3200000003</v>
      </c>
      <c r="H5" s="8" t="e">
        <f t="shared" ref="H5:H12" si="1">D5-G5</f>
        <v>#REF!</v>
      </c>
      <c r="I5" s="8">
        <f t="shared" ref="I5:I6" si="2">E5-G5</f>
        <v>51782110.68</v>
      </c>
      <c r="J5" s="8">
        <f t="shared" ref="J5:J6" si="3">F5-G5</f>
        <v>1759777.6799999997</v>
      </c>
      <c r="K5" s="8" t="e">
        <f t="shared" ref="K5:K6" si="4">G5/D5*100</f>
        <v>#REF!</v>
      </c>
      <c r="L5" s="19">
        <f t="shared" ref="L5:L6" si="5">G5/E5*100</f>
        <v>15.315093054746937</v>
      </c>
      <c r="M5" s="19">
        <f t="shared" ref="M5:M6" si="6">G5/F5*100</f>
        <v>84.181015773609644</v>
      </c>
    </row>
    <row r="6" spans="1:13" s="12" customFormat="1" ht="31.5" x14ac:dyDescent="0.25">
      <c r="A6" s="10" t="s">
        <v>14</v>
      </c>
      <c r="B6" s="17" t="s">
        <v>12</v>
      </c>
      <c r="C6" s="18"/>
      <c r="D6" s="11" t="e">
        <f>SUM(#REF!)</f>
        <v>#REF!</v>
      </c>
      <c r="E6" s="11">
        <f>SUM(E7:E8)</f>
        <v>7540200</v>
      </c>
      <c r="F6" s="11">
        <f t="shared" ref="F6:G6" si="7">SUM(F7:F8)</f>
        <v>398700</v>
      </c>
      <c r="G6" s="11">
        <f t="shared" si="7"/>
        <v>386802.96</v>
      </c>
      <c r="H6" s="11" t="e">
        <f t="shared" si="1"/>
        <v>#REF!</v>
      </c>
      <c r="I6" s="11">
        <f t="shared" si="2"/>
        <v>7153397.04</v>
      </c>
      <c r="J6" s="11">
        <f t="shared" si="3"/>
        <v>11897.039999999979</v>
      </c>
      <c r="K6" s="11" t="e">
        <f t="shared" si="4"/>
        <v>#REF!</v>
      </c>
      <c r="L6" s="20">
        <f t="shared" si="5"/>
        <v>5.1298766610965236</v>
      </c>
      <c r="M6" s="20">
        <f t="shared" si="6"/>
        <v>97.016042136945075</v>
      </c>
    </row>
    <row r="7" spans="1:13" ht="23.25" customHeight="1" x14ac:dyDescent="0.25">
      <c r="A7" s="23" t="s">
        <v>20</v>
      </c>
      <c r="B7" s="22" t="s">
        <v>17</v>
      </c>
      <c r="C7" s="14" t="s">
        <v>9</v>
      </c>
      <c r="D7" s="13"/>
      <c r="E7" s="13">
        <v>1590200</v>
      </c>
      <c r="F7" s="13">
        <v>398700</v>
      </c>
      <c r="G7" s="13">
        <v>386802.96</v>
      </c>
      <c r="H7" s="13"/>
      <c r="I7" s="13"/>
      <c r="J7" s="13"/>
      <c r="K7" s="13"/>
      <c r="L7" s="21">
        <f t="shared" ref="L7:L8" si="8">G7/E7*100</f>
        <v>24.324170544585588</v>
      </c>
      <c r="M7" s="21">
        <f t="shared" ref="M7" si="9">G7/F7*100</f>
        <v>97.016042136945075</v>
      </c>
    </row>
    <row r="8" spans="1:13" ht="28.5" customHeight="1" x14ac:dyDescent="0.25">
      <c r="A8" s="23"/>
      <c r="B8" s="22"/>
      <c r="C8" s="14" t="s">
        <v>11</v>
      </c>
      <c r="D8" s="13"/>
      <c r="E8" s="13">
        <v>5950000</v>
      </c>
      <c r="F8" s="13">
        <v>0</v>
      </c>
      <c r="G8" s="13">
        <v>0</v>
      </c>
      <c r="H8" s="13"/>
      <c r="I8" s="13"/>
      <c r="J8" s="13"/>
      <c r="K8" s="13"/>
      <c r="L8" s="21">
        <f t="shared" si="8"/>
        <v>0</v>
      </c>
      <c r="M8" s="21"/>
    </row>
    <row r="9" spans="1:13" s="12" customFormat="1" ht="51" customHeight="1" x14ac:dyDescent="0.25">
      <c r="A9" s="10" t="s">
        <v>15</v>
      </c>
      <c r="B9" s="17" t="s">
        <v>8</v>
      </c>
      <c r="C9" s="18"/>
      <c r="D9" s="11" t="e">
        <f>SUM(#REF!)</f>
        <v>#REF!</v>
      </c>
      <c r="E9" s="11">
        <f>SUM(E10:E11)</f>
        <v>793000</v>
      </c>
      <c r="F9" s="11">
        <f t="shared" ref="F9:G9" si="10">SUM(F10:F11)</f>
        <v>44200</v>
      </c>
      <c r="G9" s="11">
        <f t="shared" si="10"/>
        <v>41606.720000000001</v>
      </c>
      <c r="H9" s="11" t="e">
        <f t="shared" si="1"/>
        <v>#REF!</v>
      </c>
      <c r="I9" s="11">
        <f t="shared" ref="I9" si="11">E9-G9</f>
        <v>751393.28000000003</v>
      </c>
      <c r="J9" s="11">
        <f t="shared" ref="J9" si="12">F9-G9</f>
        <v>2593.2799999999988</v>
      </c>
      <c r="K9" s="11">
        <v>0</v>
      </c>
      <c r="L9" s="20">
        <f t="shared" ref="L9" si="13">G9/E9*100</f>
        <v>5.2467490542244644</v>
      </c>
      <c r="M9" s="20">
        <f t="shared" ref="M9" si="14">G9/F9*100</f>
        <v>94.132850678733035</v>
      </c>
    </row>
    <row r="10" spans="1:13" ht="33" customHeight="1" x14ac:dyDescent="0.25">
      <c r="A10" s="23" t="s">
        <v>21</v>
      </c>
      <c r="B10" s="22" t="s">
        <v>19</v>
      </c>
      <c r="C10" s="14" t="s">
        <v>9</v>
      </c>
      <c r="D10" s="13"/>
      <c r="E10" s="13">
        <v>616400</v>
      </c>
      <c r="F10" s="13">
        <v>44200</v>
      </c>
      <c r="G10" s="13">
        <v>41606.720000000001</v>
      </c>
      <c r="H10" s="13"/>
      <c r="I10" s="13"/>
      <c r="J10" s="13"/>
      <c r="K10" s="13"/>
      <c r="L10" s="21">
        <f t="shared" ref="L10:L11" si="15">G10/E10*100</f>
        <v>6.7499545749513308</v>
      </c>
      <c r="M10" s="21">
        <f t="shared" ref="M10" si="16">G10/F10*100</f>
        <v>94.132850678733035</v>
      </c>
    </row>
    <row r="11" spans="1:13" ht="36" customHeight="1" x14ac:dyDescent="0.25">
      <c r="A11" s="23"/>
      <c r="B11" s="22"/>
      <c r="C11" s="14" t="s">
        <v>11</v>
      </c>
      <c r="D11" s="13"/>
      <c r="E11" s="13">
        <v>176600</v>
      </c>
      <c r="F11" s="13">
        <v>0</v>
      </c>
      <c r="G11" s="13">
        <v>0</v>
      </c>
      <c r="H11" s="13"/>
      <c r="I11" s="13"/>
      <c r="J11" s="13"/>
      <c r="K11" s="13"/>
      <c r="L11" s="21">
        <f t="shared" si="15"/>
        <v>0</v>
      </c>
      <c r="M11" s="21"/>
    </row>
    <row r="12" spans="1:13" s="12" customFormat="1" ht="63" x14ac:dyDescent="0.25">
      <c r="A12" s="10" t="s">
        <v>16</v>
      </c>
      <c r="B12" s="17" t="s">
        <v>0</v>
      </c>
      <c r="C12" s="18"/>
      <c r="D12" s="11" t="e">
        <f>SUM(#REF!)</f>
        <v>#REF!</v>
      </c>
      <c r="E12" s="11">
        <f>SUM(E13:E14)</f>
        <v>52813600</v>
      </c>
      <c r="F12" s="11">
        <f t="shared" ref="F12:G12" si="17">SUM(F13:F14)</f>
        <v>10681567</v>
      </c>
      <c r="G12" s="11">
        <f t="shared" si="17"/>
        <v>8936279.6400000006</v>
      </c>
      <c r="H12" s="11" t="e">
        <f t="shared" si="1"/>
        <v>#REF!</v>
      </c>
      <c r="I12" s="11">
        <f t="shared" ref="I12" si="18">E12-G12</f>
        <v>43877320.359999999</v>
      </c>
      <c r="J12" s="11">
        <f t="shared" ref="J12" si="19">F12-G12</f>
        <v>1745287.3599999994</v>
      </c>
      <c r="K12" s="11" t="e">
        <f t="shared" ref="K12" si="20">G12/D12*100</f>
        <v>#REF!</v>
      </c>
      <c r="L12" s="20">
        <f t="shared" ref="L12" si="21">G12/E12*100</f>
        <v>16.920413757062576</v>
      </c>
      <c r="M12" s="20">
        <f t="shared" ref="M12" si="22">G12/F12*100</f>
        <v>83.660755392911923</v>
      </c>
    </row>
    <row r="13" spans="1:13" ht="36.75" customHeight="1" x14ac:dyDescent="0.25">
      <c r="A13" s="23" t="s">
        <v>22</v>
      </c>
      <c r="B13" s="22" t="s">
        <v>18</v>
      </c>
      <c r="C13" s="14" t="s">
        <v>10</v>
      </c>
      <c r="D13" s="13"/>
      <c r="E13" s="13">
        <v>25833600</v>
      </c>
      <c r="F13" s="13">
        <v>5273500</v>
      </c>
      <c r="G13" s="13">
        <v>3898763.06</v>
      </c>
      <c r="H13" s="13"/>
      <c r="I13" s="13"/>
      <c r="J13" s="13"/>
      <c r="K13" s="13"/>
      <c r="L13" s="21">
        <f t="shared" ref="L13:L14" si="23">G13/E13*100</f>
        <v>15.091830252074818</v>
      </c>
      <c r="M13" s="21">
        <f t="shared" ref="M13:M14" si="24">G13/F13*100</f>
        <v>73.931223286242528</v>
      </c>
    </row>
    <row r="14" spans="1:13" ht="37.5" customHeight="1" x14ac:dyDescent="0.25">
      <c r="A14" s="23"/>
      <c r="B14" s="22"/>
      <c r="C14" s="14" t="s">
        <v>11</v>
      </c>
      <c r="D14" s="13"/>
      <c r="E14" s="13">
        <v>26980000</v>
      </c>
      <c r="F14" s="13">
        <v>5408067</v>
      </c>
      <c r="G14" s="13">
        <v>5037516.58</v>
      </c>
      <c r="H14" s="13"/>
      <c r="I14" s="13"/>
      <c r="J14" s="13"/>
      <c r="K14" s="13"/>
      <c r="L14" s="21">
        <f t="shared" si="23"/>
        <v>18.671299406968124</v>
      </c>
      <c r="M14" s="21">
        <f t="shared" si="24"/>
        <v>93.148191026479523</v>
      </c>
    </row>
  </sheetData>
  <autoFilter ref="A4:P4"/>
  <mergeCells count="7">
    <mergeCell ref="B13:B14"/>
    <mergeCell ref="A13:A14"/>
    <mergeCell ref="B2:M2"/>
    <mergeCell ref="B7:B8"/>
    <mergeCell ref="A7:A8"/>
    <mergeCell ref="B10:B11"/>
    <mergeCell ref="A10:A11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Владимировна Омельчак</cp:lastModifiedBy>
  <cp:lastPrinted>2023-04-13T09:23:50Z</cp:lastPrinted>
  <dcterms:created xsi:type="dcterms:W3CDTF">2018-04-12T12:44:43Z</dcterms:created>
  <dcterms:modified xsi:type="dcterms:W3CDTF">2023-07-28T04:37:49Z</dcterms:modified>
</cp:coreProperties>
</file>