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март 2023 год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H17" i="1" l="1"/>
  <c r="H15" i="1"/>
  <c r="H13" i="1"/>
  <c r="H12" i="1" s="1"/>
  <c r="E17" i="1"/>
  <c r="E15" i="1"/>
  <c r="E13" i="1"/>
  <c r="E12" i="1"/>
  <c r="H10" i="1" l="1"/>
  <c r="E10" i="1"/>
  <c r="C15" i="1"/>
  <c r="C17" i="1"/>
  <c r="F15" i="1" l="1"/>
  <c r="G19" i="1" l="1"/>
  <c r="D19" i="1"/>
  <c r="G18" i="1"/>
  <c r="D18" i="1"/>
  <c r="F17" i="1"/>
  <c r="D17" i="1"/>
  <c r="G16" i="1"/>
  <c r="D16" i="1"/>
  <c r="G15" i="1"/>
  <c r="D15" i="1"/>
  <c r="G14" i="1"/>
  <c r="D14" i="1"/>
  <c r="F13" i="1"/>
  <c r="G13" i="1" s="1"/>
  <c r="C13" i="1"/>
  <c r="C12" i="1" s="1"/>
  <c r="C10" i="1" l="1"/>
  <c r="D10" i="1" s="1"/>
  <c r="D13" i="1"/>
  <c r="D12" i="1" s="1"/>
  <c r="F12" i="1"/>
  <c r="F10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<sst xmlns="http://schemas.openxmlformats.org/spreadsheetml/2006/main" count="32" uniqueCount="30">
  <si>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</si>
  <si>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</si>
  <si>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</si>
  <si>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</si>
  <si>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</si>
  <si>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</si>
  <si>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</si>
  <si>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</si>
  <si>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</si>
  <si>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</si>
  <si>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</si>
  <si>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</si>
  <si>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</si>
  <si>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</si>
  <si>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</si>
  <si>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</si>
  <si>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</si>
  <si>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</si>
  <si>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</si>
  <si>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</si>
  <si>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</si>
  <si>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</si>
  <si>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</si>
  <si>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Первоначальный бюджет, 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</si>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</sst>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9" sqref="H19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4" width="19.425781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27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24</v>
      </c>
      <c r="D7" s="44"/>
      <c r="E7" s="45"/>
      <c r="F7" s="43" t="s">
        <v>28</v>
      </c>
      <c r="G7" s="44"/>
      <c r="H7" s="45"/>
    </row>
    <row r="8" spans="1:10" s="1" customFormat="1" ht="93.75" x14ac:dyDescent="0.2">
      <c r="A8" s="47"/>
      <c r="B8" s="47"/>
      <c r="C8" s="36" t="s">
        <v>23</v>
      </c>
      <c r="D8" s="14" t="s">
        <v>3</v>
      </c>
      <c r="E8" s="15" t="s">
        <v>4</v>
      </c>
      <c r="F8" s="36" t="s">
        <v>23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182969634</v>
      </c>
      <c r="D10" s="22">
        <f>E10-C10</f>
        <v>15529443</v>
      </c>
      <c r="E10" s="22">
        <f>E12+E17</f>
        <v>198499077</v>
      </c>
      <c r="F10" s="22">
        <f>F12+F17</f>
        <v>296924390</v>
      </c>
      <c r="G10" s="23">
        <f t="shared" ref="G10:G16" si="0">H10-F10</f>
        <v>15529443</v>
      </c>
      <c r="H10" s="22">
        <f>H12+H17</f>
        <v>312453833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si="1"/>
        <v>192775894</v>
      </c>
      <c r="G12" s="26">
        <f t="shared" si="1"/>
        <v>0</v>
      </c>
      <c r="H12" s="26">
        <f t="shared" ref="H12" si="2">H13-H15</f>
        <v>192775894</v>
      </c>
    </row>
    <row r="13" spans="1:10" s="5" customFormat="1" ht="37.5" x14ac:dyDescent="0.3">
      <c r="A13" s="28" t="s">
        <v>25</v>
      </c>
      <c r="B13" s="29" t="s">
        <v>10</v>
      </c>
      <c r="C13" s="26">
        <f t="shared" ref="C13:H13" si="3">C14</f>
        <v>0</v>
      </c>
      <c r="D13" s="26">
        <f>E13-C13</f>
        <v>0</v>
      </c>
      <c r="E13" s="26">
        <f t="shared" si="3"/>
        <v>0</v>
      </c>
      <c r="F13" s="26">
        <f t="shared" si="3"/>
        <v>192775894</v>
      </c>
      <c r="G13" s="30">
        <f t="shared" si="0"/>
        <v>0</v>
      </c>
      <c r="H13" s="26">
        <f t="shared" si="3"/>
        <v>192775894</v>
      </c>
    </row>
    <row r="14" spans="1:10" s="5" customFormat="1" ht="56.25" x14ac:dyDescent="0.3">
      <c r="A14" s="28" t="s">
        <v>26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192775894</v>
      </c>
      <c r="G14" s="30">
        <f t="shared" si="0"/>
        <v>0</v>
      </c>
      <c r="H14" s="26">
        <v>192775894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4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4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182969634</v>
      </c>
      <c r="D17" s="26">
        <f>E17-C17</f>
        <v>15529443</v>
      </c>
      <c r="E17" s="31">
        <f>E19-E18</f>
        <v>198499077</v>
      </c>
      <c r="F17" s="31">
        <f t="shared" ref="F17" si="5">F19-F18</f>
        <v>104148496</v>
      </c>
      <c r="G17" s="27">
        <f>H17-F17</f>
        <v>15529443</v>
      </c>
      <c r="H17" s="31">
        <f t="shared" ref="H17" si="6">H19-H18</f>
        <v>119677939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104148496</v>
      </c>
      <c r="D18" s="26">
        <f>E18-C18</f>
        <v>789093620</v>
      </c>
      <c r="E18" s="31">
        <v>893242116</v>
      </c>
      <c r="F18" s="31">
        <v>0</v>
      </c>
      <c r="G18" s="27">
        <f>H18-F18</f>
        <v>773564177</v>
      </c>
      <c r="H18" s="31">
        <v>773564177</v>
      </c>
    </row>
    <row r="19" spans="1:8" ht="44.25" customHeight="1" x14ac:dyDescent="0.3">
      <c r="A19" s="24" t="s">
        <v>20</v>
      </c>
      <c r="B19" s="29" t="s">
        <v>21</v>
      </c>
      <c r="C19" s="31">
        <v>287118130</v>
      </c>
      <c r="D19" s="26">
        <f>E19-C19</f>
        <v>804623063</v>
      </c>
      <c r="E19" s="31">
        <v>1091741193</v>
      </c>
      <c r="F19" s="31">
        <v>104148496</v>
      </c>
      <c r="G19" s="27">
        <f>H19-F19</f>
        <v>789093620</v>
      </c>
      <c r="H19" s="31">
        <v>893242116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2023-03-07T08:37:57Z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