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475" windowHeight="675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E88" i="33"/>
  <c r="F88"/>
  <c r="I88"/>
  <c r="L88"/>
  <c r="M88"/>
  <c r="N88"/>
  <c r="P88"/>
  <c r="Q88"/>
  <c r="K90"/>
  <c r="K88" s="1"/>
  <c r="N89" l="1"/>
  <c r="K261" l="1"/>
  <c r="R261" s="1"/>
  <c r="O261" l="1"/>
  <c r="E89"/>
  <c r="F89"/>
  <c r="K32" l="1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J89" l="1"/>
  <c r="J88"/>
  <c r="K89"/>
  <c r="P179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H101"/>
  <c r="D101"/>
  <c r="J101"/>
  <c r="H93"/>
  <c r="D93"/>
  <c r="J93"/>
  <c r="H90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H89" l="1"/>
  <c r="H88"/>
  <c r="O69"/>
  <c r="O257"/>
  <c r="P172"/>
  <c r="P69"/>
  <c r="I257"/>
  <c r="P92"/>
  <c r="D52"/>
  <c r="O54"/>
  <c r="O172"/>
  <c r="D92"/>
  <c r="O92" s="1"/>
  <c r="J92"/>
  <c r="H92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86" l="1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R90"/>
  <c r="O90"/>
  <c r="D90"/>
  <c r="D88" s="1"/>
  <c r="G88"/>
  <c r="R88" s="1"/>
  <c r="G89"/>
  <c r="R89" s="1"/>
  <c r="O88" l="1"/>
  <c r="D5"/>
  <c r="O5" s="1"/>
  <c r="G5"/>
  <c r="D89"/>
  <c r="O89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<sst xmlns="http://schemas.openxmlformats.org/spreadsheetml/2006/main" count="666" uniqueCount="434">
  <si>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</si>
  <si>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</si>
  <si>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</si>
  <si>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</si>
  <si>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</si>
  <si>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</si>
  <si>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</si>
  <si>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</si>
  <si>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</si>
  <si>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</si>
  <si>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</si>
  <si>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</si>
  <si>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</si>
  <si>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</si>
  <si>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</si>
  <si>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</si>
  <si>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</si>
  <si>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</si>
  <si>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</si>
  <si>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</si>
  <si>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</si>
  <si>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</si>
  <si>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</si>
  <si>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</si>
  <si>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</si>
  <si>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</si>
  <si>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</si>
  <si>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</si>
  <si>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</si>
  <si>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</si>
  <si>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</si>
  <si>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</si>
  <si>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</si>
  <si>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</si>
  <si>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</si>
  <si>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</si>
  <si>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</si>
  <si>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</si>
  <si>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</si>
  <si>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</si>
  <si>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</si>
  <si>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</si>
  <si>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</si>
  <si>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</si>
  <si>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</si>
  <si>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</si>
  <si>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</si>
  <si>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</si>
  <si>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</si>
  <si>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</si>
  <si>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</si>
  <si>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</si>
  <si>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</si>
  <si>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</si>
  <si>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</si>
  <si>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</si>
  <si>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</si>
  <si>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</si>
  <si>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</si>
  <si>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</si>
  <si>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</si>
  <si>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</si>
  <si>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</si>
  <si>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</si>
  <si>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</si>
  <si>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</si>
  <si>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</si>
  <si>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</si>
  <si>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</si>
  <si>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</si>
  <si>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</si>
  <si>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</si>
  <si>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</si>
  <si>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</si>
  <si>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</si>
  <si>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</si>
  <si>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</si>
  <si>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</si>
  <si>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</si>
  <si>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</si>
  <si>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</si>
  <si>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</si>
  <si>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</si>
  <si>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</si>
  <si>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</si>
  <si>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</si>
  <si>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</si>
  <si>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</si>
  <si>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</si>
  <si>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</si>
  <si>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</si>
  <si>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</si>
  <si>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</si>
  <si>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</si>
  <si>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</si>
  <si>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</si>
  <si>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</si>
  <si>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</si>
  <si>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</si>
  <si>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</si>
  <si>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</si>
  <si>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</si>
  <si>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</si>
  <si>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</si>
  <si>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</si>
  <si>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</si>
  <si>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</si>
  <si>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</si>
  <si>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</si>
  <si>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</si>
  <si>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</si>
  <si>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</si>
  <si>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</si>
  <si>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</si>
  <si>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</si>
  <si>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</si>
  <si>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</si>
  <si>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</si>
  <si>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</si>
  <si>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</si>
  <si>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</si>
  <si>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</si>
  <si>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</si>
  <si>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</si>
  <si>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</si>
  <si>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</si>
  <si>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</si>
  <si>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</si>
  <si>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</si>
  <si>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</si>
  <si>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</si>
  <si>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</si>
  <si>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</si>
  <si>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</si>
  <si>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</si>
  <si>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</si>
  <si>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</si>
  <si>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</si>
  <si>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</si>
  <si>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</si>
  <si>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</si>
  <si>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</si>
  <si>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</si>
  <si>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</si>
  <si>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</si>
  <si>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</si>
  <si>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</si>
  <si>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</si>
  <si>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</si>
  <si>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</si>
  <si>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</si>
  <si>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</si>
  <si>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</si>
  <si>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</si>
  <si>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</si>
  <si>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</si>
  <si>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</si>
  <si>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</si>
  <si>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</si>
  <si>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</si>
  <si>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</si>
  <si>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</si>
  <si>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</si>
  <si>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</si>
  <si>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</si>
  <si>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</si>
  <si>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</si>
  <si>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</si>
  <si>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</si>
  <si>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</si>
  <si>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</si>
  <si>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</si>
  <si>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</si>
  <si>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</si>
  <si>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</si>
  <si>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</si>
  <si>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</si>
  <si>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</si>
  <si>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</si>
  <si>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</si>
  <si>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</si>
  <si>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</si>
  <si>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</si>
  <si>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</si>
  <si>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</si>
  <si>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</si>
  <si>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</si>
  <si>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</si>
  <si>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</si>
  <si>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</si>
  <si>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</si>
  <si>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</si>
  <si>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</si>
  <si>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</si>
  <si>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</si>
  <si>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</si>
  <si>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</si>
  <si>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</si>
  <si>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</si>
  <si>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</si>
  <si>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</si>
  <si>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</si>
  <si>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</si>
  <si>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</si>
  <si>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</si>
  <si>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</si>
  <si>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</si>
  <si>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</si>
  <si>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</si>
  <si>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</si>
  <si>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</si>
  <si>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</si>
  <si>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</si>
  <si>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</si>
  <si>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</si>
  <si>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</si>
  <si>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</si>
  <si>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</si>
  <si>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</si>
  <si>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</si>
  <si>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</si>
  <si>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</si>
  <si>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</si>
  <si>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</si>
  <si>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</si>
  <si>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</si>
  <si>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</si>
  <si>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</si>
  <si>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</si>
  <si>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</si>
  <si>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</si>
  <si>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</si>
  <si>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</si>
  <si>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</si>
  <si>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</si>
  <si>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</si>
  <si>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</si>
  <si>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</si>
  <si>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</si>
  <si>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</si>
  <si>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</si>
  <si>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</si>
  <si>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</si>
  <si>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</si>
  <si>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</si>
  <si>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</si>
  <si>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</si>
  <si>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</si>
  <si>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</si>
  <si>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</si>
  <si>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</si>
  <si>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</si>
  <si>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</si>
  <si>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</si>
  <si>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</si>
  <si>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</si>
  <si>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</si>
  <si>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</si>
  <si>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</si>
  <si>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</si>
  <si>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</si>
  <si>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</si>
  <si>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</si>
  <si>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</si>
  <si>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</si>
  <si>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</si>
  <si>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</si>
  <si>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</si>
  <si>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</si>
  <si>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</si>
  <si>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</si>
  <si>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</si>
  <si>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</si>
  <si>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</si>
  <si>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</si>
  <si>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</si>
  <si>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</si>
  <si>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</si>
  <si>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</si>
  <si>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</si>
  <si>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</si>
  <si>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</si>
  <si>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</si>
  <si>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</si>
  <si>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</si>
  <si>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</si>
  <si>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</si>
  <si>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</si>
  <si>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</si>
  <si>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</si>
  <si>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</si>
  <si>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</si>
  <si>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</si>
  <si>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</si>
  <si>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</si>
  <si>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</si>
  <si>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</si>
  <si>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</si>
  <si>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</si>
  <si>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</si>
  <si>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</si>
  <si>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</si>
  <si>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</si>
  <si>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</si>
  <si>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</si>
  <si>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</si>
  <si>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</si>
  <si>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</si>
  <si>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</si>
  <si>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</si>
  <si>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</si>
  <si>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</si>
  <si>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</si>
  <si>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</si>
  <si>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</si>
  <si>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</si>
  <si>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</si>
  <si>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</si>
  <si>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</si>
  <si>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</si>
  <si>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</si>
  <si>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</si>
  <si>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</si>
  <si>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</si>
  <si>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</si>
  <si>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</si>
  <si>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</si>
  <si>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</si>
  <si>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</si>
  <si>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</si>
  <si>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</si>
  <si>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</si>
  <si>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</si>
  <si>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</si>
  <si>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</si>
  <si>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</si>
  <si>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</si>
  <si>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</si>
  <si>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</si>
  <si>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</si>
  <si>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</si>
  <si>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</si>
  <si>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</si>
  <si>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</si>
  <si>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</si>
  <si>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</si>
  <si>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</si>
  <si>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</si>
  <si>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</si>
  <si>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</si>
  <si>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</si>
  <si>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</si>
  <si>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</si>
  <si>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</si>
  <si>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</si>
  <si>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</si>
  <si>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</si>
  <si>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</si>
  <si>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</si>
  <si>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</si>
  <si>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</si>
  <si>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</si>
  <si>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</si>
  <si>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</si>
  <si>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</si>
  <si>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</si>
  <si>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</si>
  <si>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</si>
  <si>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</si>
  <si>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</si>
  <si>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</si>
  <si>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</si>
  <si>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</si>
  <si>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</si>
  <si>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</si>
  <si>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</si>
  <si>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</si>
  <si>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</si>
  <si>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</si>
  <si>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</si>
  <si>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</si>
  <si>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</si>
  <si>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</si>
  <si>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</si>
  <si>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</si>
  <si>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</si>
  <si>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</si>
  <si>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</si>
  <si>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</si>
  <si>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</si>
  <si>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</si>
  <si>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</si>
  <si>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</si>
  <si>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</si>
  <si>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</si>
  <si>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</si>
  <si>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</si>
  <si>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</si>
  <si>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</si>
  <si>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</si>
  <si>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</si>
  <si>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</si>
  <si>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</si>
  <si>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</si>
  <si>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</si>
  <si>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</si>
  <si>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</si>
  <si>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</si>
  <si>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</si>
  <si>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</si>
  <si>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</si>
  <si>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</si>
  <si>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</si>
  <si>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</si>
  <si>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</si>
  <si>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</si>
  <si>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</si>
  <si>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</si>
  <si>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</si>
  <si>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</si>
  <si>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</si>
  <si>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</si>
  <si>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</si>
  <si>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</si>
  <si>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</si>
  <si>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</si>
  <si>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</si>
  <si>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</si>
  <si>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</si>
  <si>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</si>
  <si>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</si>
  <si>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</si>
  <si>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Кассовый расход на 01.03.2023 (рублей)</t>
  </si>
  <si>
    <t>Отчет о ходе исполнения комплексного плана (сетевого графика) на 01.03.2023 года по реализации муниципальных программ города Нефтеюганска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</si>
</sst>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6"/>
  <sheetViews>
    <sheetView tabSelected="1" view="pageBreakPreview" zoomScale="70" zoomScaleNormal="80" zoomScaleSheetLayoutView="70" zoomScalePageLayoutView="80" workbookViewId="0">
      <selection sqref="A1:R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>
      <c r="A1" s="141" t="s">
        <v>433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s="1" customFormat="1" ht="36" customHeight="1">
      <c r="A2" s="143" t="s">
        <v>1</v>
      </c>
      <c r="B2" s="37" t="s">
        <v>425</v>
      </c>
      <c r="C2" s="145" t="s">
        <v>430</v>
      </c>
      <c r="D2" s="147" t="s">
        <v>431</v>
      </c>
      <c r="E2" s="147"/>
      <c r="F2" s="147"/>
      <c r="G2" s="147"/>
      <c r="H2" s="147" t="s">
        <v>420</v>
      </c>
      <c r="I2" s="147"/>
      <c r="J2" s="147"/>
      <c r="K2" s="148" t="s">
        <v>432</v>
      </c>
      <c r="L2" s="148"/>
      <c r="M2" s="148"/>
      <c r="N2" s="148"/>
      <c r="O2" s="149" t="s">
        <v>32</v>
      </c>
      <c r="P2" s="150"/>
      <c r="Q2" s="150"/>
      <c r="R2" s="151"/>
    </row>
    <row r="3" spans="1:18" s="1" customFormat="1" ht="82.5" customHeight="1">
      <c r="A3" s="144"/>
      <c r="B3" s="46" t="s">
        <v>424</v>
      </c>
      <c r="C3" s="146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8" t="s">
        <v>247</v>
      </c>
      <c r="B5" s="139"/>
      <c r="C5" s="140"/>
      <c r="D5" s="43">
        <f>D7+D49+D69+D88+D92+D109+D172+D193+D220+D224+D236+D241+D244+D254+D122+D258</f>
        <v>7496179573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3871138857</v>
      </c>
      <c r="H5" s="43">
        <f t="shared" si="0"/>
        <v>5624610354.4299994</v>
      </c>
      <c r="I5" s="43">
        <f t="shared" si="0"/>
        <v>3053395540.0799999</v>
      </c>
      <c r="J5" s="43">
        <f t="shared" si="0"/>
        <v>2581778562.6300001</v>
      </c>
      <c r="K5" s="43">
        <f t="shared" si="0"/>
        <v>5335088812.4099998</v>
      </c>
      <c r="L5" s="43">
        <f t="shared" si="0"/>
        <v>2752967457.7800007</v>
      </c>
      <c r="M5" s="43"/>
      <c r="N5" s="43">
        <f>N7+N49+N69+N88+N92+N109+N172+N193+N220+N224+N236+N241+N244+N254+N122+N258</f>
        <v>2581778562.6300001</v>
      </c>
      <c r="O5" s="44">
        <f>K5/D5*100</f>
        <v>71.170771196918864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7" t="s">
        <v>12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1:18" s="2" customFormat="1" ht="48" hidden="1" customHeight="1">
      <c r="A7" s="13">
        <v>1</v>
      </c>
      <c r="B7" s="134" t="s">
        <v>31</v>
      </c>
      <c r="C7" s="134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36" t="s">
        <v>120</v>
      </c>
      <c r="B30" s="135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36"/>
      <c r="B31" s="135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36" t="s">
        <v>124</v>
      </c>
      <c r="B34" s="135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36"/>
      <c r="B35" s="135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36"/>
      <c r="B36" s="135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36"/>
      <c r="B37" s="135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36"/>
      <c r="B38" s="135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36"/>
      <c r="B39" s="135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2" t="s">
        <v>44</v>
      </c>
      <c r="C49" s="152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57" t="s">
        <v>267</v>
      </c>
      <c r="B67" s="157"/>
      <c r="C67" s="157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58" t="s">
        <v>16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</row>
    <row r="69" spans="1:18" s="2" customFormat="1" ht="45.75" hidden="1" customHeight="1">
      <c r="A69" s="13" t="s">
        <v>268</v>
      </c>
      <c r="B69" s="154" t="s">
        <v>37</v>
      </c>
      <c r="C69" s="155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56" t="s">
        <v>15</v>
      </c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33"/>
      <c r="Q87" s="47"/>
      <c r="R87" s="45"/>
    </row>
    <row r="88" spans="1:18" s="113" customFormat="1" ht="54.75" customHeight="1">
      <c r="A88" s="48" t="s">
        <v>10</v>
      </c>
      <c r="B88" s="160" t="s">
        <v>427</v>
      </c>
      <c r="C88" s="161"/>
      <c r="D88" s="51">
        <f>D90</f>
        <v>74357000</v>
      </c>
      <c r="E88" s="51">
        <f t="shared" ref="E88:Q88" si="46">E90</f>
        <v>0</v>
      </c>
      <c r="F88" s="51">
        <f t="shared" si="46"/>
        <v>0</v>
      </c>
      <c r="G88" s="51">
        <f t="shared" si="46"/>
        <v>74357000</v>
      </c>
      <c r="H88" s="51">
        <f t="shared" si="46"/>
        <v>8179778.3499999996</v>
      </c>
      <c r="I88" s="51">
        <f t="shared" si="46"/>
        <v>0</v>
      </c>
      <c r="J88" s="51">
        <f t="shared" si="46"/>
        <v>8179778.3499999996</v>
      </c>
      <c r="K88" s="51">
        <f t="shared" si="46"/>
        <v>8179778.3499999996</v>
      </c>
      <c r="L88" s="51">
        <f t="shared" si="46"/>
        <v>0</v>
      </c>
      <c r="M88" s="51">
        <f t="shared" si="46"/>
        <v>0</v>
      </c>
      <c r="N88" s="51">
        <f t="shared" si="46"/>
        <v>8179778.3499999996</v>
      </c>
      <c r="O88" s="52">
        <f>K88/D88*100</f>
        <v>11.000683661255833</v>
      </c>
      <c r="P88" s="51">
        <f t="shared" si="46"/>
        <v>0</v>
      </c>
      <c r="Q88" s="51">
        <f t="shared" si="46"/>
        <v>0</v>
      </c>
      <c r="R88" s="54">
        <f>N88/G88*100</f>
        <v>11.000683661255833</v>
      </c>
    </row>
    <row r="89" spans="1:18" s="113" customFormat="1" ht="47.25" customHeight="1">
      <c r="A89" s="48" t="s">
        <v>19</v>
      </c>
      <c r="B89" s="49" t="s">
        <v>156</v>
      </c>
      <c r="C89" s="50"/>
      <c r="D89" s="51">
        <f>E89+F89+G89</f>
        <v>74357000</v>
      </c>
      <c r="E89" s="51">
        <f>E90</f>
        <v>0</v>
      </c>
      <c r="F89" s="51">
        <f>F90</f>
        <v>0</v>
      </c>
      <c r="G89" s="51">
        <f>G90</f>
        <v>74357000</v>
      </c>
      <c r="H89" s="51">
        <f t="shared" ref="H89" si="47">H90</f>
        <v>8179778.3499999996</v>
      </c>
      <c r="I89" s="51">
        <f t="shared" ref="I89" si="48">I90</f>
        <v>0</v>
      </c>
      <c r="J89" s="51">
        <f t="shared" ref="J89" si="49">J90</f>
        <v>8179778.3499999996</v>
      </c>
      <c r="K89" s="51">
        <f>L89+M89+N89</f>
        <v>8179778.3499999996</v>
      </c>
      <c r="L89" s="51">
        <f t="shared" ref="L89" si="50">L90</f>
        <v>0</v>
      </c>
      <c r="M89" s="51">
        <v>0</v>
      </c>
      <c r="N89" s="51">
        <f>N90</f>
        <v>8179778.3499999996</v>
      </c>
      <c r="O89" s="52">
        <f>K89/D89*100</f>
        <v>11.000683661255833</v>
      </c>
      <c r="P89" s="53">
        <v>0</v>
      </c>
      <c r="Q89" s="51">
        <v>0</v>
      </c>
      <c r="R89" s="54">
        <f>N89/G89*100</f>
        <v>11.000683661255833</v>
      </c>
    </row>
    <row r="90" spans="1:18" s="113" customFormat="1" ht="51.75" customHeight="1">
      <c r="A90" s="55" t="s">
        <v>53</v>
      </c>
      <c r="B90" s="56" t="s">
        <v>426</v>
      </c>
      <c r="C90" s="50" t="s">
        <v>4</v>
      </c>
      <c r="D90" s="57">
        <f>G90</f>
        <v>74357000</v>
      </c>
      <c r="E90" s="57">
        <v>0</v>
      </c>
      <c r="F90" s="57">
        <v>0</v>
      </c>
      <c r="G90" s="9">
        <v>74357000</v>
      </c>
      <c r="H90" s="57">
        <f t="shared" ref="H90" si="51">I90+J90</f>
        <v>8179778.3499999996</v>
      </c>
      <c r="I90" s="57">
        <v>0</v>
      </c>
      <c r="J90" s="57">
        <f t="shared" ref="J90" si="52">N90</f>
        <v>8179778.3499999996</v>
      </c>
      <c r="K90" s="57">
        <f>L90+M90+N90</f>
        <v>8179778.3499999996</v>
      </c>
      <c r="L90" s="57">
        <v>0</v>
      </c>
      <c r="M90" s="51">
        <v>0</v>
      </c>
      <c r="N90" s="9">
        <v>8179778.3499999996</v>
      </c>
      <c r="O90" s="58">
        <f>K90/D90*100</f>
        <v>11.000683661255833</v>
      </c>
      <c r="P90" s="59">
        <v>0</v>
      </c>
      <c r="Q90" s="51">
        <v>0</v>
      </c>
      <c r="R90" s="60">
        <f>N90/G90*100</f>
        <v>11.000683661255833</v>
      </c>
    </row>
    <row r="91" spans="1:18" s="75" customFormat="1" ht="35.25" hidden="1" customHeight="1">
      <c r="A91" s="153" t="s">
        <v>17</v>
      </c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74"/>
      <c r="Q91" s="74"/>
      <c r="R91" s="74"/>
    </row>
    <row r="92" spans="1:18" s="78" customFormat="1" ht="47.25" hidden="1" customHeight="1">
      <c r="A92" s="61" t="s">
        <v>90</v>
      </c>
      <c r="B92" s="121" t="s">
        <v>41</v>
      </c>
      <c r="C92" s="121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>
      <c r="A97" s="119" t="s">
        <v>289</v>
      </c>
      <c r="B97" s="122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>
      <c r="A98" s="119"/>
      <c r="B98" s="122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>
      <c r="A108" s="123" t="s">
        <v>13</v>
      </c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</row>
    <row r="109" spans="1:18" s="78" customFormat="1" ht="46.5" hidden="1" customHeight="1">
      <c r="A109" s="61" t="s">
        <v>298</v>
      </c>
      <c r="B109" s="121" t="s">
        <v>42</v>
      </c>
      <c r="C109" s="121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3" t="s">
        <v>14</v>
      </c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</row>
    <row r="122" spans="1:18" s="78" customFormat="1" ht="46.5" hidden="1" customHeight="1">
      <c r="A122" s="61" t="s">
        <v>372</v>
      </c>
      <c r="B122" s="121" t="s">
        <v>43</v>
      </c>
      <c r="C122" s="121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5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>
      <c r="A129" s="126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6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>
      <c r="A131" s="126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6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6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7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5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6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>
      <c r="A138" s="126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>
      <c r="A139" s="126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6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6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6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>
      <c r="A143" s="126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6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>
      <c r="A145" s="127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>
      <c r="A171" s="123" t="s">
        <v>45</v>
      </c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</row>
    <row r="172" spans="1:18" s="78" customFormat="1" ht="48.75" hidden="1" customHeight="1">
      <c r="A172" s="61" t="s">
        <v>91</v>
      </c>
      <c r="B172" s="121" t="s">
        <v>46</v>
      </c>
      <c r="C172" s="121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29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0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0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0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0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0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1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2" t="s">
        <v>93</v>
      </c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</row>
    <row r="193" spans="1:18" s="78" customFormat="1" ht="87" hidden="1" customHeight="1">
      <c r="A193" s="61" t="s">
        <v>317</v>
      </c>
      <c r="B193" s="121" t="s">
        <v>47</v>
      </c>
      <c r="C193" s="121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19" t="s">
        <v>339</v>
      </c>
      <c r="B216" s="122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19"/>
      <c r="B217" s="122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>
      <c r="A218" s="119"/>
      <c r="B218" s="122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>
      <c r="A219" s="119"/>
      <c r="B219" s="122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340</v>
      </c>
      <c r="B220" s="121" t="s">
        <v>49</v>
      </c>
      <c r="C220" s="121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>
      <c r="A221" s="119" t="s">
        <v>341</v>
      </c>
      <c r="B221" s="122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19"/>
      <c r="B222" s="122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19"/>
      <c r="B223" s="122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342</v>
      </c>
      <c r="B224" s="121" t="s">
        <v>50</v>
      </c>
      <c r="C224" s="121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19" t="s">
        <v>347</v>
      </c>
      <c r="B229" s="122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19"/>
      <c r="B230" s="122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19"/>
      <c r="B231" s="122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19"/>
      <c r="B232" s="122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19"/>
      <c r="B233" s="122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19"/>
      <c r="B234" s="122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19"/>
      <c r="B235" s="122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348</v>
      </c>
      <c r="B236" s="118" t="s">
        <v>79</v>
      </c>
      <c r="C236" s="118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353</v>
      </c>
      <c r="B241" s="118" t="s">
        <v>83</v>
      </c>
      <c r="C241" s="118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19" t="s">
        <v>30</v>
      </c>
      <c r="B242" s="120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>
      <c r="A243" s="119"/>
      <c r="B243" s="120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354</v>
      </c>
      <c r="B244" s="118" t="s">
        <v>85</v>
      </c>
      <c r="C244" s="118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364</v>
      </c>
      <c r="B254" s="118" t="s">
        <v>94</v>
      </c>
      <c r="C254" s="118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28" t="s">
        <v>404</v>
      </c>
      <c r="B257" s="128"/>
      <c r="C257" s="128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405</v>
      </c>
      <c r="B258" s="116" t="s">
        <v>406</v>
      </c>
      <c r="C258" s="117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BelyavskayaIA</cp:lastModifiedBy>
  <cp:lastPrinted>2021-06-02T04:16:17Z</cp:lastPrinted>
  <dcterms:created xsi:type="dcterms:W3CDTF">2012-05-22T08:33:39Z</dcterms:created>
  <dcterms:modified xsi:type="dcterms:W3CDTF">2023-03-02T03:55:48Z</dcterms:modified>
</cp:coreProperties>
</file>