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муниципальные!$A$1:$X$15</definedName>
  </definedNames>
  <calcPr calcId="162913" refMode="R1C1"/>
</workbook>
</file>

<file path=xl/calcChain.xml><?xml version="1.0" encoding="utf-8"?>
<calcChain xmlns="http://schemas.openxmlformats.org/spreadsheetml/2006/main">
  <c r="S12" i="33" l="1"/>
  <c r="Q8" i="33" l="1"/>
  <c r="S8" i="33"/>
  <c r="S10" i="33"/>
  <c r="Q13" i="33"/>
  <c r="S13" i="33"/>
  <c r="S14" i="33"/>
  <c r="U8" i="33" l="1"/>
  <c r="W8" i="33"/>
  <c r="W9" i="33"/>
  <c r="W10" i="33"/>
  <c r="W12" i="33"/>
  <c r="U13" i="33"/>
  <c r="W13" i="33"/>
  <c r="W14" i="33"/>
  <c r="U15" i="33"/>
  <c r="W15" i="33"/>
  <c r="O11" i="33" l="1"/>
  <c r="N11" i="33"/>
  <c r="M11" i="33"/>
  <c r="K11" i="33"/>
  <c r="J11" i="33"/>
  <c r="I11" i="33"/>
  <c r="G11" i="33"/>
  <c r="F11" i="33"/>
  <c r="E11" i="33"/>
  <c r="L15" i="33"/>
  <c r="H15" i="33"/>
  <c r="D15" i="33"/>
  <c r="O7" i="33"/>
  <c r="N7" i="33"/>
  <c r="M7" i="33"/>
  <c r="K7" i="33"/>
  <c r="K6" i="33" s="1"/>
  <c r="J7" i="33"/>
  <c r="I7" i="33"/>
  <c r="I6" i="33" s="1"/>
  <c r="G7" i="33"/>
  <c r="F7" i="33"/>
  <c r="F6" i="33" s="1"/>
  <c r="E7" i="33"/>
  <c r="E6" i="33" s="1"/>
  <c r="L10" i="33"/>
  <c r="D10" i="33"/>
  <c r="H10" i="33"/>
  <c r="L8" i="33"/>
  <c r="H8" i="33"/>
  <c r="D8" i="33"/>
  <c r="Q7" i="33" l="1"/>
  <c r="U7" i="33"/>
  <c r="W7" i="33"/>
  <c r="S7" i="33"/>
  <c r="Q11" i="33"/>
  <c r="U11" i="33"/>
  <c r="W11" i="33"/>
  <c r="S11" i="33"/>
  <c r="P10" i="33"/>
  <c r="P8" i="33"/>
  <c r="T8" i="33"/>
  <c r="T10" i="33"/>
  <c r="T15" i="33"/>
  <c r="N6" i="33"/>
  <c r="J6" i="33"/>
  <c r="G6" i="33"/>
  <c r="M6" i="33"/>
  <c r="O6" i="33"/>
  <c r="W6" i="33" l="1"/>
  <c r="S6" i="33"/>
  <c r="Q6" i="33"/>
  <c r="U6" i="33"/>
  <c r="L14" i="33" l="1"/>
  <c r="D14" i="33"/>
  <c r="L13" i="33"/>
  <c r="H13" i="33"/>
  <c r="D13" i="33"/>
  <c r="L12" i="33"/>
  <c r="H12" i="33"/>
  <c r="L9" i="33"/>
  <c r="H9" i="33"/>
  <c r="H7" i="33" s="1"/>
  <c r="D9" i="33"/>
  <c r="D7" i="33" s="1"/>
  <c r="T9" i="33" l="1"/>
  <c r="T12" i="33"/>
  <c r="P13" i="33"/>
  <c r="P14" i="33"/>
  <c r="T13" i="33"/>
  <c r="L7" i="33"/>
  <c r="L11" i="33"/>
  <c r="T7" i="33" l="1"/>
  <c r="P7" i="33"/>
  <c r="L6" i="33"/>
  <c r="D12" i="33" l="1"/>
  <c r="P12" i="33" s="1"/>
  <c r="D11" i="33" l="1"/>
  <c r="P11" i="33" s="1"/>
  <c r="D6" i="33" l="1"/>
  <c r="P6" i="33" s="1"/>
  <c r="G5" i="33" l="1"/>
  <c r="E5" i="33"/>
  <c r="F5" i="33"/>
  <c r="D5" i="33" l="1"/>
  <c r="H14" i="33" l="1"/>
  <c r="T14" i="33" s="1"/>
  <c r="H11" i="33" l="1"/>
  <c r="T11" i="33" s="1"/>
  <c r="H6" i="33" l="1"/>
  <c r="T6" i="33" l="1"/>
  <c r="H5" i="33"/>
  <c r="K5" i="33"/>
  <c r="J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5" i="33" l="1"/>
  <c r="Q5" i="33" s="1"/>
  <c r="N5" i="33"/>
  <c r="O5" i="33" l="1"/>
  <c r="V5" i="33"/>
  <c r="R5" i="33"/>
  <c r="W5" i="33" l="1"/>
  <c r="S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P5" i="33" s="1"/>
  <c r="T5" i="33" l="1"/>
  <c r="I5" i="33"/>
  <c r="U5" i="33" s="1"/>
</calcChain>
</file>

<file path=xl/sharedStrings.xml><?xml version="1.0" encoding="utf-8"?>
<sst xmlns="http://schemas.openxmlformats.org/spreadsheetml/2006/main" count="187" uniqueCount="94">
  <si>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</si>
  <si>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</si>
  <si>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</si>
  <si>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</si>
  <si>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</si>
  <si>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</si>
  <si>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</si>
  <si>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</si>
  <si>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</si>
  <si>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</si>
  <si>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</si>
  <si>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</si>
  <si>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</si>
  <si>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</si>
  <si>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</si>
  <si>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</si>
  <si>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</si>
  <si>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</si>
  <si>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</si>
  <si>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</si>
  <si>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</si>
  <si>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</si>
  <si>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</si>
  <si>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</si>
  <si>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</si>
  <si>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</si>
  <si>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</si>
  <si>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</si>
  <si>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</si>
  <si>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</si>
  <si>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</si>
  <si>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</si>
  <si>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</si>
  <si>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</si>
  <si>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</si>
  <si>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</si>
  <si>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</si>
  <si>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</si>
  <si>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</si>
  <si>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</si>
  <si>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</si>
  <si>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</si>
  <si>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</si>
  <si>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</si>
  <si>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</si>
  <si>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</si>
  <si>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</si>
  <si>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</si>
  <si>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</si>
  <si>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</si>
  <si>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</si>
  <si>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</si>
  <si>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</si>
  <si>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</si>
  <si>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</si>
  <si>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</si>
  <si>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</si>
  <si>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</si>
  <si>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</si>
  <si>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</si>
  <si>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</si>
  <si>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</si>
  <si>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</si>
  <si>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</si>
  <si>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</si>
  <si>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</si>
  <si>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</si>
  <si>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</si>
  <si>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</si>
  <si>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</si>
  <si>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</si>
  <si>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</si>
  <si>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</si>
  <si>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</si>
  <si>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</si>
  <si>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</si>
  <si>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</si>
  <si>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</si>
  <si>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</si>
  <si>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</si>
  <si>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</si>
  <si>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</si>
  <si>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</si>
  <si>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</si>
  <si>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</si>
  <si>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</si>
  <si>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</si>
  <si>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</si>
  <si>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</si>
  <si>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</si>
  <si>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</si>
  <si>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</si>
  <si>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</si>
  <si>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>Освоение на 01.01.2023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</si>
</sst>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" fontId="36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66" sqref="A16:A66"/>
    </sheetView>
  </sheetViews>
  <sheetFormatPr defaultRowHeight="18.75" x14ac:dyDescent="0.3"/>
  <cols>
    <col min="1" max="1" width="9.140625" style="4" customWidth="1"/>
    <col min="2" max="2" width="80.28515625" style="64" customWidth="1"/>
    <col min="3" max="3" width="13.140625" style="2" customWidth="1"/>
    <col min="4" max="4" width="22.42578125" style="48" hidden="1" customWidth="1"/>
    <col min="5" max="5" width="22.140625" style="48" hidden="1" customWidth="1"/>
    <col min="6" max="6" width="19.85546875" style="48" hidden="1" customWidth="1"/>
    <col min="7" max="7" width="22.42578125" style="48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5" width="21.42578125" style="3" customWidth="1"/>
    <col min="16" max="16" width="13.42578125" style="3" hidden="1" customWidth="1"/>
    <col min="17" max="17" width="13.140625" style="3" hidden="1" customWidth="1"/>
    <col min="18" max="18" width="15.7109375" style="3" hidden="1" customWidth="1"/>
    <col min="19" max="19" width="14.140625" style="3" hidden="1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9" t="s">
        <v>70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4" s="1" customFormat="1" ht="46.5" customHeight="1" x14ac:dyDescent="0.3">
      <c r="A2" s="86" t="s">
        <v>0</v>
      </c>
      <c r="B2" s="61" t="s">
        <v>1</v>
      </c>
      <c r="C2" s="87" t="s">
        <v>18</v>
      </c>
      <c r="D2" s="94" t="s">
        <v>91</v>
      </c>
      <c r="E2" s="95"/>
      <c r="F2" s="95"/>
      <c r="G2" s="96"/>
      <c r="H2" s="91" t="s">
        <v>88</v>
      </c>
      <c r="I2" s="92"/>
      <c r="J2" s="92"/>
      <c r="K2" s="93"/>
      <c r="L2" s="85" t="s">
        <v>93</v>
      </c>
      <c r="M2" s="85"/>
      <c r="N2" s="85"/>
      <c r="O2" s="85"/>
      <c r="P2" s="82" t="s">
        <v>92</v>
      </c>
      <c r="Q2" s="83"/>
      <c r="R2" s="83"/>
      <c r="S2" s="84"/>
      <c r="T2" s="88" t="s">
        <v>89</v>
      </c>
      <c r="U2" s="89"/>
      <c r="V2" s="89"/>
      <c r="W2" s="90"/>
      <c r="X2" s="97" t="s">
        <v>49</v>
      </c>
    </row>
    <row r="3" spans="1:24" s="1" customFormat="1" ht="62.25" customHeight="1" x14ac:dyDescent="0.3">
      <c r="A3" s="86"/>
      <c r="B3" s="62" t="s">
        <v>2</v>
      </c>
      <c r="C3" s="87"/>
      <c r="D3" s="47" t="s">
        <v>21</v>
      </c>
      <c r="E3" s="47" t="s">
        <v>22</v>
      </c>
      <c r="F3" s="47" t="s">
        <v>47</v>
      </c>
      <c r="G3" s="47" t="s">
        <v>23</v>
      </c>
      <c r="H3" s="77" t="s">
        <v>21</v>
      </c>
      <c r="I3" s="77" t="s">
        <v>22</v>
      </c>
      <c r="J3" s="77" t="s">
        <v>47</v>
      </c>
      <c r="K3" s="77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98"/>
    </row>
    <row r="4" spans="1:24" s="1" customFormat="1" x14ac:dyDescent="0.3">
      <c r="A4" s="76" t="s">
        <v>4</v>
      </c>
      <c r="B4" s="63" t="s">
        <v>14</v>
      </c>
      <c r="C4" s="76" t="s">
        <v>25</v>
      </c>
      <c r="D4" s="60">
        <v>4</v>
      </c>
      <c r="E4" s="60">
        <v>5</v>
      </c>
      <c r="F4" s="60">
        <v>6</v>
      </c>
      <c r="G4" s="60" t="s">
        <v>37</v>
      </c>
      <c r="H4" s="76" t="s">
        <v>27</v>
      </c>
      <c r="I4" s="76" t="s">
        <v>16</v>
      </c>
      <c r="J4" s="76" t="s">
        <v>28</v>
      </c>
      <c r="K4" s="76" t="s">
        <v>37</v>
      </c>
      <c r="L4" s="76" t="s">
        <v>17</v>
      </c>
      <c r="M4" s="76" t="s">
        <v>29</v>
      </c>
      <c r="N4" s="76" t="s">
        <v>30</v>
      </c>
      <c r="O4" s="76" t="s">
        <v>32</v>
      </c>
      <c r="P4" s="76"/>
      <c r="Q4" s="76"/>
      <c r="R4" s="76"/>
      <c r="S4" s="76"/>
      <c r="T4" s="76" t="s">
        <v>33</v>
      </c>
      <c r="U4" s="76" t="s">
        <v>34</v>
      </c>
      <c r="V4" s="76" t="s">
        <v>35</v>
      </c>
      <c r="W4" s="76" t="s">
        <v>36</v>
      </c>
      <c r="X4" s="44">
        <v>20</v>
      </c>
    </row>
    <row r="5" spans="1:24" s="54" customFormat="1" ht="22.5" x14ac:dyDescent="0.3">
      <c r="A5" s="81" t="s">
        <v>24</v>
      </c>
      <c r="B5" s="81"/>
      <c r="C5" s="81"/>
      <c r="D5" s="59" t="e">
        <f>#REF!+#REF!+#REF!+#REF!+#REF!+#REF!+#REF!+#REF!+#REF!+D6+#REF!+#REF!+#REF!+#REF!+#REF!+#REF!</f>
        <v>#REF!</v>
      </c>
      <c r="E5" s="59" t="e">
        <f>#REF!+#REF!+#REF!+#REF!+#REF!+#REF!+#REF!+#REF!+#REF!+E6+#REF!+#REF!+#REF!+#REF!+#REF!+#REF!</f>
        <v>#REF!</v>
      </c>
      <c r="F5" s="59" t="e">
        <f>#REF!+#REF!+#REF!+#REF!+#REF!+#REF!+#REF!+#REF!+#REF!+F6+#REF!+#REF!+#REF!+#REF!+#REF!+#REF!</f>
        <v>#REF!</v>
      </c>
      <c r="G5" s="59" t="e">
        <f>#REF!+#REF!+#REF!+#REF!+#REF!+#REF!+#REF!+#REF!+#REF!+G6+#REF!+#REF!+#REF!+#REF!+#REF!+#REF!</f>
        <v>#REF!</v>
      </c>
      <c r="H5" s="59" t="e">
        <f>#REF!+#REF!+#REF!+#REF!+#REF!+#REF!+#REF!+#REF!+#REF!+H6+#REF!+#REF!+#REF!+#REF!+#REF!+#REF!</f>
        <v>#REF!</v>
      </c>
      <c r="I5" s="59" t="e">
        <f>#REF!+#REF!+#REF!+#REF!+#REF!+#REF!+#REF!+#REF!+#REF!+I6+#REF!+#REF!+#REF!+#REF!+#REF!+#REF!</f>
        <v>#REF!</v>
      </c>
      <c r="J5" s="59" t="e">
        <f>#REF!+#REF!+#REF!+#REF!+#REF!+#REF!+#REF!+#REF!+#REF!+J6+#REF!+#REF!+#REF!+#REF!+#REF!+#REF!</f>
        <v>#REF!</v>
      </c>
      <c r="K5" s="59" t="e">
        <f>#REF!+#REF!+#REF!+#REF!+#REF!+#REF!+#REF!+#REF!+#REF!+K6+#REF!+#REF!+#REF!+#REF!+#REF!+#REF!</f>
        <v>#REF!</v>
      </c>
      <c r="L5" s="59" t="e">
        <f>#REF!+#REF!+#REF!+#REF!+#REF!+#REF!+#REF!+#REF!+#REF!+L6+#REF!+#REF!+#REF!+#REF!+#REF!+#REF!</f>
        <v>#REF!</v>
      </c>
      <c r="M5" s="59" t="e">
        <f>#REF!+#REF!+#REF!+#REF!+#REF!+#REF!+#REF!+#REF!+#REF!+M6+#REF!+#REF!+#REF!+#REF!+#REF!+#REF!</f>
        <v>#REF!</v>
      </c>
      <c r="N5" s="59" t="e">
        <f>#REF!+#REF!+#REF!+#REF!+#REF!+#REF!+#REF!+#REF!+#REF!+N6+#REF!+#REF!+#REF!+#REF!+#REF!+#REF!</f>
        <v>#REF!</v>
      </c>
      <c r="O5" s="59" t="e">
        <f>#REF!+#REF!+#REF!+#REF!+#REF!+#REF!+#REF!+#REF!+#REF!+O6+#REF!+#REF!+#REF!+#REF!+#REF!+#REF!</f>
        <v>#REF!</v>
      </c>
      <c r="P5" s="59" t="e">
        <f>L5/D5*100</f>
        <v>#REF!</v>
      </c>
      <c r="Q5" s="59" t="e">
        <f>M5/E5*100</f>
        <v>#REF!</v>
      </c>
      <c r="R5" s="59" t="e">
        <f>N5/F5*100</f>
        <v>#REF!</v>
      </c>
      <c r="S5" s="59" t="e">
        <f>O5/G5*100</f>
        <v>#REF!</v>
      </c>
      <c r="T5" s="52" t="e">
        <f>L5/H5*100</f>
        <v>#REF!</v>
      </c>
      <c r="U5" s="52" t="e">
        <f>M5/I5*100</f>
        <v>#REF!</v>
      </c>
      <c r="V5" s="52" t="e">
        <f>N5/J5*100</f>
        <v>#REF!</v>
      </c>
      <c r="W5" s="52" t="e">
        <f>O5/K5*100</f>
        <v>#REF!</v>
      </c>
      <c r="X5" s="53"/>
    </row>
    <row r="6" spans="1:24" s="1" customFormat="1" ht="45.75" customHeight="1" x14ac:dyDescent="0.3">
      <c r="A6" s="50" t="s">
        <v>30</v>
      </c>
      <c r="B6" s="99" t="s">
        <v>71</v>
      </c>
      <c r="C6" s="99"/>
      <c r="D6" s="51">
        <f t="shared" ref="D6:O6" si="0">D7+D11</f>
        <v>451100</v>
      </c>
      <c r="E6" s="51">
        <f t="shared" si="0"/>
        <v>86600</v>
      </c>
      <c r="F6" s="51">
        <f t="shared" si="0"/>
        <v>0</v>
      </c>
      <c r="G6" s="51">
        <f t="shared" si="0"/>
        <v>364500</v>
      </c>
      <c r="H6" s="51">
        <f t="shared" si="0"/>
        <v>660000</v>
      </c>
      <c r="I6" s="51">
        <f t="shared" si="0"/>
        <v>106600</v>
      </c>
      <c r="J6" s="51">
        <f t="shared" si="0"/>
        <v>0</v>
      </c>
      <c r="K6" s="51">
        <f t="shared" si="0"/>
        <v>553400</v>
      </c>
      <c r="L6" s="51">
        <f t="shared" si="0"/>
        <v>659744</v>
      </c>
      <c r="M6" s="51">
        <f t="shared" si="0"/>
        <v>106600</v>
      </c>
      <c r="N6" s="51">
        <f t="shared" si="0"/>
        <v>0</v>
      </c>
      <c r="O6" s="51">
        <f t="shared" si="0"/>
        <v>553144</v>
      </c>
      <c r="P6" s="49">
        <f t="shared" ref="P6:P14" si="1">L6/D6*100</f>
        <v>146.25227222345379</v>
      </c>
      <c r="Q6" s="49">
        <f t="shared" ref="Q6:Q13" si="2">M6/E6*100</f>
        <v>123.09468822170902</v>
      </c>
      <c r="R6" s="49"/>
      <c r="S6" s="49">
        <f t="shared" ref="S6:S14" si="3">O6/G6*100</f>
        <v>151.75418381344309</v>
      </c>
      <c r="T6" s="49">
        <f t="shared" ref="T6:T15" si="4">L6/H6*100</f>
        <v>99.961212121212114</v>
      </c>
      <c r="U6" s="49">
        <f t="shared" ref="U6:U15" si="5">M6/I6*100</f>
        <v>100</v>
      </c>
      <c r="V6" s="49"/>
      <c r="W6" s="49">
        <f t="shared" ref="W6:W15" si="6">O6/K6*100</f>
        <v>99.953740513191178</v>
      </c>
      <c r="X6" s="21"/>
    </row>
    <row r="7" spans="1:24" s="1" customFormat="1" ht="119.25" customHeight="1" x14ac:dyDescent="0.3">
      <c r="A7" s="66" t="s">
        <v>31</v>
      </c>
      <c r="B7" s="67" t="s">
        <v>75</v>
      </c>
      <c r="C7" s="78"/>
      <c r="D7" s="51">
        <f t="shared" ref="D7:O7" si="7">SUM(D8:D10)</f>
        <v>171000</v>
      </c>
      <c r="E7" s="51">
        <f t="shared" si="7"/>
        <v>26600</v>
      </c>
      <c r="F7" s="51">
        <f t="shared" si="7"/>
        <v>0</v>
      </c>
      <c r="G7" s="51">
        <f t="shared" si="7"/>
        <v>144400</v>
      </c>
      <c r="H7" s="51">
        <f t="shared" si="7"/>
        <v>259900</v>
      </c>
      <c r="I7" s="51">
        <f t="shared" si="7"/>
        <v>26600</v>
      </c>
      <c r="J7" s="51">
        <f t="shared" si="7"/>
        <v>0</v>
      </c>
      <c r="K7" s="51">
        <f t="shared" si="7"/>
        <v>233300</v>
      </c>
      <c r="L7" s="51">
        <f t="shared" si="7"/>
        <v>259894</v>
      </c>
      <c r="M7" s="51">
        <f t="shared" si="7"/>
        <v>26600</v>
      </c>
      <c r="N7" s="51">
        <f t="shared" si="7"/>
        <v>0</v>
      </c>
      <c r="O7" s="51">
        <f t="shared" si="7"/>
        <v>233294</v>
      </c>
      <c r="P7" s="49">
        <f t="shared" si="1"/>
        <v>151.98479532163742</v>
      </c>
      <c r="Q7" s="49">
        <f t="shared" si="2"/>
        <v>100</v>
      </c>
      <c r="R7" s="49"/>
      <c r="S7" s="49">
        <f t="shared" si="3"/>
        <v>161.56094182825484</v>
      </c>
      <c r="T7" s="49">
        <f t="shared" si="4"/>
        <v>99.997691419776828</v>
      </c>
      <c r="U7" s="49">
        <f t="shared" si="5"/>
        <v>100</v>
      </c>
      <c r="V7" s="49"/>
      <c r="W7" s="49">
        <f t="shared" si="6"/>
        <v>99.997428204029148</v>
      </c>
      <c r="X7" s="21"/>
    </row>
    <row r="8" spans="1:24" s="1" customFormat="1" ht="42.75" customHeight="1" x14ac:dyDescent="0.3">
      <c r="A8" s="74" t="s">
        <v>77</v>
      </c>
      <c r="B8" s="71" t="s">
        <v>76</v>
      </c>
      <c r="C8" s="72" t="s">
        <v>3</v>
      </c>
      <c r="D8" s="49">
        <f>SUM(E8:G8)</f>
        <v>66500</v>
      </c>
      <c r="E8" s="49">
        <v>26600</v>
      </c>
      <c r="F8" s="49">
        <v>0</v>
      </c>
      <c r="G8" s="49">
        <v>39900</v>
      </c>
      <c r="H8" s="49">
        <f>SUM(I8:K8)</f>
        <v>66500</v>
      </c>
      <c r="I8" s="49">
        <v>26600</v>
      </c>
      <c r="J8" s="49">
        <v>0</v>
      </c>
      <c r="K8" s="49">
        <v>39900</v>
      </c>
      <c r="L8" s="49">
        <f>SUM(M8:O8)</f>
        <v>66500</v>
      </c>
      <c r="M8" s="49">
        <v>26600</v>
      </c>
      <c r="N8" s="49">
        <v>0</v>
      </c>
      <c r="O8" s="49">
        <v>39900</v>
      </c>
      <c r="P8" s="49">
        <f t="shared" si="1"/>
        <v>100</v>
      </c>
      <c r="Q8" s="49">
        <f t="shared" si="2"/>
        <v>100</v>
      </c>
      <c r="R8" s="49"/>
      <c r="S8" s="49">
        <f t="shared" si="3"/>
        <v>100</v>
      </c>
      <c r="T8" s="49">
        <f t="shared" si="4"/>
        <v>100</v>
      </c>
      <c r="U8" s="49">
        <f t="shared" si="5"/>
        <v>100</v>
      </c>
      <c r="V8" s="49"/>
      <c r="W8" s="49">
        <f t="shared" si="6"/>
        <v>100</v>
      </c>
      <c r="X8" s="21"/>
    </row>
    <row r="9" spans="1:24" s="1" customFormat="1" ht="23.25" customHeight="1" x14ac:dyDescent="0.3">
      <c r="A9" s="70" t="s">
        <v>79</v>
      </c>
      <c r="B9" s="56" t="s">
        <v>78</v>
      </c>
      <c r="C9" s="18" t="s">
        <v>56</v>
      </c>
      <c r="D9" s="45">
        <f>SUM(E9:G9)</f>
        <v>0</v>
      </c>
      <c r="E9" s="45">
        <v>0</v>
      </c>
      <c r="F9" s="45">
        <v>0</v>
      </c>
      <c r="G9" s="45">
        <v>0</v>
      </c>
      <c r="H9" s="19">
        <f>SUM(I9:K9)</f>
        <v>88900</v>
      </c>
      <c r="I9" s="19">
        <v>0</v>
      </c>
      <c r="J9" s="19">
        <v>0</v>
      </c>
      <c r="K9" s="19">
        <v>88900</v>
      </c>
      <c r="L9" s="49">
        <f>SUM(M9:O9)</f>
        <v>88900</v>
      </c>
      <c r="M9" s="49">
        <v>0</v>
      </c>
      <c r="N9" s="49">
        <v>0</v>
      </c>
      <c r="O9" s="49">
        <v>88900</v>
      </c>
      <c r="P9" s="49"/>
      <c r="Q9" s="49"/>
      <c r="R9" s="49"/>
      <c r="S9" s="49"/>
      <c r="T9" s="49">
        <f t="shared" si="4"/>
        <v>100</v>
      </c>
      <c r="U9" s="49"/>
      <c r="V9" s="49"/>
      <c r="W9" s="49">
        <f t="shared" si="6"/>
        <v>100</v>
      </c>
      <c r="X9" s="21"/>
    </row>
    <row r="10" spans="1:24" s="1" customFormat="1" ht="37.5" x14ac:dyDescent="0.3">
      <c r="A10" s="70" t="s">
        <v>80</v>
      </c>
      <c r="B10" s="73" t="s">
        <v>81</v>
      </c>
      <c r="C10" s="57" t="s">
        <v>13</v>
      </c>
      <c r="D10" s="45">
        <f>SUM(E10:G10)</f>
        <v>104500</v>
      </c>
      <c r="E10" s="45">
        <v>0</v>
      </c>
      <c r="F10" s="45">
        <v>0</v>
      </c>
      <c r="G10" s="45">
        <v>104500</v>
      </c>
      <c r="H10" s="19">
        <f>SUM(I10:K10)</f>
        <v>104500</v>
      </c>
      <c r="I10" s="19">
        <v>0</v>
      </c>
      <c r="J10" s="19">
        <v>0</v>
      </c>
      <c r="K10" s="19">
        <v>104500</v>
      </c>
      <c r="L10" s="49">
        <f>SUM(M10:O10)</f>
        <v>104494</v>
      </c>
      <c r="M10" s="49">
        <v>0</v>
      </c>
      <c r="N10" s="49">
        <v>0</v>
      </c>
      <c r="O10" s="49">
        <v>104494</v>
      </c>
      <c r="P10" s="49">
        <f t="shared" si="1"/>
        <v>99.994258373205753</v>
      </c>
      <c r="Q10" s="49"/>
      <c r="R10" s="49"/>
      <c r="S10" s="49">
        <f t="shared" si="3"/>
        <v>99.994258373205753</v>
      </c>
      <c r="T10" s="49">
        <f t="shared" si="4"/>
        <v>99.994258373205753</v>
      </c>
      <c r="U10" s="49"/>
      <c r="V10" s="49"/>
      <c r="W10" s="49">
        <f t="shared" si="6"/>
        <v>99.994258373205753</v>
      </c>
      <c r="X10" s="21"/>
    </row>
    <row r="11" spans="1:24" s="54" customFormat="1" ht="61.5" customHeight="1" x14ac:dyDescent="0.3">
      <c r="A11" s="68" t="s">
        <v>74</v>
      </c>
      <c r="B11" s="69" t="s">
        <v>83</v>
      </c>
      <c r="C11" s="58"/>
      <c r="D11" s="65">
        <f t="shared" ref="D11:O11" si="8">SUM(D12:D15)</f>
        <v>280100</v>
      </c>
      <c r="E11" s="65">
        <f t="shared" si="8"/>
        <v>60000</v>
      </c>
      <c r="F11" s="65">
        <f t="shared" si="8"/>
        <v>0</v>
      </c>
      <c r="G11" s="65">
        <f t="shared" si="8"/>
        <v>220100</v>
      </c>
      <c r="H11" s="52">
        <f t="shared" si="8"/>
        <v>400100</v>
      </c>
      <c r="I11" s="52">
        <f t="shared" si="8"/>
        <v>80000</v>
      </c>
      <c r="J11" s="52">
        <f t="shared" si="8"/>
        <v>0</v>
      </c>
      <c r="K11" s="52">
        <f t="shared" si="8"/>
        <v>320100</v>
      </c>
      <c r="L11" s="51">
        <f t="shared" si="8"/>
        <v>399850</v>
      </c>
      <c r="M11" s="51">
        <f t="shared" si="8"/>
        <v>80000</v>
      </c>
      <c r="N11" s="51">
        <f t="shared" si="8"/>
        <v>0</v>
      </c>
      <c r="O11" s="51">
        <f t="shared" si="8"/>
        <v>319850</v>
      </c>
      <c r="P11" s="49">
        <f t="shared" si="1"/>
        <v>142.75258836129953</v>
      </c>
      <c r="Q11" s="49">
        <f t="shared" si="2"/>
        <v>133.33333333333331</v>
      </c>
      <c r="R11" s="49"/>
      <c r="S11" s="49">
        <f t="shared" si="3"/>
        <v>145.32030895047706</v>
      </c>
      <c r="T11" s="49">
        <f t="shared" si="4"/>
        <v>99.937515621094732</v>
      </c>
      <c r="U11" s="49">
        <f t="shared" si="5"/>
        <v>100</v>
      </c>
      <c r="V11" s="49"/>
      <c r="W11" s="49">
        <f t="shared" si="6"/>
        <v>99.921899406435486</v>
      </c>
      <c r="X11" s="53"/>
    </row>
    <row r="12" spans="1:24" s="1" customFormat="1" ht="94.5" customHeight="1" x14ac:dyDescent="0.3">
      <c r="A12" s="75" t="s">
        <v>84</v>
      </c>
      <c r="B12" s="73" t="s">
        <v>82</v>
      </c>
      <c r="C12" s="18" t="s">
        <v>3</v>
      </c>
      <c r="D12" s="45">
        <f t="shared" ref="D12" si="9">SUM(E12:G12)</f>
        <v>79850</v>
      </c>
      <c r="E12" s="45">
        <v>0</v>
      </c>
      <c r="F12" s="45">
        <v>0</v>
      </c>
      <c r="G12" s="45">
        <v>79850</v>
      </c>
      <c r="H12" s="19">
        <f>SUM(I12:K12)</f>
        <v>149850</v>
      </c>
      <c r="I12" s="19">
        <v>0</v>
      </c>
      <c r="J12" s="19">
        <v>0</v>
      </c>
      <c r="K12" s="19">
        <v>149850</v>
      </c>
      <c r="L12" s="49">
        <f>SUM(M12:O12)</f>
        <v>149850</v>
      </c>
      <c r="M12" s="49">
        <v>0</v>
      </c>
      <c r="N12" s="49">
        <v>0</v>
      </c>
      <c r="O12" s="49">
        <v>149850</v>
      </c>
      <c r="P12" s="49">
        <f>L12/D12*100</f>
        <v>187.66437069505321</v>
      </c>
      <c r="Q12" s="49"/>
      <c r="R12" s="49"/>
      <c r="S12" s="49">
        <f>O12/G12*100</f>
        <v>187.66437069505321</v>
      </c>
      <c r="T12" s="49">
        <f t="shared" si="4"/>
        <v>100</v>
      </c>
      <c r="U12" s="49"/>
      <c r="V12" s="49"/>
      <c r="W12" s="49">
        <f t="shared" si="6"/>
        <v>100</v>
      </c>
      <c r="X12" s="21"/>
    </row>
    <row r="13" spans="1:24" s="1" customFormat="1" ht="120.75" customHeight="1" x14ac:dyDescent="0.3">
      <c r="A13" s="75" t="s">
        <v>85</v>
      </c>
      <c r="B13" s="73" t="s">
        <v>90</v>
      </c>
      <c r="C13" s="18" t="s">
        <v>3</v>
      </c>
      <c r="D13" s="45">
        <f>SUM(E13:G13)</f>
        <v>150250</v>
      </c>
      <c r="E13" s="45">
        <v>60000</v>
      </c>
      <c r="F13" s="45">
        <v>0</v>
      </c>
      <c r="G13" s="45">
        <v>90250</v>
      </c>
      <c r="H13" s="19">
        <f>SUM(I13:K13)</f>
        <v>150250</v>
      </c>
      <c r="I13" s="19">
        <v>60000</v>
      </c>
      <c r="J13" s="19">
        <v>0</v>
      </c>
      <c r="K13" s="19">
        <v>90250</v>
      </c>
      <c r="L13" s="49">
        <f>SUM(M13:O13)</f>
        <v>150000</v>
      </c>
      <c r="M13" s="49">
        <v>60000</v>
      </c>
      <c r="N13" s="49">
        <v>0</v>
      </c>
      <c r="O13" s="49">
        <v>90000</v>
      </c>
      <c r="P13" s="49">
        <f t="shared" si="1"/>
        <v>99.833610648918466</v>
      </c>
      <c r="Q13" s="49">
        <f t="shared" si="2"/>
        <v>100</v>
      </c>
      <c r="R13" s="49"/>
      <c r="S13" s="49">
        <f t="shared" si="3"/>
        <v>99.7229916897507</v>
      </c>
      <c r="T13" s="49">
        <f t="shared" si="4"/>
        <v>99.833610648918466</v>
      </c>
      <c r="U13" s="49">
        <f t="shared" si="5"/>
        <v>100</v>
      </c>
      <c r="V13" s="49"/>
      <c r="W13" s="49">
        <f t="shared" si="6"/>
        <v>99.7229916897507</v>
      </c>
      <c r="X13" s="21"/>
    </row>
    <row r="14" spans="1:24" s="1" customFormat="1" ht="78.75" customHeight="1" x14ac:dyDescent="0.3">
      <c r="A14" s="75" t="s">
        <v>86</v>
      </c>
      <c r="B14" s="73" t="s">
        <v>72</v>
      </c>
      <c r="C14" s="18" t="s">
        <v>3</v>
      </c>
      <c r="D14" s="45">
        <f>SUM(E14:G14)</f>
        <v>50000</v>
      </c>
      <c r="E14" s="45">
        <v>0</v>
      </c>
      <c r="F14" s="45">
        <v>0</v>
      </c>
      <c r="G14" s="45">
        <v>50000</v>
      </c>
      <c r="H14" s="19">
        <f t="shared" ref="H14:H15" si="10">SUM(I14:K14)</f>
        <v>50000</v>
      </c>
      <c r="I14" s="19">
        <v>0</v>
      </c>
      <c r="J14" s="19">
        <v>0</v>
      </c>
      <c r="K14" s="19">
        <v>50000</v>
      </c>
      <c r="L14" s="49">
        <f>SUM(M14:O14)</f>
        <v>50000</v>
      </c>
      <c r="M14" s="49">
        <v>0</v>
      </c>
      <c r="N14" s="49">
        <v>0</v>
      </c>
      <c r="O14" s="49">
        <v>50000</v>
      </c>
      <c r="P14" s="49">
        <f t="shared" si="1"/>
        <v>100</v>
      </c>
      <c r="Q14" s="49"/>
      <c r="R14" s="49"/>
      <c r="S14" s="49">
        <f t="shared" si="3"/>
        <v>100</v>
      </c>
      <c r="T14" s="49">
        <f t="shared" si="4"/>
        <v>100</v>
      </c>
      <c r="U14" s="49"/>
      <c r="V14" s="49"/>
      <c r="W14" s="49">
        <f t="shared" si="6"/>
        <v>100</v>
      </c>
      <c r="X14" s="55"/>
    </row>
    <row r="15" spans="1:24" s="1" customFormat="1" ht="81.75" customHeight="1" x14ac:dyDescent="0.3">
      <c r="A15" s="75" t="s">
        <v>87</v>
      </c>
      <c r="B15" s="73" t="s">
        <v>73</v>
      </c>
      <c r="C15" s="18" t="s">
        <v>3</v>
      </c>
      <c r="D15" s="45">
        <f>SUM(E15:G15)</f>
        <v>0</v>
      </c>
      <c r="E15" s="45">
        <v>0</v>
      </c>
      <c r="F15" s="45">
        <v>0</v>
      </c>
      <c r="G15" s="45">
        <v>0</v>
      </c>
      <c r="H15" s="19">
        <f t="shared" si="10"/>
        <v>50000</v>
      </c>
      <c r="I15" s="19">
        <v>20000</v>
      </c>
      <c r="J15" s="19">
        <v>0</v>
      </c>
      <c r="K15" s="19">
        <v>30000</v>
      </c>
      <c r="L15" s="49">
        <f>SUM(M15:O15)</f>
        <v>50000</v>
      </c>
      <c r="M15" s="49">
        <v>20000</v>
      </c>
      <c r="N15" s="49">
        <v>0</v>
      </c>
      <c r="O15" s="49">
        <v>30000</v>
      </c>
      <c r="P15" s="49"/>
      <c r="Q15" s="49"/>
      <c r="R15" s="49"/>
      <c r="S15" s="49"/>
      <c r="T15" s="49">
        <f t="shared" si="4"/>
        <v>100</v>
      </c>
      <c r="U15" s="49">
        <f t="shared" si="5"/>
        <v>100</v>
      </c>
      <c r="V15" s="49"/>
      <c r="W15" s="49">
        <f t="shared" si="6"/>
        <v>100</v>
      </c>
      <c r="X15" s="55"/>
    </row>
  </sheetData>
  <mergeCells count="11">
    <mergeCell ref="X2:X3"/>
    <mergeCell ref="B6:C6"/>
    <mergeCell ref="A1:W1"/>
    <mergeCell ref="A5:C5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1" t="s">
        <v>41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32.25" customHeight="1" x14ac:dyDescent="0.25">
      <c r="A2" s="103" t="s">
        <v>0</v>
      </c>
      <c r="B2" s="5" t="s">
        <v>1</v>
      </c>
      <c r="C2" s="104" t="s">
        <v>18</v>
      </c>
      <c r="D2" s="105" t="s">
        <v>38</v>
      </c>
      <c r="E2" s="105"/>
      <c r="F2" s="105"/>
      <c r="G2" s="106" t="s">
        <v>46</v>
      </c>
      <c r="H2" s="106"/>
      <c r="I2" s="106"/>
      <c r="J2" s="107" t="s">
        <v>44</v>
      </c>
      <c r="K2" s="108"/>
      <c r="L2" s="109"/>
      <c r="M2" s="110" t="s">
        <v>39</v>
      </c>
      <c r="N2" s="110" t="s">
        <v>40</v>
      </c>
    </row>
    <row r="3" spans="1:14" ht="25.5" x14ac:dyDescent="0.25">
      <c r="A3" s="103"/>
      <c r="B3" s="6" t="s">
        <v>2</v>
      </c>
      <c r="C3" s="104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11"/>
      <c r="N3" s="111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0" t="s">
        <v>42</v>
      </c>
      <c r="C5" s="100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9" t="s">
        <v>0</v>
      </c>
      <c r="B1" s="25" t="s">
        <v>1</v>
      </c>
      <c r="C1" s="120" t="s">
        <v>18</v>
      </c>
      <c r="D1" s="121" t="s">
        <v>58</v>
      </c>
      <c r="E1" s="121"/>
      <c r="F1" s="121"/>
      <c r="G1" s="121"/>
      <c r="H1" s="121" t="s">
        <v>59</v>
      </c>
      <c r="I1" s="121"/>
      <c r="J1" s="121"/>
      <c r="K1" s="121"/>
      <c r="L1" s="122" t="s">
        <v>69</v>
      </c>
      <c r="M1" s="123"/>
      <c r="N1" s="123"/>
      <c r="O1" s="124"/>
      <c r="P1" s="116" t="s">
        <v>60</v>
      </c>
      <c r="Q1" s="116"/>
      <c r="R1" s="116"/>
      <c r="S1" s="116"/>
      <c r="T1" s="116" t="s">
        <v>61</v>
      </c>
      <c r="U1" s="117"/>
      <c r="V1" s="117"/>
      <c r="W1" s="117"/>
    </row>
    <row r="2" spans="1:23" ht="22.5" x14ac:dyDescent="0.25">
      <c r="A2" s="119"/>
      <c r="B2" s="25" t="s">
        <v>2</v>
      </c>
      <c r="C2" s="120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18" t="s">
        <v>24</v>
      </c>
      <c r="B4" s="118"/>
      <c r="C4" s="118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100" t="s">
        <v>9</v>
      </c>
      <c r="C5" s="100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100" t="s">
        <v>63</v>
      </c>
      <c r="C7" s="100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100" t="s">
        <v>11</v>
      </c>
      <c r="C12" s="100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2" t="s">
        <v>12</v>
      </c>
      <c r="C14" s="113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10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4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4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5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2023-01-18T08:51:37Z</cp:lastPrinted>
  <dcterms:created xsi:type="dcterms:W3CDTF">2012-05-22T08:33:39Z</dcterms:created>
  <dcterms:modified xsi:type="dcterms:W3CDTF">2023-01-19T11:12:21Z</dcterms:modified>
</cp:coreProperties>
</file>