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муниципальные!$A$1:$AA$16</definedName>
  </definedNames>
  <calcPr calcId="162913" refMode="R1C1"/>
</workbook>
</file>

<file path=xl/calcChain.xml><?xml version="1.0" encoding="utf-8"?>
<calcChain xmlns="http://schemas.openxmlformats.org/spreadsheetml/2006/main">
  <c r="Y9" i="33" l="1"/>
  <c r="Y5" i="33" s="1"/>
  <c r="Y6" i="33"/>
  <c r="X9" i="33"/>
  <c r="X6" i="33"/>
  <c r="X5" i="33" l="1"/>
  <c r="W8" i="33" l="1"/>
  <c r="E6" i="33" l="1"/>
  <c r="F6" i="33"/>
  <c r="G6" i="33"/>
  <c r="I6" i="33"/>
  <c r="J6" i="33"/>
  <c r="K6" i="33"/>
  <c r="M6" i="33"/>
  <c r="N6" i="33"/>
  <c r="O6" i="33"/>
  <c r="L8" i="33"/>
  <c r="H8" i="33"/>
  <c r="D8" i="33"/>
  <c r="S6" i="33" l="1"/>
  <c r="W6" i="33"/>
  <c r="T8" i="33"/>
  <c r="D11" i="33" l="1"/>
  <c r="H11" i="33"/>
  <c r="L11" i="33"/>
  <c r="S11" i="33"/>
  <c r="W11" i="33"/>
  <c r="H13" i="33"/>
  <c r="T11" i="33" l="1"/>
  <c r="P11" i="33"/>
  <c r="S7" i="33"/>
  <c r="S10" i="33"/>
  <c r="S12" i="33"/>
  <c r="S13" i="33"/>
  <c r="S14" i="33"/>
  <c r="S15" i="33"/>
  <c r="S16" i="33"/>
  <c r="W7" i="33" l="1"/>
  <c r="W10" i="33"/>
  <c r="W12" i="33"/>
  <c r="W13" i="33"/>
  <c r="W14" i="33"/>
  <c r="W15" i="33"/>
  <c r="W16" i="33"/>
  <c r="D7" i="33" l="1"/>
  <c r="D6" i="33" s="1"/>
  <c r="E9" i="33"/>
  <c r="F9" i="33"/>
  <c r="G9" i="33"/>
  <c r="I9" i="33"/>
  <c r="J9" i="33"/>
  <c r="K9" i="33"/>
  <c r="M9" i="33"/>
  <c r="N9" i="33"/>
  <c r="O9" i="33"/>
  <c r="S9" i="33" l="1"/>
  <c r="W9" i="33"/>
  <c r="K5" i="33" l="1"/>
  <c r="G5" i="33"/>
  <c r="L7" i="33"/>
  <c r="H7" i="33"/>
  <c r="H6" i="33" s="1"/>
  <c r="P7" i="33" l="1"/>
  <c r="L6" i="33"/>
  <c r="T7" i="33"/>
  <c r="O5" i="33"/>
  <c r="P6" i="33" l="1"/>
  <c r="T6" i="33"/>
  <c r="S5" i="33"/>
  <c r="W5" i="33"/>
  <c r="L16" i="33" l="1"/>
  <c r="D16" i="33"/>
  <c r="L15" i="33"/>
  <c r="L13" i="33"/>
  <c r="D13" i="33"/>
  <c r="L12" i="33"/>
  <c r="H12" i="33"/>
  <c r="D10" i="33"/>
  <c r="P16" i="33" l="1"/>
  <c r="P13" i="33"/>
  <c r="T12" i="33"/>
  <c r="T13" i="33"/>
  <c r="D12" i="33" l="1"/>
  <c r="P12" i="33" s="1"/>
  <c r="D14" i="33"/>
  <c r="D15" i="33"/>
  <c r="P15" i="33" s="1"/>
  <c r="D9" i="33" l="1"/>
  <c r="F5" i="33"/>
  <c r="E5" i="33"/>
  <c r="D5" i="33" l="1"/>
  <c r="H14" i="33" l="1"/>
  <c r="H15" i="33"/>
  <c r="T15" i="33" s="1"/>
  <c r="H16" i="33"/>
  <c r="T16" i="33" s="1"/>
  <c r="H10" i="33"/>
  <c r="H9" i="33" l="1"/>
  <c r="H5" i="33" s="1"/>
  <c r="I5" i="33"/>
  <c r="J5" i="33"/>
  <c r="N5" i="33" l="1"/>
  <c r="M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4" i="33" l="1"/>
  <c r="P14" i="33" s="1"/>
  <c r="T14" i="33" l="1"/>
  <c r="L10" i="33" l="1"/>
  <c r="P10" i="33" s="1"/>
  <c r="T10" i="33" l="1"/>
  <c r="L9" i="33"/>
  <c r="P9" i="33" l="1"/>
  <c r="T9" i="33"/>
  <c r="L5" i="33"/>
  <c r="P5" i="33" l="1"/>
  <c r="T5" i="33"/>
</calcChain>
</file>

<file path=xl/sharedStrings.xml><?xml version="1.0" encoding="utf-8"?>
<sst xmlns="http://schemas.openxmlformats.org/spreadsheetml/2006/main" count="185" uniqueCount="94">
  <si>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</si>
  <si>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</si>
  <si>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</si>
  <si>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</si>
  <si>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</si>
  <si>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</si>
  <si>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</si>
  <si>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</si>
  <si>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</si>
  <si>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</si>
  <si>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</si>
  <si>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</si>
  <si>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</si>
  <si>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</si>
  <si>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</si>
  <si>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</si>
  <si>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</si>
  <si>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</si>
  <si>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</si>
  <si>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</si>
  <si>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</si>
  <si>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</si>
  <si>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</si>
  <si>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</si>
  <si>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</si>
  <si>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</si>
  <si>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</si>
  <si>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</si>
  <si>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</si>
  <si>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</si>
  <si>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</si>
  <si>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</si>
  <si>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</si>
  <si>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</si>
  <si>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</si>
  <si>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</si>
  <si>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</si>
  <si>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</si>
  <si>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</si>
  <si>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</si>
  <si>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</si>
  <si>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</si>
  <si>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</si>
  <si>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</si>
  <si>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</si>
  <si>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</si>
  <si>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</si>
  <si>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</si>
  <si>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</si>
  <si>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</si>
  <si>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</si>
  <si>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</si>
  <si>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</si>
  <si>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</si>
  <si>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</si>
  <si>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</si>
  <si>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</si>
  <si>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</si>
  <si>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</si>
  <si>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</si>
  <si>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</si>
  <si>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</si>
  <si>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</si>
  <si>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</si>
  <si>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</si>
  <si>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</si>
  <si>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</si>
  <si>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</si>
  <si>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</si>
  <si>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</si>
  <si>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</si>
  <si>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</si>
  <si>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</si>
  <si>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</si>
  <si>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</si>
  <si>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</si>
  <si>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</si>
  <si>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</si>
  <si>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</si>
  <si>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</si>
  <si>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</si>
  <si>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</si>
  <si>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</si>
  <si>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</si>
  <si>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</si>
  <si>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</si>
  <si>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</si>
  <si>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</si>
  <si>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</si>
  <si>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</si>
  <si>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</si>
  <si>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</si>
  <si>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Экономия будет направлена на изготовление табличек пожарной эвакуации.</t>
  </si>
  <si>
    <t>Освоение на 01.10.2022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</si>
</sst>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A24" sqref="AA24"/>
    </sheetView>
  </sheetViews>
  <sheetFormatPr defaultRowHeight="18.75" x14ac:dyDescent="0.3"/>
  <cols>
    <col min="1" max="1" width="9.140625" style="4" customWidth="1"/>
    <col min="2" max="2" width="80.28515625" style="6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hidden="1" customWidth="1"/>
    <col min="25" max="25" width="42.7109375" style="3" hidden="1" customWidth="1"/>
    <col min="26" max="26" width="88.140625" style="67" hidden="1" customWidth="1"/>
    <col min="27" max="27" width="37.85546875" style="2" customWidth="1"/>
    <col min="28" max="16384" width="9.140625" style="2"/>
  </cols>
  <sheetData>
    <row r="1" spans="1:27" s="20" customFormat="1" ht="37.5" customHeight="1" x14ac:dyDescent="0.3">
      <c r="A1" s="86" t="s">
        <v>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68"/>
      <c r="Y1" s="68"/>
      <c r="Z1" s="69"/>
    </row>
    <row r="2" spans="1:27" s="1" customFormat="1" ht="46.5" customHeight="1" x14ac:dyDescent="0.3">
      <c r="A2" s="92" t="s">
        <v>0</v>
      </c>
      <c r="B2" s="60" t="s">
        <v>1</v>
      </c>
      <c r="C2" s="93" t="s">
        <v>20</v>
      </c>
      <c r="D2" s="100" t="s">
        <v>87</v>
      </c>
      <c r="E2" s="101"/>
      <c r="F2" s="101"/>
      <c r="G2" s="102"/>
      <c r="H2" s="97" t="s">
        <v>85</v>
      </c>
      <c r="I2" s="98"/>
      <c r="J2" s="98"/>
      <c r="K2" s="99"/>
      <c r="L2" s="91" t="s">
        <v>93</v>
      </c>
      <c r="M2" s="91"/>
      <c r="N2" s="91"/>
      <c r="O2" s="91"/>
      <c r="P2" s="88" t="s">
        <v>88</v>
      </c>
      <c r="Q2" s="89"/>
      <c r="R2" s="89"/>
      <c r="S2" s="90"/>
      <c r="T2" s="94" t="s">
        <v>86</v>
      </c>
      <c r="U2" s="95"/>
      <c r="V2" s="95"/>
      <c r="W2" s="96"/>
      <c r="X2" s="75" t="s">
        <v>89</v>
      </c>
      <c r="Y2" s="75" t="s">
        <v>90</v>
      </c>
      <c r="Z2" s="75" t="s">
        <v>91</v>
      </c>
      <c r="AA2" s="83" t="s">
        <v>56</v>
      </c>
    </row>
    <row r="3" spans="1:27" s="1" customFormat="1" ht="62.25" customHeight="1" x14ac:dyDescent="0.3">
      <c r="A3" s="92"/>
      <c r="B3" s="61" t="s">
        <v>2</v>
      </c>
      <c r="C3" s="93"/>
      <c r="D3" s="46" t="s">
        <v>24</v>
      </c>
      <c r="E3" s="46" t="s">
        <v>25</v>
      </c>
      <c r="F3" s="46" t="s">
        <v>52</v>
      </c>
      <c r="G3" s="46" t="s">
        <v>26</v>
      </c>
      <c r="H3" s="74" t="s">
        <v>24</v>
      </c>
      <c r="I3" s="74" t="s">
        <v>25</v>
      </c>
      <c r="J3" s="74" t="s">
        <v>52</v>
      </c>
      <c r="K3" s="74" t="s">
        <v>26</v>
      </c>
      <c r="L3" s="45" t="s">
        <v>24</v>
      </c>
      <c r="M3" s="45" t="s">
        <v>25</v>
      </c>
      <c r="N3" s="45" t="s">
        <v>52</v>
      </c>
      <c r="O3" s="45" t="s">
        <v>26</v>
      </c>
      <c r="P3" s="45" t="s">
        <v>24</v>
      </c>
      <c r="Q3" s="45" t="s">
        <v>25</v>
      </c>
      <c r="R3" s="45" t="s">
        <v>52</v>
      </c>
      <c r="S3" s="45" t="s">
        <v>26</v>
      </c>
      <c r="T3" s="45" t="s">
        <v>24</v>
      </c>
      <c r="U3" s="45" t="s">
        <v>25</v>
      </c>
      <c r="V3" s="45" t="s">
        <v>52</v>
      </c>
      <c r="W3" s="45" t="s">
        <v>26</v>
      </c>
      <c r="X3" s="76"/>
      <c r="Y3" s="85"/>
      <c r="Z3" s="76"/>
      <c r="AA3" s="84"/>
    </row>
    <row r="4" spans="1:27" s="1" customFormat="1" x14ac:dyDescent="0.3">
      <c r="A4" s="73" t="s">
        <v>6</v>
      </c>
      <c r="B4" s="62" t="s">
        <v>16</v>
      </c>
      <c r="C4" s="73" t="s">
        <v>28</v>
      </c>
      <c r="D4" s="59">
        <v>4</v>
      </c>
      <c r="E4" s="59">
        <v>5</v>
      </c>
      <c r="F4" s="59">
        <v>6</v>
      </c>
      <c r="G4" s="59" t="s">
        <v>42</v>
      </c>
      <c r="H4" s="73" t="s">
        <v>19</v>
      </c>
      <c r="I4" s="73" t="s">
        <v>32</v>
      </c>
      <c r="J4" s="73" t="s">
        <v>33</v>
      </c>
      <c r="K4" s="73" t="s">
        <v>34</v>
      </c>
      <c r="L4" s="73" t="s">
        <v>38</v>
      </c>
      <c r="M4" s="73" t="s">
        <v>39</v>
      </c>
      <c r="N4" s="73" t="s">
        <v>40</v>
      </c>
      <c r="O4" s="73" t="s">
        <v>41</v>
      </c>
      <c r="P4" s="73"/>
      <c r="Q4" s="73"/>
      <c r="R4" s="73"/>
      <c r="S4" s="73"/>
      <c r="T4" s="73" t="s">
        <v>79</v>
      </c>
      <c r="U4" s="73" t="s">
        <v>80</v>
      </c>
      <c r="V4" s="73" t="s">
        <v>65</v>
      </c>
      <c r="W4" s="73" t="s">
        <v>81</v>
      </c>
      <c r="X4" s="73" t="s">
        <v>79</v>
      </c>
      <c r="Y4" s="73" t="s">
        <v>80</v>
      </c>
      <c r="Z4" s="73" t="s">
        <v>65</v>
      </c>
      <c r="AA4" s="43">
        <v>20</v>
      </c>
    </row>
    <row r="5" spans="1:27" s="1" customFormat="1" ht="53.25" customHeight="1" x14ac:dyDescent="0.3">
      <c r="A5" s="51" t="s">
        <v>34</v>
      </c>
      <c r="B5" s="77" t="s">
        <v>82</v>
      </c>
      <c r="C5" s="77"/>
      <c r="D5" s="52">
        <f t="shared" ref="D5:X5" si="0">D6+D9</f>
        <v>16307552</v>
      </c>
      <c r="E5" s="52">
        <f t="shared" si="0"/>
        <v>0</v>
      </c>
      <c r="F5" s="52">
        <f t="shared" si="0"/>
        <v>0</v>
      </c>
      <c r="G5" s="52">
        <f t="shared" si="0"/>
        <v>16307552</v>
      </c>
      <c r="H5" s="52">
        <f t="shared" si="0"/>
        <v>30770041</v>
      </c>
      <c r="I5" s="52">
        <f t="shared" si="0"/>
        <v>0</v>
      </c>
      <c r="J5" s="52">
        <f t="shared" si="0"/>
        <v>0</v>
      </c>
      <c r="K5" s="52">
        <f t="shared" si="0"/>
        <v>30770041</v>
      </c>
      <c r="L5" s="52">
        <f t="shared" si="0"/>
        <v>14330135.700000001</v>
      </c>
      <c r="M5" s="52">
        <f t="shared" si="0"/>
        <v>0</v>
      </c>
      <c r="N5" s="52">
        <f t="shared" si="0"/>
        <v>0</v>
      </c>
      <c r="O5" s="52">
        <f t="shared" si="0"/>
        <v>14330135.700000001</v>
      </c>
      <c r="P5" s="48">
        <f t="shared" ref="P5:P16" si="1">L5/D5*100</f>
        <v>87.874229682051606</v>
      </c>
      <c r="Q5" s="48"/>
      <c r="R5" s="48"/>
      <c r="S5" s="48">
        <f t="shared" ref="S5:S16" si="2">O5/G5*100</f>
        <v>87.874229682051606</v>
      </c>
      <c r="T5" s="48">
        <f t="shared" ref="T5:T16" si="3">L5/H5*100</f>
        <v>46.571714675323314</v>
      </c>
      <c r="U5" s="48"/>
      <c r="V5" s="48"/>
      <c r="W5" s="48">
        <f t="shared" ref="W5:W16" si="4">O5/K5*100</f>
        <v>46.571714675323314</v>
      </c>
      <c r="X5" s="52">
        <f t="shared" si="0"/>
        <v>0</v>
      </c>
      <c r="Y5" s="52">
        <f t="shared" ref="Y5" si="5">Y6+Y9</f>
        <v>33665</v>
      </c>
      <c r="Z5" s="66"/>
      <c r="AA5" s="56"/>
    </row>
    <row r="6" spans="1:27" s="1" customFormat="1" ht="58.5" customHeight="1" x14ac:dyDescent="0.3">
      <c r="A6" s="51" t="s">
        <v>35</v>
      </c>
      <c r="B6" s="63" t="s">
        <v>83</v>
      </c>
      <c r="C6" s="71"/>
      <c r="D6" s="52">
        <f>SUM(D7:D8)</f>
        <v>100431</v>
      </c>
      <c r="E6" s="52">
        <f t="shared" ref="E6:X6" si="6">SUM(E7:E8)</f>
        <v>0</v>
      </c>
      <c r="F6" s="52">
        <f t="shared" si="6"/>
        <v>0</v>
      </c>
      <c r="G6" s="52">
        <f t="shared" si="6"/>
        <v>100431</v>
      </c>
      <c r="H6" s="52">
        <f t="shared" si="6"/>
        <v>10551693</v>
      </c>
      <c r="I6" s="52">
        <f t="shared" si="6"/>
        <v>0</v>
      </c>
      <c r="J6" s="52">
        <f t="shared" si="6"/>
        <v>0</v>
      </c>
      <c r="K6" s="52">
        <f t="shared" si="6"/>
        <v>10551693</v>
      </c>
      <c r="L6" s="52">
        <f t="shared" si="6"/>
        <v>100430.67</v>
      </c>
      <c r="M6" s="52">
        <f t="shared" si="6"/>
        <v>0</v>
      </c>
      <c r="N6" s="52">
        <f t="shared" si="6"/>
        <v>0</v>
      </c>
      <c r="O6" s="52">
        <f t="shared" si="6"/>
        <v>100430.67</v>
      </c>
      <c r="P6" s="48">
        <f t="shared" si="1"/>
        <v>99.999671416196193</v>
      </c>
      <c r="Q6" s="48"/>
      <c r="R6" s="48"/>
      <c r="S6" s="48">
        <f t="shared" si="2"/>
        <v>99.999671416196193</v>
      </c>
      <c r="T6" s="48">
        <f t="shared" si="3"/>
        <v>0.95179674010606641</v>
      </c>
      <c r="U6" s="48"/>
      <c r="V6" s="48"/>
      <c r="W6" s="48">
        <f t="shared" si="4"/>
        <v>0.95179674010606641</v>
      </c>
      <c r="X6" s="52">
        <f t="shared" si="6"/>
        <v>0</v>
      </c>
      <c r="Y6" s="52">
        <f t="shared" ref="Y6" si="7">SUM(Y7:Y8)</f>
        <v>0</v>
      </c>
      <c r="Z6" s="66"/>
      <c r="AA6" s="56"/>
    </row>
    <row r="7" spans="1:27" s="1" customFormat="1" ht="23.25" customHeight="1" x14ac:dyDescent="0.3">
      <c r="A7" s="80" t="s">
        <v>36</v>
      </c>
      <c r="B7" s="78" t="s">
        <v>53</v>
      </c>
      <c r="C7" s="18" t="s">
        <v>15</v>
      </c>
      <c r="D7" s="48">
        <f>SUM(E7:G7)</f>
        <v>100431</v>
      </c>
      <c r="E7" s="48">
        <v>0</v>
      </c>
      <c r="F7" s="48">
        <v>0</v>
      </c>
      <c r="G7" s="48">
        <v>100431</v>
      </c>
      <c r="H7" s="48">
        <f>SUM(I7:K7)</f>
        <v>100431</v>
      </c>
      <c r="I7" s="48">
        <v>0</v>
      </c>
      <c r="J7" s="48">
        <v>0</v>
      </c>
      <c r="K7" s="48">
        <v>100431</v>
      </c>
      <c r="L7" s="48">
        <f>SUM(M7:O7)</f>
        <v>100430.67</v>
      </c>
      <c r="M7" s="48">
        <v>0</v>
      </c>
      <c r="N7" s="48">
        <v>0</v>
      </c>
      <c r="O7" s="48">
        <v>100430.67</v>
      </c>
      <c r="P7" s="48">
        <f t="shared" si="1"/>
        <v>99.999671416196193</v>
      </c>
      <c r="Q7" s="48"/>
      <c r="R7" s="48"/>
      <c r="S7" s="48">
        <f t="shared" si="2"/>
        <v>99.999671416196193</v>
      </c>
      <c r="T7" s="48">
        <f t="shared" si="3"/>
        <v>99.999671416196193</v>
      </c>
      <c r="U7" s="48"/>
      <c r="V7" s="48"/>
      <c r="W7" s="48">
        <f t="shared" si="4"/>
        <v>99.999671416196193</v>
      </c>
      <c r="X7" s="48"/>
      <c r="Y7" s="48"/>
      <c r="Z7" s="66"/>
      <c r="AA7" s="56"/>
    </row>
    <row r="8" spans="1:27" s="1" customFormat="1" ht="21" customHeight="1" x14ac:dyDescent="0.3">
      <c r="A8" s="82"/>
      <c r="B8" s="79"/>
      <c r="C8" s="18" t="s">
        <v>62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10451262</v>
      </c>
      <c r="I8" s="48">
        <v>0</v>
      </c>
      <c r="J8" s="48">
        <v>0</v>
      </c>
      <c r="K8" s="48">
        <v>10451262</v>
      </c>
      <c r="L8" s="48">
        <f>SUM(M8:O8)</f>
        <v>0</v>
      </c>
      <c r="M8" s="48">
        <v>0</v>
      </c>
      <c r="N8" s="48">
        <v>0</v>
      </c>
      <c r="O8" s="48">
        <v>0</v>
      </c>
      <c r="P8" s="48"/>
      <c r="Q8" s="48"/>
      <c r="R8" s="48"/>
      <c r="S8" s="48"/>
      <c r="T8" s="48">
        <f>L8/H8*100</f>
        <v>0</v>
      </c>
      <c r="U8" s="48"/>
      <c r="V8" s="48"/>
      <c r="W8" s="48">
        <f>O8/K8*100</f>
        <v>0</v>
      </c>
      <c r="X8" s="48"/>
      <c r="Y8" s="48"/>
      <c r="Z8" s="66"/>
      <c r="AA8" s="56"/>
    </row>
    <row r="9" spans="1:27" s="54" customFormat="1" ht="37.5" x14ac:dyDescent="0.3">
      <c r="A9" s="51" t="s">
        <v>37</v>
      </c>
      <c r="B9" s="55" t="s">
        <v>23</v>
      </c>
      <c r="C9" s="72"/>
      <c r="D9" s="53">
        <f t="shared" ref="D9:Y9" si="8">SUM(D10:D16)</f>
        <v>16207121</v>
      </c>
      <c r="E9" s="53">
        <f t="shared" si="8"/>
        <v>0</v>
      </c>
      <c r="F9" s="53">
        <f t="shared" si="8"/>
        <v>0</v>
      </c>
      <c r="G9" s="53">
        <f t="shared" si="8"/>
        <v>16207121</v>
      </c>
      <c r="H9" s="53">
        <f t="shared" si="8"/>
        <v>20218348</v>
      </c>
      <c r="I9" s="53">
        <f t="shared" si="8"/>
        <v>0</v>
      </c>
      <c r="J9" s="53">
        <f t="shared" si="8"/>
        <v>0</v>
      </c>
      <c r="K9" s="53">
        <f t="shared" si="8"/>
        <v>20218348</v>
      </c>
      <c r="L9" s="53">
        <f t="shared" si="8"/>
        <v>14229705.030000001</v>
      </c>
      <c r="M9" s="53">
        <f t="shared" si="8"/>
        <v>0</v>
      </c>
      <c r="N9" s="53">
        <f t="shared" si="8"/>
        <v>0</v>
      </c>
      <c r="O9" s="53">
        <f t="shared" si="8"/>
        <v>14229705.030000001</v>
      </c>
      <c r="P9" s="48">
        <f t="shared" si="1"/>
        <v>87.799091707898043</v>
      </c>
      <c r="Q9" s="48"/>
      <c r="R9" s="48"/>
      <c r="S9" s="48">
        <f t="shared" si="2"/>
        <v>87.799091707898043</v>
      </c>
      <c r="T9" s="48">
        <f t="shared" si="3"/>
        <v>70.38015682586925</v>
      </c>
      <c r="U9" s="48"/>
      <c r="V9" s="48"/>
      <c r="W9" s="48">
        <f t="shared" si="4"/>
        <v>70.38015682586925</v>
      </c>
      <c r="X9" s="52">
        <f t="shared" si="8"/>
        <v>0</v>
      </c>
      <c r="Y9" s="52">
        <f t="shared" si="8"/>
        <v>33665</v>
      </c>
      <c r="Z9" s="66"/>
      <c r="AA9" s="55"/>
    </row>
    <row r="10" spans="1:27" s="1" customFormat="1" x14ac:dyDescent="0.3">
      <c r="A10" s="80" t="s">
        <v>84</v>
      </c>
      <c r="B10" s="103" t="s">
        <v>54</v>
      </c>
      <c r="C10" s="18" t="s">
        <v>62</v>
      </c>
      <c r="D10" s="44">
        <f>SUM(E10:G10)</f>
        <v>92720</v>
      </c>
      <c r="E10" s="44">
        <v>0</v>
      </c>
      <c r="F10" s="44">
        <v>0</v>
      </c>
      <c r="G10" s="44">
        <v>92720</v>
      </c>
      <c r="H10" s="19">
        <f>SUM(I10:K10)</f>
        <v>172800</v>
      </c>
      <c r="I10" s="19">
        <v>0</v>
      </c>
      <c r="J10" s="19">
        <v>0</v>
      </c>
      <c r="K10" s="19">
        <v>172800</v>
      </c>
      <c r="L10" s="49">
        <f>M10+O10</f>
        <v>78020</v>
      </c>
      <c r="M10" s="49">
        <v>0</v>
      </c>
      <c r="N10" s="49">
        <v>0</v>
      </c>
      <c r="O10" s="49">
        <v>78020</v>
      </c>
      <c r="P10" s="48">
        <f t="shared" si="1"/>
        <v>84.145815358067296</v>
      </c>
      <c r="Q10" s="48"/>
      <c r="R10" s="48"/>
      <c r="S10" s="48">
        <f t="shared" si="2"/>
        <v>84.145815358067296</v>
      </c>
      <c r="T10" s="48">
        <f t="shared" si="3"/>
        <v>45.150462962962962</v>
      </c>
      <c r="U10" s="48"/>
      <c r="V10" s="48"/>
      <c r="W10" s="48">
        <f t="shared" si="4"/>
        <v>45.150462962962962</v>
      </c>
      <c r="X10" s="48"/>
      <c r="Y10" s="48"/>
      <c r="Z10" s="66"/>
      <c r="AA10" s="65"/>
    </row>
    <row r="11" spans="1:27" s="1" customFormat="1" ht="19.5" customHeight="1" x14ac:dyDescent="0.3">
      <c r="A11" s="81"/>
      <c r="B11" s="104"/>
      <c r="C11" s="18" t="s">
        <v>15</v>
      </c>
      <c r="D11" s="44">
        <f t="shared" ref="D11:D15" si="9">SUM(E11:G11)</f>
        <v>116600</v>
      </c>
      <c r="E11" s="44">
        <v>0</v>
      </c>
      <c r="F11" s="44">
        <v>0</v>
      </c>
      <c r="G11" s="44">
        <v>116600</v>
      </c>
      <c r="H11" s="19">
        <f t="shared" ref="H11:H16" si="10">SUM(I11:K11)</f>
        <v>226588</v>
      </c>
      <c r="I11" s="19">
        <v>0</v>
      </c>
      <c r="J11" s="19">
        <v>0</v>
      </c>
      <c r="K11" s="19">
        <v>226588</v>
      </c>
      <c r="L11" s="49">
        <f>M11+O11</f>
        <v>74660.460000000006</v>
      </c>
      <c r="M11" s="19">
        <v>0</v>
      </c>
      <c r="N11" s="19">
        <v>0</v>
      </c>
      <c r="O11" s="19">
        <v>74660.460000000006</v>
      </c>
      <c r="P11" s="48">
        <f t="shared" si="1"/>
        <v>64.031269296741002</v>
      </c>
      <c r="Q11" s="48"/>
      <c r="R11" s="48"/>
      <c r="S11" s="48">
        <f t="shared" si="2"/>
        <v>64.031269296741002</v>
      </c>
      <c r="T11" s="48">
        <f t="shared" si="3"/>
        <v>32.949873779723553</v>
      </c>
      <c r="U11" s="48"/>
      <c r="V11" s="48"/>
      <c r="W11" s="48">
        <f t="shared" si="4"/>
        <v>32.949873779723553</v>
      </c>
      <c r="X11" s="48"/>
      <c r="Y11" s="48">
        <v>33665</v>
      </c>
      <c r="Z11" s="70" t="s">
        <v>92</v>
      </c>
      <c r="AA11" s="56"/>
    </row>
    <row r="12" spans="1:27" s="1" customFormat="1" x14ac:dyDescent="0.3">
      <c r="A12" s="81"/>
      <c r="B12" s="104"/>
      <c r="C12" s="18" t="s">
        <v>3</v>
      </c>
      <c r="D12" s="44">
        <f t="shared" si="9"/>
        <v>199898</v>
      </c>
      <c r="E12" s="44">
        <v>0</v>
      </c>
      <c r="F12" s="44">
        <v>0</v>
      </c>
      <c r="G12" s="44">
        <v>199898</v>
      </c>
      <c r="H12" s="19">
        <f>SUM(I12:K12)</f>
        <v>413628</v>
      </c>
      <c r="I12" s="19">
        <v>0</v>
      </c>
      <c r="J12" s="19">
        <v>0</v>
      </c>
      <c r="K12" s="19">
        <v>413628</v>
      </c>
      <c r="L12" s="49">
        <f>SUM(M12:O12)</f>
        <v>131118</v>
      </c>
      <c r="M12" s="49">
        <v>0</v>
      </c>
      <c r="N12" s="49">
        <v>0</v>
      </c>
      <c r="O12" s="49">
        <v>131118</v>
      </c>
      <c r="P12" s="48">
        <f t="shared" si="1"/>
        <v>65.592452150596799</v>
      </c>
      <c r="Q12" s="48"/>
      <c r="R12" s="48"/>
      <c r="S12" s="48">
        <f t="shared" si="2"/>
        <v>65.592452150596799</v>
      </c>
      <c r="T12" s="48">
        <f t="shared" si="3"/>
        <v>31.699498099741795</v>
      </c>
      <c r="U12" s="48"/>
      <c r="V12" s="48"/>
      <c r="W12" s="48">
        <f t="shared" si="4"/>
        <v>31.699498099741795</v>
      </c>
      <c r="X12" s="48"/>
      <c r="Y12" s="48"/>
      <c r="Z12" s="66"/>
      <c r="AA12" s="56"/>
    </row>
    <row r="13" spans="1:27" s="1" customFormat="1" x14ac:dyDescent="0.3">
      <c r="A13" s="81"/>
      <c r="B13" s="104"/>
      <c r="C13" s="18" t="s">
        <v>61</v>
      </c>
      <c r="D13" s="44">
        <f>SUM(E13:G13)</f>
        <v>30934</v>
      </c>
      <c r="E13" s="44">
        <v>0</v>
      </c>
      <c r="F13" s="44">
        <v>0</v>
      </c>
      <c r="G13" s="44">
        <v>30934</v>
      </c>
      <c r="H13" s="19">
        <f>SUM(I13:K13)</f>
        <v>42900</v>
      </c>
      <c r="I13" s="19">
        <v>0</v>
      </c>
      <c r="J13" s="19">
        <v>0</v>
      </c>
      <c r="K13" s="19">
        <v>42900</v>
      </c>
      <c r="L13" s="49">
        <f>SUM(M13:O13)</f>
        <v>30933.279999999999</v>
      </c>
      <c r="M13" s="49">
        <v>0</v>
      </c>
      <c r="N13" s="49">
        <v>0</v>
      </c>
      <c r="O13" s="49">
        <v>30933.279999999999</v>
      </c>
      <c r="P13" s="48">
        <f t="shared" si="1"/>
        <v>99.99767246395551</v>
      </c>
      <c r="Q13" s="48"/>
      <c r="R13" s="48"/>
      <c r="S13" s="48">
        <f t="shared" si="2"/>
        <v>99.99767246395551</v>
      </c>
      <c r="T13" s="48">
        <f t="shared" si="3"/>
        <v>72.105547785547785</v>
      </c>
      <c r="U13" s="48"/>
      <c r="V13" s="48"/>
      <c r="W13" s="48">
        <f t="shared" si="4"/>
        <v>72.105547785547785</v>
      </c>
      <c r="X13" s="48"/>
      <c r="Y13" s="48"/>
      <c r="Z13" s="66"/>
      <c r="AA13" s="50"/>
    </row>
    <row r="14" spans="1:27" s="1" customFormat="1" x14ac:dyDescent="0.3">
      <c r="A14" s="81"/>
      <c r="B14" s="104"/>
      <c r="C14" s="57" t="s">
        <v>4</v>
      </c>
      <c r="D14" s="44">
        <f t="shared" si="9"/>
        <v>14049424</v>
      </c>
      <c r="E14" s="58">
        <v>0</v>
      </c>
      <c r="F14" s="58">
        <v>0</v>
      </c>
      <c r="G14" s="58">
        <v>14049424</v>
      </c>
      <c r="H14" s="19">
        <f t="shared" si="10"/>
        <v>16389862</v>
      </c>
      <c r="I14" s="48">
        <v>0</v>
      </c>
      <c r="J14" s="48">
        <v>0</v>
      </c>
      <c r="K14" s="48">
        <v>16389862</v>
      </c>
      <c r="L14" s="49">
        <f>M14+O14</f>
        <v>12293608.85</v>
      </c>
      <c r="M14" s="49">
        <v>0</v>
      </c>
      <c r="N14" s="49">
        <v>0</v>
      </c>
      <c r="O14" s="49">
        <v>12293608.85</v>
      </c>
      <c r="P14" s="48">
        <f t="shared" si="1"/>
        <v>87.502582668157785</v>
      </c>
      <c r="Q14" s="48"/>
      <c r="R14" s="48"/>
      <c r="S14" s="48">
        <f t="shared" si="2"/>
        <v>87.502582668157785</v>
      </c>
      <c r="T14" s="48">
        <f t="shared" si="3"/>
        <v>75.007396950627154</v>
      </c>
      <c r="U14" s="48"/>
      <c r="V14" s="48"/>
      <c r="W14" s="48">
        <f t="shared" si="4"/>
        <v>75.007396950627154</v>
      </c>
      <c r="X14" s="48"/>
      <c r="Y14" s="48"/>
      <c r="Z14" s="66"/>
      <c r="AA14" s="56"/>
    </row>
    <row r="15" spans="1:27" s="1" customFormat="1" x14ac:dyDescent="0.3">
      <c r="A15" s="81"/>
      <c r="B15" s="104"/>
      <c r="C15" s="18" t="s">
        <v>64</v>
      </c>
      <c r="D15" s="44">
        <f t="shared" si="9"/>
        <v>678469</v>
      </c>
      <c r="E15" s="44">
        <v>0</v>
      </c>
      <c r="F15" s="44">
        <v>0</v>
      </c>
      <c r="G15" s="44">
        <v>678469</v>
      </c>
      <c r="H15" s="19">
        <f t="shared" si="10"/>
        <v>1555917</v>
      </c>
      <c r="I15" s="19">
        <v>0</v>
      </c>
      <c r="J15" s="19">
        <v>0</v>
      </c>
      <c r="K15" s="19">
        <v>1555917</v>
      </c>
      <c r="L15" s="49">
        <f>SUM(M15:O15)</f>
        <v>650927.80000000005</v>
      </c>
      <c r="M15" s="49">
        <v>0</v>
      </c>
      <c r="N15" s="49">
        <v>0</v>
      </c>
      <c r="O15" s="49">
        <v>650927.80000000005</v>
      </c>
      <c r="P15" s="48">
        <f t="shared" si="1"/>
        <v>95.940684099052433</v>
      </c>
      <c r="Q15" s="48"/>
      <c r="R15" s="48"/>
      <c r="S15" s="48">
        <f t="shared" si="2"/>
        <v>95.940684099052433</v>
      </c>
      <c r="T15" s="48">
        <f t="shared" si="3"/>
        <v>41.835637762168545</v>
      </c>
      <c r="U15" s="48"/>
      <c r="V15" s="48"/>
      <c r="W15" s="48">
        <f t="shared" si="4"/>
        <v>41.835637762168545</v>
      </c>
      <c r="X15" s="48"/>
      <c r="Y15" s="48"/>
      <c r="Z15" s="66"/>
      <c r="AA15" s="56"/>
    </row>
    <row r="16" spans="1:27" s="1" customFormat="1" x14ac:dyDescent="0.3">
      <c r="A16" s="81"/>
      <c r="B16" s="104"/>
      <c r="C16" s="18" t="s">
        <v>5</v>
      </c>
      <c r="D16" s="44">
        <f>SUM(E16:G16)</f>
        <v>1039076</v>
      </c>
      <c r="E16" s="44">
        <v>0</v>
      </c>
      <c r="F16" s="44">
        <v>0</v>
      </c>
      <c r="G16" s="44">
        <v>1039076</v>
      </c>
      <c r="H16" s="19">
        <f t="shared" si="10"/>
        <v>1416653</v>
      </c>
      <c r="I16" s="19">
        <v>0</v>
      </c>
      <c r="J16" s="19">
        <v>0</v>
      </c>
      <c r="K16" s="19">
        <v>1416653</v>
      </c>
      <c r="L16" s="49">
        <f>SUM(M16:O16)</f>
        <v>970436.64</v>
      </c>
      <c r="M16" s="49">
        <v>0</v>
      </c>
      <c r="N16" s="49">
        <v>0</v>
      </c>
      <c r="O16" s="49">
        <v>970436.64</v>
      </c>
      <c r="P16" s="48">
        <f t="shared" si="1"/>
        <v>93.394192532596264</v>
      </c>
      <c r="Q16" s="48"/>
      <c r="R16" s="48"/>
      <c r="S16" s="48">
        <f t="shared" si="2"/>
        <v>93.394192532596264</v>
      </c>
      <c r="T16" s="48">
        <f t="shared" si="3"/>
        <v>68.502070725858772</v>
      </c>
      <c r="U16" s="48"/>
      <c r="V16" s="48"/>
      <c r="W16" s="48">
        <f t="shared" si="4"/>
        <v>68.502070725858772</v>
      </c>
      <c r="X16" s="48"/>
      <c r="Y16" s="48"/>
      <c r="Z16" s="66"/>
      <c r="AA16" s="65"/>
    </row>
  </sheetData>
  <mergeCells count="17">
    <mergeCell ref="B10:B16"/>
    <mergeCell ref="A10:A16"/>
    <mergeCell ref="A1:W1"/>
    <mergeCell ref="P2:S2"/>
    <mergeCell ref="L2:O2"/>
    <mergeCell ref="A2:A3"/>
    <mergeCell ref="C2:C3"/>
    <mergeCell ref="T2:W2"/>
    <mergeCell ref="H2:K2"/>
    <mergeCell ref="D2:G2"/>
    <mergeCell ref="AA2:AA3"/>
    <mergeCell ref="B5:C5"/>
    <mergeCell ref="Y2:Y3"/>
    <mergeCell ref="Z2:Z3"/>
    <mergeCell ref="X2:X3"/>
    <mergeCell ref="A7:A8"/>
    <mergeCell ref="B7:B8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6" t="s">
        <v>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2.25" customHeight="1" x14ac:dyDescent="0.25">
      <c r="A2" s="108" t="s">
        <v>0</v>
      </c>
      <c r="B2" s="5" t="s">
        <v>1</v>
      </c>
      <c r="C2" s="109" t="s">
        <v>20</v>
      </c>
      <c r="D2" s="110" t="s">
        <v>43</v>
      </c>
      <c r="E2" s="110"/>
      <c r="F2" s="110"/>
      <c r="G2" s="111" t="s">
        <v>51</v>
      </c>
      <c r="H2" s="111"/>
      <c r="I2" s="111"/>
      <c r="J2" s="112" t="s">
        <v>49</v>
      </c>
      <c r="K2" s="113"/>
      <c r="L2" s="114"/>
      <c r="M2" s="115" t="s">
        <v>44</v>
      </c>
      <c r="N2" s="115" t="s">
        <v>45</v>
      </c>
    </row>
    <row r="3" spans="1:14" ht="25.5" x14ac:dyDescent="0.25">
      <c r="A3" s="108"/>
      <c r="B3" s="6" t="s">
        <v>2</v>
      </c>
      <c r="C3" s="109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6"/>
      <c r="N3" s="116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5" t="s">
        <v>47</v>
      </c>
      <c r="C5" s="10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4" t="s">
        <v>0</v>
      </c>
      <c r="B1" s="24" t="s">
        <v>1</v>
      </c>
      <c r="C1" s="125" t="s">
        <v>20</v>
      </c>
      <c r="D1" s="126" t="s">
        <v>66</v>
      </c>
      <c r="E1" s="126"/>
      <c r="F1" s="126"/>
      <c r="G1" s="126"/>
      <c r="H1" s="126" t="s">
        <v>67</v>
      </c>
      <c r="I1" s="126"/>
      <c r="J1" s="126"/>
      <c r="K1" s="126"/>
      <c r="L1" s="127" t="s">
        <v>77</v>
      </c>
      <c r="M1" s="128"/>
      <c r="N1" s="128"/>
      <c r="O1" s="129"/>
      <c r="P1" s="121" t="s">
        <v>68</v>
      </c>
      <c r="Q1" s="121"/>
      <c r="R1" s="121"/>
      <c r="S1" s="121"/>
      <c r="T1" s="121" t="s">
        <v>69</v>
      </c>
      <c r="U1" s="122"/>
      <c r="V1" s="122"/>
      <c r="W1" s="122"/>
    </row>
    <row r="2" spans="1:23" ht="22.5" x14ac:dyDescent="0.25">
      <c r="A2" s="124"/>
      <c r="B2" s="24" t="s">
        <v>2</v>
      </c>
      <c r="C2" s="125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23" t="s">
        <v>27</v>
      </c>
      <c r="B4" s="123"/>
      <c r="C4" s="123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5" t="s">
        <v>11</v>
      </c>
      <c r="C5" s="105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105" t="s">
        <v>71</v>
      </c>
      <c r="C7" s="105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105" t="s">
        <v>13</v>
      </c>
      <c r="C12" s="105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17" t="s">
        <v>14</v>
      </c>
      <c r="C14" s="118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5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9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9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20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Вячеслав Александрович Чертов</cp:lastModifiedBy>
  <cp:lastPrinted>2022-09-13T07:57:39Z</cp:lastPrinted>
  <dcterms:created xsi:type="dcterms:W3CDTF">2012-05-22T08:33:39Z</dcterms:created>
  <dcterms:modified xsi:type="dcterms:W3CDTF">2022-10-06T05:43:15Z</dcterms:modified>
</cp:coreProperties>
</file>