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Проект 2023-2025 вторник\"/>
    </mc:Choice>
  </mc:AlternateContent>
  <bookViews>
    <workbookView xWindow="480" yWindow="540" windowWidth="19320" windowHeight="12165"/>
  </bookViews>
  <sheets>
    <sheet name="приложение № 2" sheetId="2" r:id="rId1"/>
  </sheets>
  <definedNames>
    <definedName name="_xlnm._FilterDatabase" localSheetId="0" hidden="1">'приложение № 2'!$A$8:$K$74</definedName>
    <definedName name="_xlnm.Print_Titles" localSheetId="0">'приложение № 2'!$6:$8</definedName>
  </definedNames>
  <calcPr calcId="152511"/>
</workbook>
</file>

<file path=xl/calcChain.xml><?xml version="1.0" encoding="utf-8"?>
<calcChain xmlns="http://schemas.openxmlformats.org/spreadsheetml/2006/main">
  <c r="J46" i="2" l="1"/>
  <c r="K46" i="2"/>
  <c r="G46" i="2"/>
  <c r="D46" i="2"/>
  <c r="E46" i="2"/>
  <c r="J35" i="2"/>
  <c r="K35" i="2"/>
  <c r="J36" i="2"/>
  <c r="K36" i="2"/>
  <c r="J37" i="2"/>
  <c r="K37" i="2"/>
  <c r="J38" i="2"/>
  <c r="K38" i="2"/>
  <c r="J39" i="2"/>
  <c r="K39" i="2"/>
  <c r="J40" i="2"/>
  <c r="J41" i="2"/>
  <c r="K41" i="2"/>
  <c r="J42" i="2"/>
  <c r="K42" i="2"/>
  <c r="J43" i="2"/>
  <c r="K43" i="2"/>
  <c r="J44" i="2"/>
  <c r="K44" i="2"/>
  <c r="J45" i="2"/>
  <c r="J47" i="2"/>
  <c r="K47" i="2"/>
  <c r="J48" i="2"/>
  <c r="K48" i="2"/>
  <c r="J49" i="2"/>
  <c r="J50" i="2"/>
  <c r="K50" i="2"/>
  <c r="J51" i="2"/>
  <c r="K51" i="2"/>
  <c r="J52" i="2"/>
  <c r="K52" i="2"/>
  <c r="J53" i="2"/>
  <c r="K53" i="2"/>
  <c r="J54" i="2"/>
  <c r="J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7" i="2"/>
  <c r="H47" i="2"/>
  <c r="G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D35" i="2"/>
  <c r="E35" i="2"/>
  <c r="D36" i="2"/>
  <c r="E36" i="2"/>
  <c r="D37" i="2"/>
  <c r="E37" i="2"/>
  <c r="D38" i="2"/>
  <c r="E38" i="2"/>
  <c r="D39" i="2"/>
  <c r="E39" i="2"/>
  <c r="D40" i="2"/>
  <c r="D41" i="2"/>
  <c r="E41" i="2"/>
  <c r="D42" i="2"/>
  <c r="E42" i="2"/>
  <c r="D43" i="2"/>
  <c r="E43" i="2"/>
  <c r="D44" i="2"/>
  <c r="E44" i="2"/>
  <c r="D45" i="2"/>
  <c r="D47" i="2"/>
  <c r="E47" i="2"/>
  <c r="D48" i="2"/>
  <c r="E48" i="2"/>
  <c r="D49" i="2"/>
  <c r="D50" i="2"/>
  <c r="E50" i="2"/>
  <c r="D51" i="2"/>
  <c r="E51" i="2"/>
  <c r="D52" i="2"/>
  <c r="E52" i="2"/>
  <c r="D53" i="2"/>
  <c r="E53" i="2"/>
  <c r="D54" i="2"/>
  <c r="D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G11" i="2"/>
  <c r="H11" i="2"/>
  <c r="G12" i="2"/>
  <c r="G13" i="2"/>
  <c r="H13" i="2"/>
  <c r="G14" i="2"/>
  <c r="G15" i="2"/>
  <c r="H15" i="2"/>
  <c r="G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F39" i="2" l="1"/>
  <c r="K70" i="2" l="1"/>
  <c r="J70" i="2"/>
  <c r="J67" i="2"/>
  <c r="K67" i="2"/>
  <c r="G67" i="2"/>
  <c r="H70" i="2"/>
  <c r="G70" i="2"/>
  <c r="H67" i="2"/>
  <c r="E70" i="2"/>
  <c r="D70" i="2"/>
  <c r="D67" i="2"/>
  <c r="E67" i="2"/>
  <c r="I71" i="2"/>
  <c r="I68" i="2"/>
  <c r="F71" i="2" l="1"/>
  <c r="C71" i="2"/>
  <c r="B71" i="2"/>
  <c r="G10" i="2" l="1"/>
  <c r="J10" i="2"/>
  <c r="B68" i="2"/>
  <c r="B64" i="2"/>
  <c r="B32" i="2"/>
  <c r="B72" i="2" l="1"/>
  <c r="I64" i="2"/>
  <c r="F68" i="2" l="1"/>
  <c r="C68" i="2"/>
  <c r="C64" i="2"/>
  <c r="D34" i="2"/>
  <c r="E34" i="2"/>
  <c r="J34" i="2"/>
  <c r="K34" i="2"/>
  <c r="G34" i="2"/>
  <c r="H34" i="2"/>
  <c r="F64" i="2" l="1"/>
  <c r="K66" i="2" l="1"/>
  <c r="J66" i="2"/>
  <c r="H66" i="2"/>
  <c r="G66" i="2"/>
  <c r="E66" i="2"/>
  <c r="D66" i="2"/>
  <c r="K10" i="2" l="1"/>
  <c r="D10" i="2"/>
  <c r="I32" i="2"/>
  <c r="I72" i="2" s="1"/>
  <c r="J32" i="2" l="1"/>
  <c r="K32" i="2"/>
  <c r="J64" i="2"/>
  <c r="K64" i="2"/>
  <c r="K71" i="2"/>
  <c r="J71" i="2"/>
  <c r="E10" i="2"/>
  <c r="K68" i="2"/>
  <c r="H10" i="2"/>
  <c r="F32" i="2"/>
  <c r="C32" i="2"/>
  <c r="E32" i="2" l="1"/>
  <c r="D64" i="2"/>
  <c r="E64" i="2"/>
  <c r="H64" i="2"/>
  <c r="G64" i="2"/>
  <c r="G32" i="2"/>
  <c r="H32" i="2"/>
  <c r="D32" i="2"/>
  <c r="J68" i="2"/>
  <c r="H68" i="2"/>
  <c r="G68" i="2"/>
  <c r="H71" i="2"/>
  <c r="G71" i="2"/>
  <c r="E71" i="2"/>
  <c r="D71" i="2"/>
  <c r="E68" i="2"/>
  <c r="D68" i="2"/>
  <c r="F72" i="2"/>
  <c r="C72" i="2"/>
  <c r="K72" i="2"/>
  <c r="D72" i="2" l="1"/>
  <c r="J72" i="2"/>
  <c r="E72" i="2"/>
  <c r="H72" i="2"/>
  <c r="G72" i="2"/>
</calcChain>
</file>

<file path=xl/sharedStrings.xml><?xml version="1.0" encoding="utf-8"?>
<sst xmlns="http://schemas.openxmlformats.org/spreadsheetml/2006/main" count="80" uniqueCount="76">
  <si>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</si>
  <si>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</si>
  <si>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</si>
  <si>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</si>
  <si>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</si>
  <si>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</si>
  <si>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</si>
  <si>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</si>
  <si>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</si>
  <si>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</si>
  <si>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</si>
  <si>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</si>
  <si>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</si>
  <si>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</si>
  <si>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</si>
  <si>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</si>
  <si>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</si>
  <si>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</si>
  <si>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</si>
  <si>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</si>
  <si>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</si>
  <si>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</si>
  <si>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</si>
  <si>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</si>
  <si>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</si>
  <si>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</si>
  <si>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</si>
  <si>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</si>
  <si>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</si>
  <si>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</si>
  <si>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</si>
  <si>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</si>
  <si>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</si>
  <si>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</si>
  <si>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</si>
  <si>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</si>
  <si>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</si>
  <si>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</si>
  <si>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</si>
  <si>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Субсидии на реализацию мероприятий по обеспечению жильем молодых семей</t>
  </si>
  <si>
    <t>Субсидии на строительство и реконструкцию (модернизацию) объектов питьевого водоснабжения</t>
  </si>
  <si>
    <t>Субвенции на организацию мероприятий при осуществлении деятельности по обращению с животными без владельцев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</si>
  <si>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</si>
  <si>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</si>
  <si>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</si>
  <si>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</si>
  <si>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</si>
  <si>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</si>
  <si>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</si>
  <si>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</si>
  <si>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</si>
  <si>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</si>
  <si>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</si>
  <si>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</si>
  <si>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Субвенций на поддержку и развитие растениеводства</t>
  </si>
  <si>
    <t xml:space="preserve"> Проект на 2022 год (проект)</t>
  </si>
  <si>
    <t>Проект на  2024 год (проект)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</si>
  <si>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</si>
  <si>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создание образовательных организаций, организаций для отдыха и оздоровления детей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</si>
  <si>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</si>
  <si>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</si>
  <si>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
и обеспечению их участия в соревнованиях</t>
  </si>
  <si>
    <t>Субсидии на финансовую поддержку
субъектов малого и среднего предпринимательства, впервые
зарегистрированных и действующих менее одного года</t>
  </si>
  <si>
    <t>Субсидии на финансовую поддержку субъектов малого и среднего предпринимательства</t>
  </si>
  <si>
    <t>Сравнение проектов бюджета на 2022 и 2023-2025 годы по межбюджетным трансфертам</t>
  </si>
  <si>
    <t xml:space="preserve"> Проект на 2023 год (проект)</t>
  </si>
  <si>
    <t>Отклонение 2023 от                          2022 года</t>
  </si>
  <si>
    <t>Отклонение 2024 от                 2023 года</t>
  </si>
  <si>
    <t>Проект на  2025 год (проект)</t>
  </si>
  <si>
    <t>Отклонение 2025 от                    2022 года</t>
  </si>
  <si>
    <t>Субсидии для реализации полномочий в области строительства и жилищных отношений</t>
  </si>
  <si>
    <t>Субсидии на реализацию мероприятий по строительству и реконструкции (модернизации) объектов питьевого водоснабжения</t>
  </si>
  <si>
    <t>Субсидии для реализации полномочий в области градостроительной деятельности</t>
  </si>
  <si>
    <t>Субсидии на государственную поддержку организаций, входящих в систему спортивной подготовки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</si>
  <si>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</si>
  <si>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финансовую поддержку
субъектов малого и среднего предпринимательства, впервые
зарегистрированных и действующих менее одного года, на развитие социального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</si>
</sst>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45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Border="1"/>
    <xf numFmtId="4" fontId="19" fillId="0" borderId="0" xfId="37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/>
    <xf numFmtId="4" fontId="20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3" fontId="20" fillId="0" borderId="13" xfId="37" applyNumberFormat="1" applyFont="1" applyFill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20" fillId="0" borderId="10" xfId="0" applyNumberFormat="1" applyFont="1" applyFill="1" applyBorder="1" applyAlignment="1">
      <alignment horizontal="center" vertical="distributed" wrapText="1"/>
    </xf>
    <xf numFmtId="1" fontId="20" fillId="0" borderId="10" xfId="37" applyNumberFormat="1" applyFont="1" applyFill="1" applyBorder="1" applyAlignment="1">
      <alignment horizontal="center" vertical="distributed" wrapText="1"/>
    </xf>
    <xf numFmtId="3" fontId="20" fillId="0" borderId="10" xfId="0" applyNumberFormat="1" applyFont="1" applyFill="1" applyBorder="1" applyAlignment="1">
      <alignment horizontal="center" vertical="center"/>
    </xf>
    <xf numFmtId="0" fontId="20" fillId="0" borderId="10" xfId="44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1"/>
  <sheetViews>
    <sheetView tabSelected="1" view="pageBreakPreview" zoomScale="90" zoomScaleNormal="91" zoomScaleSheetLayoutView="90" workbookViewId="0">
      <selection activeCell="F17" sqref="F17"/>
    </sheetView>
  </sheetViews>
  <sheetFormatPr defaultRowHeight="15.75" x14ac:dyDescent="0.25"/>
  <cols>
    <col min="1" max="1" width="59" style="14" customWidth="1"/>
    <col min="2" max="2" width="17.28515625" style="7" customWidth="1"/>
    <col min="3" max="3" width="17.42578125" style="7" customWidth="1"/>
    <col min="4" max="4" width="17.85546875" style="7" customWidth="1"/>
    <col min="5" max="5" width="9.42578125" style="7" customWidth="1"/>
    <col min="6" max="6" width="17" style="10" customWidth="1"/>
    <col min="7" max="7" width="17.5703125" style="7" customWidth="1"/>
    <col min="8" max="8" width="9.42578125" style="7" customWidth="1"/>
    <col min="9" max="9" width="18.5703125" style="10" customWidth="1"/>
    <col min="10" max="10" width="18" style="7" customWidth="1"/>
    <col min="11" max="11" width="10.7109375" style="7" customWidth="1"/>
    <col min="12" max="13" width="15.140625" style="8" customWidth="1"/>
    <col min="14" max="16384" width="9.140625" style="8"/>
  </cols>
  <sheetData>
    <row r="2" spans="1:11" x14ac:dyDescent="0.25">
      <c r="J2" s="7" t="s">
        <v>2</v>
      </c>
    </row>
    <row r="3" spans="1:11" x14ac:dyDescent="0.25">
      <c r="A3" s="15"/>
    </row>
    <row r="4" spans="1:11" x14ac:dyDescent="0.25">
      <c r="A4" s="34" t="s">
        <v>64</v>
      </c>
      <c r="B4" s="34"/>
      <c r="C4" s="34"/>
      <c r="D4" s="34"/>
      <c r="E4" s="34"/>
      <c r="F4" s="34"/>
      <c r="G4" s="34"/>
      <c r="H4" s="34"/>
      <c r="I4" s="35"/>
      <c r="J4" s="35"/>
      <c r="K4" s="35"/>
    </row>
    <row r="5" spans="1:11" x14ac:dyDescent="0.25">
      <c r="A5" s="15"/>
    </row>
    <row r="6" spans="1:11" s="7" customFormat="1" ht="30" customHeight="1" x14ac:dyDescent="0.25">
      <c r="A6" s="39" t="s">
        <v>0</v>
      </c>
      <c r="B6" s="36" t="s">
        <v>55</v>
      </c>
      <c r="C6" s="36" t="s">
        <v>65</v>
      </c>
      <c r="D6" s="36" t="s">
        <v>66</v>
      </c>
      <c r="E6" s="36"/>
      <c r="F6" s="38" t="s">
        <v>56</v>
      </c>
      <c r="G6" s="36" t="s">
        <v>67</v>
      </c>
      <c r="H6" s="36"/>
      <c r="I6" s="38" t="s">
        <v>68</v>
      </c>
      <c r="J6" s="36" t="s">
        <v>69</v>
      </c>
      <c r="K6" s="36"/>
    </row>
    <row r="7" spans="1:11" s="7" customFormat="1" x14ac:dyDescent="0.25">
      <c r="A7" s="40"/>
      <c r="B7" s="36"/>
      <c r="C7" s="36"/>
      <c r="D7" s="30" t="s">
        <v>5</v>
      </c>
      <c r="E7" s="21" t="s">
        <v>6</v>
      </c>
      <c r="F7" s="38"/>
      <c r="G7" s="30" t="s">
        <v>5</v>
      </c>
      <c r="H7" s="21" t="s">
        <v>6</v>
      </c>
      <c r="I7" s="38"/>
      <c r="J7" s="30" t="s">
        <v>5</v>
      </c>
      <c r="K7" s="21" t="s">
        <v>6</v>
      </c>
    </row>
    <row r="8" spans="1:11" s="6" customFormat="1" x14ac:dyDescent="0.25">
      <c r="A8" s="41">
        <v>1</v>
      </c>
      <c r="B8" s="42">
        <v>2</v>
      </c>
      <c r="C8" s="42">
        <v>3</v>
      </c>
      <c r="D8" s="42">
        <v>4</v>
      </c>
      <c r="E8" s="42">
        <v>5</v>
      </c>
      <c r="F8" s="43">
        <v>6</v>
      </c>
      <c r="G8" s="42">
        <v>7</v>
      </c>
      <c r="H8" s="42">
        <v>8</v>
      </c>
      <c r="I8" s="44">
        <v>9</v>
      </c>
      <c r="J8" s="42">
        <v>10</v>
      </c>
      <c r="K8" s="42">
        <v>11</v>
      </c>
    </row>
    <row r="9" spans="1:11" x14ac:dyDescent="0.25">
      <c r="A9" s="37" t="s">
        <v>1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s="7" customFormat="1" ht="99.75" customHeight="1" x14ac:dyDescent="0.25">
      <c r="A10" s="16" t="s">
        <v>3</v>
      </c>
      <c r="B10" s="2">
        <v>193060000</v>
      </c>
      <c r="C10" s="2">
        <v>210916800</v>
      </c>
      <c r="D10" s="2">
        <f>C10-B10</f>
        <v>17856800</v>
      </c>
      <c r="E10" s="2">
        <f>C10/B10*100</f>
        <v>109.24935253289132</v>
      </c>
      <c r="F10" s="2">
        <v>219536800</v>
      </c>
      <c r="G10" s="2">
        <f>F10-C10</f>
        <v>8620000</v>
      </c>
      <c r="H10" s="2">
        <f>F10/C10*100</f>
        <v>104.08691958156014</v>
      </c>
      <c r="I10" s="2">
        <v>219536800</v>
      </c>
      <c r="J10" s="2">
        <f>I10-B10</f>
        <v>26476800</v>
      </c>
      <c r="K10" s="2">
        <f>I10/B10*100</f>
        <v>113.71428571428572</v>
      </c>
    </row>
    <row r="11" spans="1:11" s="7" customFormat="1" ht="94.5" x14ac:dyDescent="0.25">
      <c r="A11" s="16" t="s">
        <v>52</v>
      </c>
      <c r="B11" s="2">
        <v>3144631200</v>
      </c>
      <c r="C11" s="2">
        <v>3660045700</v>
      </c>
      <c r="D11" s="2">
        <f t="shared" ref="D11:D31" si="0">C11-B11</f>
        <v>515414500</v>
      </c>
      <c r="E11" s="2">
        <f t="shared" ref="E11:E31" si="1">C11/B11*100</f>
        <v>116.3903003951624</v>
      </c>
      <c r="F11" s="2">
        <v>3776621500</v>
      </c>
      <c r="G11" s="2">
        <f t="shared" ref="G11:G31" si="2">F11-C11</f>
        <v>116575800</v>
      </c>
      <c r="H11" s="2">
        <f t="shared" ref="H11:H31" si="3">F11/C11*100</f>
        <v>103.18509137741094</v>
      </c>
      <c r="I11" s="2">
        <v>3462548600</v>
      </c>
      <c r="J11" s="2">
        <f t="shared" ref="J11:J31" si="4">I11-B11</f>
        <v>317917400</v>
      </c>
      <c r="K11" s="2">
        <f t="shared" ref="K11:K31" si="5">I11/B11*100</f>
        <v>110.10984690350971</v>
      </c>
    </row>
    <row r="12" spans="1:11" ht="63" x14ac:dyDescent="0.25">
      <c r="A12" s="16" t="s">
        <v>9</v>
      </c>
      <c r="B12" s="2">
        <v>57115700</v>
      </c>
      <c r="C12" s="2">
        <v>0</v>
      </c>
      <c r="D12" s="2">
        <f t="shared" si="0"/>
        <v>-57115700</v>
      </c>
      <c r="E12" s="2">
        <f t="shared" si="1"/>
        <v>0</v>
      </c>
      <c r="F12" s="2">
        <v>0</v>
      </c>
      <c r="G12" s="2">
        <f t="shared" si="2"/>
        <v>0</v>
      </c>
      <c r="H12" s="2">
        <v>0</v>
      </c>
      <c r="I12" s="2">
        <v>0</v>
      </c>
      <c r="J12" s="2">
        <f t="shared" si="4"/>
        <v>-57115700</v>
      </c>
      <c r="K12" s="2">
        <f t="shared" si="5"/>
        <v>0</v>
      </c>
    </row>
    <row r="13" spans="1:11" ht="63" x14ac:dyDescent="0.25">
      <c r="A13" s="16" t="s">
        <v>35</v>
      </c>
      <c r="B13" s="2">
        <v>15113800</v>
      </c>
      <c r="C13" s="2">
        <v>15823300</v>
      </c>
      <c r="D13" s="2">
        <f t="shared" si="0"/>
        <v>709500</v>
      </c>
      <c r="E13" s="2">
        <f t="shared" si="1"/>
        <v>104.69438526379864</v>
      </c>
      <c r="F13" s="2">
        <v>16467200</v>
      </c>
      <c r="G13" s="2">
        <f t="shared" si="2"/>
        <v>643900</v>
      </c>
      <c r="H13" s="2">
        <f t="shared" si="3"/>
        <v>104.06931550308722</v>
      </c>
      <c r="I13" s="2">
        <v>15608700</v>
      </c>
      <c r="J13" s="2">
        <f t="shared" si="4"/>
        <v>494900</v>
      </c>
      <c r="K13" s="2">
        <f t="shared" si="5"/>
        <v>103.27449086265533</v>
      </c>
    </row>
    <row r="14" spans="1:11" ht="31.5" x14ac:dyDescent="0.25">
      <c r="A14" s="16" t="s">
        <v>10</v>
      </c>
      <c r="B14" s="2">
        <v>38386400</v>
      </c>
      <c r="C14" s="2">
        <v>0</v>
      </c>
      <c r="D14" s="2">
        <f t="shared" si="0"/>
        <v>-38386400</v>
      </c>
      <c r="E14" s="2">
        <f t="shared" si="1"/>
        <v>0</v>
      </c>
      <c r="F14" s="2">
        <v>0</v>
      </c>
      <c r="G14" s="2">
        <f t="shared" si="2"/>
        <v>0</v>
      </c>
      <c r="H14" s="2">
        <v>0</v>
      </c>
      <c r="I14" s="2">
        <v>0</v>
      </c>
      <c r="J14" s="2">
        <f t="shared" si="4"/>
        <v>-38386400</v>
      </c>
      <c r="K14" s="2">
        <f t="shared" si="5"/>
        <v>0</v>
      </c>
    </row>
    <row r="15" spans="1:11" ht="47.25" x14ac:dyDescent="0.25">
      <c r="A15" s="16" t="s">
        <v>42</v>
      </c>
      <c r="B15" s="2">
        <v>10290100</v>
      </c>
      <c r="C15" s="2">
        <v>11010600</v>
      </c>
      <c r="D15" s="2">
        <f t="shared" si="0"/>
        <v>720500</v>
      </c>
      <c r="E15" s="2">
        <f t="shared" si="1"/>
        <v>107.0018755891585</v>
      </c>
      <c r="F15" s="2">
        <v>14670600</v>
      </c>
      <c r="G15" s="2">
        <f t="shared" si="2"/>
        <v>3660000</v>
      </c>
      <c r="H15" s="2">
        <f t="shared" si="3"/>
        <v>133.24069532995478</v>
      </c>
      <c r="I15" s="2">
        <v>11797600</v>
      </c>
      <c r="J15" s="2">
        <f t="shared" si="4"/>
        <v>1507500</v>
      </c>
      <c r="K15" s="2">
        <f t="shared" si="5"/>
        <v>114.6500034013275</v>
      </c>
    </row>
    <row r="16" spans="1:11" ht="78.75" x14ac:dyDescent="0.25">
      <c r="A16" s="16" t="s">
        <v>11</v>
      </c>
      <c r="B16" s="2">
        <v>24567200</v>
      </c>
      <c r="C16" s="2">
        <v>0</v>
      </c>
      <c r="D16" s="2">
        <f t="shared" si="0"/>
        <v>-24567200</v>
      </c>
      <c r="E16" s="2">
        <f t="shared" si="1"/>
        <v>0</v>
      </c>
      <c r="F16" s="2">
        <v>0</v>
      </c>
      <c r="G16" s="2">
        <f t="shared" si="2"/>
        <v>0</v>
      </c>
      <c r="H16" s="2">
        <v>0</v>
      </c>
      <c r="I16" s="2">
        <v>0</v>
      </c>
      <c r="J16" s="2">
        <f t="shared" si="4"/>
        <v>-24567200</v>
      </c>
      <c r="K16" s="2">
        <f t="shared" si="5"/>
        <v>0</v>
      </c>
    </row>
    <row r="17" spans="1:14" ht="141.75" x14ac:dyDescent="0.25">
      <c r="A17" s="16" t="s">
        <v>43</v>
      </c>
      <c r="B17" s="2">
        <v>4981800</v>
      </c>
      <c r="C17" s="2">
        <v>5201200</v>
      </c>
      <c r="D17" s="2">
        <f t="shared" si="0"/>
        <v>219400</v>
      </c>
      <c r="E17" s="2">
        <f t="shared" si="1"/>
        <v>104.40403067164479</v>
      </c>
      <c r="F17" s="2">
        <v>5412900</v>
      </c>
      <c r="G17" s="2">
        <f t="shared" si="2"/>
        <v>211700</v>
      </c>
      <c r="H17" s="2">
        <f t="shared" si="3"/>
        <v>104.07021456586942</v>
      </c>
      <c r="I17" s="2">
        <v>5130600</v>
      </c>
      <c r="J17" s="2">
        <f t="shared" si="4"/>
        <v>148800</v>
      </c>
      <c r="K17" s="2">
        <f t="shared" si="5"/>
        <v>102.98687221486209</v>
      </c>
    </row>
    <row r="18" spans="1:14" ht="63" x14ac:dyDescent="0.25">
      <c r="A18" s="16" t="s">
        <v>7</v>
      </c>
      <c r="B18" s="2">
        <v>89976000</v>
      </c>
      <c r="C18" s="2">
        <v>85343000</v>
      </c>
      <c r="D18" s="2">
        <f t="shared" si="0"/>
        <v>-4633000</v>
      </c>
      <c r="E18" s="2">
        <f t="shared" si="1"/>
        <v>94.850849115319633</v>
      </c>
      <c r="F18" s="2">
        <v>85343000</v>
      </c>
      <c r="G18" s="2">
        <f t="shared" si="2"/>
        <v>0</v>
      </c>
      <c r="H18" s="2">
        <f t="shared" si="3"/>
        <v>100</v>
      </c>
      <c r="I18" s="2">
        <v>85343000</v>
      </c>
      <c r="J18" s="2">
        <f t="shared" si="4"/>
        <v>-4633000</v>
      </c>
      <c r="K18" s="2">
        <f t="shared" si="5"/>
        <v>94.850849115319633</v>
      </c>
    </row>
    <row r="19" spans="1:14" ht="68.25" customHeight="1" x14ac:dyDescent="0.25">
      <c r="A19" s="16" t="s">
        <v>31</v>
      </c>
      <c r="B19" s="2">
        <v>725200</v>
      </c>
      <c r="C19" s="2">
        <v>795800</v>
      </c>
      <c r="D19" s="2">
        <f t="shared" si="0"/>
        <v>70600</v>
      </c>
      <c r="E19" s="2">
        <f t="shared" si="1"/>
        <v>109.73524544953118</v>
      </c>
      <c r="F19" s="2">
        <v>837300</v>
      </c>
      <c r="G19" s="2">
        <f t="shared" si="2"/>
        <v>41500</v>
      </c>
      <c r="H19" s="2">
        <f t="shared" si="3"/>
        <v>105.2148781100779</v>
      </c>
      <c r="I19" s="2">
        <v>892700</v>
      </c>
      <c r="J19" s="2">
        <f t="shared" si="4"/>
        <v>167500</v>
      </c>
      <c r="K19" s="2">
        <f t="shared" si="5"/>
        <v>123.09707666850525</v>
      </c>
    </row>
    <row r="20" spans="1:14" ht="31.5" x14ac:dyDescent="0.25">
      <c r="A20" s="16" t="s">
        <v>12</v>
      </c>
      <c r="B20" s="2">
        <v>26124400</v>
      </c>
      <c r="C20" s="2">
        <v>28355400</v>
      </c>
      <c r="D20" s="2">
        <f t="shared" si="0"/>
        <v>2231000</v>
      </c>
      <c r="E20" s="2">
        <f t="shared" si="1"/>
        <v>108.53990905054278</v>
      </c>
      <c r="F20" s="2">
        <v>28355400</v>
      </c>
      <c r="G20" s="2">
        <f t="shared" si="2"/>
        <v>0</v>
      </c>
      <c r="H20" s="2">
        <f t="shared" si="3"/>
        <v>100</v>
      </c>
      <c r="I20" s="2">
        <v>28355400</v>
      </c>
      <c r="J20" s="2">
        <f t="shared" si="4"/>
        <v>2231000</v>
      </c>
      <c r="K20" s="2">
        <f t="shared" si="5"/>
        <v>108.53990905054278</v>
      </c>
    </row>
    <row r="21" spans="1:14" ht="50.25" customHeight="1" x14ac:dyDescent="0.25">
      <c r="A21" s="16" t="s">
        <v>8</v>
      </c>
      <c r="B21" s="2">
        <v>3705500</v>
      </c>
      <c r="C21" s="2">
        <v>3868700</v>
      </c>
      <c r="D21" s="2">
        <f t="shared" si="0"/>
        <v>163200</v>
      </c>
      <c r="E21" s="2">
        <f t="shared" si="1"/>
        <v>104.40426393199299</v>
      </c>
      <c r="F21" s="2">
        <v>4026200</v>
      </c>
      <c r="G21" s="2">
        <f t="shared" si="2"/>
        <v>157500</v>
      </c>
      <c r="H21" s="2">
        <f t="shared" si="3"/>
        <v>104.07113500659135</v>
      </c>
      <c r="I21" s="2">
        <v>3816200</v>
      </c>
      <c r="J21" s="2">
        <f t="shared" si="4"/>
        <v>110700</v>
      </c>
      <c r="K21" s="2">
        <f t="shared" si="5"/>
        <v>102.98745108622317</v>
      </c>
    </row>
    <row r="22" spans="1:14" x14ac:dyDescent="0.25">
      <c r="A22" s="16" t="s">
        <v>54</v>
      </c>
      <c r="B22" s="2">
        <v>20000</v>
      </c>
      <c r="C22" s="2">
        <v>56000</v>
      </c>
      <c r="D22" s="2">
        <f t="shared" si="0"/>
        <v>36000</v>
      </c>
      <c r="E22" s="2">
        <f t="shared" si="1"/>
        <v>280</v>
      </c>
      <c r="F22" s="2">
        <v>56600</v>
      </c>
      <c r="G22" s="2">
        <f t="shared" si="2"/>
        <v>600</v>
      </c>
      <c r="H22" s="2">
        <f t="shared" si="3"/>
        <v>101.07142857142857</v>
      </c>
      <c r="I22" s="2">
        <v>53400</v>
      </c>
      <c r="J22" s="2">
        <f t="shared" si="4"/>
        <v>33400</v>
      </c>
      <c r="K22" s="2">
        <f t="shared" si="5"/>
        <v>267</v>
      </c>
    </row>
    <row r="23" spans="1:14" x14ac:dyDescent="0.25">
      <c r="A23" s="16" t="s">
        <v>50</v>
      </c>
      <c r="B23" s="2">
        <v>41838100</v>
      </c>
      <c r="C23" s="2">
        <v>36317300</v>
      </c>
      <c r="D23" s="2">
        <f t="shared" si="0"/>
        <v>-5520800</v>
      </c>
      <c r="E23" s="2">
        <f t="shared" si="1"/>
        <v>86.80437209146686</v>
      </c>
      <c r="F23" s="2">
        <v>36714800</v>
      </c>
      <c r="G23" s="2">
        <f t="shared" si="2"/>
        <v>397500</v>
      </c>
      <c r="H23" s="2">
        <f t="shared" si="3"/>
        <v>101.09451969171717</v>
      </c>
      <c r="I23" s="2">
        <v>34488300</v>
      </c>
      <c r="J23" s="2">
        <f t="shared" si="4"/>
        <v>-7349800</v>
      </c>
      <c r="K23" s="2">
        <f t="shared" si="5"/>
        <v>82.432758657778436</v>
      </c>
    </row>
    <row r="24" spans="1:14" ht="31.5" x14ac:dyDescent="0.25">
      <c r="A24" s="16" t="s">
        <v>51</v>
      </c>
      <c r="B24" s="2">
        <v>21276100</v>
      </c>
      <c r="C24" s="2">
        <v>2706700</v>
      </c>
      <c r="D24" s="2">
        <f t="shared" si="0"/>
        <v>-18569400</v>
      </c>
      <c r="E24" s="2">
        <f t="shared" si="1"/>
        <v>12.721786417623532</v>
      </c>
      <c r="F24" s="2">
        <v>1821800</v>
      </c>
      <c r="G24" s="2">
        <f t="shared" si="2"/>
        <v>-884900</v>
      </c>
      <c r="H24" s="2">
        <f t="shared" si="3"/>
        <v>67.307052868807034</v>
      </c>
      <c r="I24" s="2">
        <v>1710300</v>
      </c>
      <c r="J24" s="2">
        <f t="shared" si="4"/>
        <v>-19565800</v>
      </c>
      <c r="K24" s="2">
        <f t="shared" si="5"/>
        <v>8.0385972993170736</v>
      </c>
    </row>
    <row r="25" spans="1:14" ht="114" customHeight="1" x14ac:dyDescent="0.25">
      <c r="A25" s="16" t="s">
        <v>13</v>
      </c>
      <c r="B25" s="2">
        <v>17100</v>
      </c>
      <c r="C25" s="2">
        <v>4500</v>
      </c>
      <c r="D25" s="2">
        <f t="shared" si="0"/>
        <v>-12600</v>
      </c>
      <c r="E25" s="2">
        <f t="shared" si="1"/>
        <v>26.315789473684209</v>
      </c>
      <c r="F25" s="2">
        <v>4500</v>
      </c>
      <c r="G25" s="2">
        <f t="shared" si="2"/>
        <v>0</v>
      </c>
      <c r="H25" s="2">
        <f t="shared" si="3"/>
        <v>100</v>
      </c>
      <c r="I25" s="2">
        <v>4500</v>
      </c>
      <c r="J25" s="2">
        <f t="shared" si="4"/>
        <v>-12600</v>
      </c>
      <c r="K25" s="2">
        <f t="shared" si="5"/>
        <v>26.315789473684209</v>
      </c>
    </row>
    <row r="26" spans="1:14" ht="47.25" x14ac:dyDescent="0.25">
      <c r="A26" s="16" t="s">
        <v>14</v>
      </c>
      <c r="B26" s="2">
        <v>7566800</v>
      </c>
      <c r="C26" s="2">
        <v>7566800</v>
      </c>
      <c r="D26" s="2">
        <f t="shared" si="0"/>
        <v>0</v>
      </c>
      <c r="E26" s="2">
        <f t="shared" si="1"/>
        <v>100</v>
      </c>
      <c r="F26" s="2">
        <v>7566800</v>
      </c>
      <c r="G26" s="2">
        <f t="shared" si="2"/>
        <v>0</v>
      </c>
      <c r="H26" s="2">
        <f t="shared" si="3"/>
        <v>100</v>
      </c>
      <c r="I26" s="2">
        <v>7566800</v>
      </c>
      <c r="J26" s="2">
        <f t="shared" si="4"/>
        <v>0</v>
      </c>
      <c r="K26" s="2">
        <f t="shared" si="5"/>
        <v>100</v>
      </c>
    </row>
    <row r="27" spans="1:14" ht="37.5" customHeight="1" x14ac:dyDescent="0.25">
      <c r="A27" s="16" t="s">
        <v>41</v>
      </c>
      <c r="B27" s="2">
        <v>1123700</v>
      </c>
      <c r="C27" s="2">
        <v>1654500</v>
      </c>
      <c r="D27" s="2">
        <f t="shared" si="0"/>
        <v>530800</v>
      </c>
      <c r="E27" s="2">
        <f t="shared" si="1"/>
        <v>147.23680697695113</v>
      </c>
      <c r="F27" s="2">
        <v>1050700</v>
      </c>
      <c r="G27" s="2">
        <f t="shared" si="2"/>
        <v>-603800</v>
      </c>
      <c r="H27" s="2">
        <f t="shared" si="3"/>
        <v>63.505590812934422</v>
      </c>
      <c r="I27" s="2">
        <v>753600</v>
      </c>
      <c r="J27" s="2">
        <f t="shared" si="4"/>
        <v>-370100</v>
      </c>
      <c r="K27" s="2">
        <f t="shared" si="5"/>
        <v>67.064163032837939</v>
      </c>
    </row>
    <row r="28" spans="1:14" ht="63" x14ac:dyDescent="0.25">
      <c r="A28" s="16" t="s">
        <v>15</v>
      </c>
      <c r="B28" s="2">
        <v>163600</v>
      </c>
      <c r="C28" s="2">
        <v>177700</v>
      </c>
      <c r="D28" s="2">
        <f t="shared" si="0"/>
        <v>14100</v>
      </c>
      <c r="E28" s="2">
        <f t="shared" si="1"/>
        <v>108.61858190709046</v>
      </c>
      <c r="F28" s="2">
        <v>195100</v>
      </c>
      <c r="G28" s="2">
        <f t="shared" si="2"/>
        <v>17400</v>
      </c>
      <c r="H28" s="2">
        <f t="shared" si="3"/>
        <v>109.79178390545863</v>
      </c>
      <c r="I28" s="2">
        <v>172000</v>
      </c>
      <c r="J28" s="2">
        <f t="shared" si="4"/>
        <v>8400</v>
      </c>
      <c r="K28" s="2">
        <f t="shared" si="5"/>
        <v>105.13447432762837</v>
      </c>
    </row>
    <row r="29" spans="1:14" ht="63" x14ac:dyDescent="0.25">
      <c r="A29" s="16" t="s">
        <v>28</v>
      </c>
      <c r="B29" s="2">
        <v>18900000</v>
      </c>
      <c r="C29" s="2">
        <v>16000000</v>
      </c>
      <c r="D29" s="2">
        <f t="shared" si="0"/>
        <v>-2900000</v>
      </c>
      <c r="E29" s="2">
        <f t="shared" si="1"/>
        <v>84.656084656084658</v>
      </c>
      <c r="F29" s="2">
        <v>16000000</v>
      </c>
      <c r="G29" s="2">
        <f t="shared" si="2"/>
        <v>0</v>
      </c>
      <c r="H29" s="2">
        <f t="shared" si="3"/>
        <v>100</v>
      </c>
      <c r="I29" s="2">
        <v>16000000</v>
      </c>
      <c r="J29" s="2">
        <f t="shared" si="4"/>
        <v>-2900000</v>
      </c>
      <c r="K29" s="2">
        <f t="shared" si="5"/>
        <v>84.656084656084658</v>
      </c>
    </row>
    <row r="30" spans="1:14" ht="67.5" customHeight="1" x14ac:dyDescent="0.25">
      <c r="A30" s="16" t="s">
        <v>29</v>
      </c>
      <c r="B30" s="2">
        <v>13202200</v>
      </c>
      <c r="C30" s="2">
        <v>6000000</v>
      </c>
      <c r="D30" s="2">
        <f t="shared" si="0"/>
        <v>-7202200</v>
      </c>
      <c r="E30" s="2">
        <f t="shared" si="1"/>
        <v>45.44697095938556</v>
      </c>
      <c r="F30" s="2">
        <v>6000000</v>
      </c>
      <c r="G30" s="2">
        <f t="shared" si="2"/>
        <v>0</v>
      </c>
      <c r="H30" s="2">
        <f t="shared" si="3"/>
        <v>100</v>
      </c>
      <c r="I30" s="2">
        <v>6000000</v>
      </c>
      <c r="J30" s="2">
        <f t="shared" si="4"/>
        <v>-7202200</v>
      </c>
      <c r="K30" s="2">
        <f t="shared" si="5"/>
        <v>45.44697095938556</v>
      </c>
    </row>
    <row r="31" spans="1:14" ht="48.75" customHeight="1" x14ac:dyDescent="0.25">
      <c r="A31" s="16" t="s">
        <v>16</v>
      </c>
      <c r="B31" s="5">
        <v>9700</v>
      </c>
      <c r="C31" s="5">
        <v>3300</v>
      </c>
      <c r="D31" s="2">
        <f t="shared" si="0"/>
        <v>-6400</v>
      </c>
      <c r="E31" s="2">
        <f t="shared" si="1"/>
        <v>34.020618556701031</v>
      </c>
      <c r="F31" s="1">
        <v>13900</v>
      </c>
      <c r="G31" s="2">
        <f t="shared" si="2"/>
        <v>10600</v>
      </c>
      <c r="H31" s="2">
        <f t="shared" si="3"/>
        <v>421.21212121212119</v>
      </c>
      <c r="I31" s="1">
        <v>1400</v>
      </c>
      <c r="J31" s="2">
        <f t="shared" si="4"/>
        <v>-8300</v>
      </c>
      <c r="K31" s="2">
        <f t="shared" si="5"/>
        <v>14.432989690721648</v>
      </c>
    </row>
    <row r="32" spans="1:14" s="11" customFormat="1" x14ac:dyDescent="0.25">
      <c r="A32" s="17" t="s">
        <v>17</v>
      </c>
      <c r="B32" s="3">
        <f>SUM(B10:B31)</f>
        <v>3712794600</v>
      </c>
      <c r="C32" s="3">
        <f>SUM(C10:C31)</f>
        <v>4091847300</v>
      </c>
      <c r="D32" s="4">
        <f t="shared" ref="D32" si="6">C32-B32</f>
        <v>379052700</v>
      </c>
      <c r="E32" s="4">
        <f t="shared" ref="E32" si="7">C32/B32*100</f>
        <v>110.2093635882793</v>
      </c>
      <c r="F32" s="3">
        <f>SUM(F10:F31)</f>
        <v>4220695100</v>
      </c>
      <c r="G32" s="4">
        <f t="shared" ref="G32" si="8">F32-C32</f>
        <v>128847800</v>
      </c>
      <c r="H32" s="4">
        <f t="shared" ref="H32" si="9">F32/C32*100</f>
        <v>103.14889072229063</v>
      </c>
      <c r="I32" s="3">
        <f>SUM(I10:I31)</f>
        <v>3899779900</v>
      </c>
      <c r="J32" s="4">
        <f t="shared" ref="J32" si="10">I32-B32</f>
        <v>186985300</v>
      </c>
      <c r="K32" s="4">
        <f t="shared" ref="K32" si="11">I32/B32*100</f>
        <v>105.0362414338784</v>
      </c>
      <c r="L32" s="26"/>
      <c r="M32" s="26"/>
      <c r="N32" s="26"/>
    </row>
    <row r="33" spans="1:11" x14ac:dyDescent="0.25">
      <c r="A33" s="31" t="s">
        <v>21</v>
      </c>
      <c r="B33" s="32"/>
      <c r="C33" s="32"/>
      <c r="D33" s="32"/>
      <c r="E33" s="32"/>
      <c r="F33" s="32"/>
      <c r="G33" s="32"/>
      <c r="H33" s="32"/>
      <c r="I33" s="32"/>
      <c r="J33" s="32"/>
      <c r="K33" s="33"/>
    </row>
    <row r="34" spans="1:11" ht="31.5" x14ac:dyDescent="0.25">
      <c r="A34" s="16" t="s">
        <v>38</v>
      </c>
      <c r="B34" s="5">
        <v>1968637400</v>
      </c>
      <c r="C34" s="5">
        <v>3944799100</v>
      </c>
      <c r="D34" s="2">
        <f t="shared" ref="D34:D64" si="12">C34-B34</f>
        <v>1976161700</v>
      </c>
      <c r="E34" s="2">
        <f t="shared" ref="E34:E64" si="13">C34/B34*100</f>
        <v>200.38220852656767</v>
      </c>
      <c r="F34" s="5">
        <v>0</v>
      </c>
      <c r="G34" s="2">
        <f t="shared" ref="G34:G64" si="14">F34-C34</f>
        <v>-3944799100</v>
      </c>
      <c r="H34" s="2">
        <f t="shared" ref="H34:H64" si="15">F34/C34*100</f>
        <v>0</v>
      </c>
      <c r="I34" s="5">
        <v>0</v>
      </c>
      <c r="J34" s="2">
        <f t="shared" ref="J34:J64" si="16">I34-B34</f>
        <v>-1968637400</v>
      </c>
      <c r="K34" s="2">
        <f t="shared" ref="K34:K64" si="17">I34/B34*100</f>
        <v>0</v>
      </c>
    </row>
    <row r="35" spans="1:11" s="12" customFormat="1" ht="110.25" customHeight="1" x14ac:dyDescent="0.25">
      <c r="A35" s="16" t="s">
        <v>18</v>
      </c>
      <c r="B35" s="5">
        <v>42480000</v>
      </c>
      <c r="C35" s="5">
        <v>60768000</v>
      </c>
      <c r="D35" s="2">
        <f t="shared" ref="D35:D63" si="18">C35-B35</f>
        <v>18288000</v>
      </c>
      <c r="E35" s="2">
        <f t="shared" ref="E35:E63" si="19">C35/B35*100</f>
        <v>143.05084745762713</v>
      </c>
      <c r="F35" s="5">
        <v>60768000</v>
      </c>
      <c r="G35" s="2">
        <f t="shared" ref="G35:G63" si="20">F35-C35</f>
        <v>0</v>
      </c>
      <c r="H35" s="2">
        <f t="shared" ref="H35:H63" si="21">F35/C35*100</f>
        <v>100</v>
      </c>
      <c r="I35" s="5">
        <v>60768000</v>
      </c>
      <c r="J35" s="2">
        <f t="shared" ref="J35:J63" si="22">I35-B35</f>
        <v>18288000</v>
      </c>
      <c r="K35" s="2">
        <f t="shared" ref="K35:K63" si="23">I35/B35*100</f>
        <v>143.05084745762713</v>
      </c>
    </row>
    <row r="36" spans="1:11" s="12" customFormat="1" ht="31.5" x14ac:dyDescent="0.25">
      <c r="A36" s="16" t="s">
        <v>58</v>
      </c>
      <c r="B36" s="5">
        <v>174083400</v>
      </c>
      <c r="C36" s="5">
        <v>152982600</v>
      </c>
      <c r="D36" s="2">
        <f t="shared" si="18"/>
        <v>-21100800</v>
      </c>
      <c r="E36" s="2">
        <f t="shared" si="19"/>
        <v>87.87891321056459</v>
      </c>
      <c r="F36" s="5">
        <v>95820800</v>
      </c>
      <c r="G36" s="2">
        <f t="shared" si="20"/>
        <v>-57161800</v>
      </c>
      <c r="H36" s="2">
        <f t="shared" si="21"/>
        <v>62.63509706332615</v>
      </c>
      <c r="I36" s="5">
        <v>0</v>
      </c>
      <c r="J36" s="2">
        <f t="shared" si="22"/>
        <v>-174083400</v>
      </c>
      <c r="K36" s="2">
        <f t="shared" si="23"/>
        <v>0</v>
      </c>
    </row>
    <row r="37" spans="1:11" s="12" customFormat="1" ht="31.5" x14ac:dyDescent="0.25">
      <c r="A37" s="16" t="s">
        <v>40</v>
      </c>
      <c r="B37" s="5">
        <v>215591300</v>
      </c>
      <c r="C37" s="5">
        <v>451995400</v>
      </c>
      <c r="D37" s="2">
        <f t="shared" si="18"/>
        <v>236404100</v>
      </c>
      <c r="E37" s="2">
        <f t="shared" si="19"/>
        <v>209.65382183789418</v>
      </c>
      <c r="F37" s="5">
        <v>0</v>
      </c>
      <c r="G37" s="2">
        <f t="shared" si="20"/>
        <v>-451995400</v>
      </c>
      <c r="H37" s="2">
        <f t="shared" si="21"/>
        <v>0</v>
      </c>
      <c r="I37" s="5">
        <v>0</v>
      </c>
      <c r="J37" s="2">
        <f t="shared" si="22"/>
        <v>-215591300</v>
      </c>
      <c r="K37" s="2">
        <f t="shared" si="23"/>
        <v>0</v>
      </c>
    </row>
    <row r="38" spans="1:11" s="12" customFormat="1" ht="47.25" x14ac:dyDescent="0.25">
      <c r="A38" s="16" t="s">
        <v>71</v>
      </c>
      <c r="B38" s="5">
        <v>888254900</v>
      </c>
      <c r="C38" s="5">
        <v>172442200</v>
      </c>
      <c r="D38" s="2">
        <f t="shared" si="18"/>
        <v>-715812700</v>
      </c>
      <c r="E38" s="2">
        <f t="shared" si="19"/>
        <v>19.413594003252896</v>
      </c>
      <c r="F38" s="5">
        <v>0</v>
      </c>
      <c r="G38" s="2">
        <f t="shared" si="20"/>
        <v>-172442200</v>
      </c>
      <c r="H38" s="2">
        <f t="shared" si="21"/>
        <v>0</v>
      </c>
      <c r="I38" s="5">
        <v>0</v>
      </c>
      <c r="J38" s="2">
        <f t="shared" si="22"/>
        <v>-888254900</v>
      </c>
      <c r="K38" s="2">
        <f t="shared" si="23"/>
        <v>0</v>
      </c>
    </row>
    <row r="39" spans="1:11" ht="47.25" x14ac:dyDescent="0.25">
      <c r="A39" s="16" t="s">
        <v>59</v>
      </c>
      <c r="B39" s="5">
        <v>62335300</v>
      </c>
      <c r="C39" s="5">
        <v>77461600</v>
      </c>
      <c r="D39" s="2">
        <f t="shared" si="18"/>
        <v>15126300</v>
      </c>
      <c r="E39" s="2">
        <f t="shared" si="19"/>
        <v>124.26602583127055</v>
      </c>
      <c r="F39" s="5">
        <f>17642700</f>
        <v>17642700</v>
      </c>
      <c r="G39" s="2">
        <f t="shared" si="20"/>
        <v>-59818900</v>
      </c>
      <c r="H39" s="2">
        <f t="shared" si="21"/>
        <v>22.77605936360726</v>
      </c>
      <c r="I39" s="5">
        <v>0</v>
      </c>
      <c r="J39" s="2">
        <f t="shared" si="22"/>
        <v>-62335300</v>
      </c>
      <c r="K39" s="2">
        <f t="shared" si="23"/>
        <v>0</v>
      </c>
    </row>
    <row r="40" spans="1:11" ht="63" x14ac:dyDescent="0.25">
      <c r="A40" s="16" t="s">
        <v>74</v>
      </c>
      <c r="B40" s="5">
        <v>0</v>
      </c>
      <c r="C40" s="5">
        <v>4142100</v>
      </c>
      <c r="D40" s="2">
        <f t="shared" si="18"/>
        <v>4142100</v>
      </c>
      <c r="E40" s="2">
        <v>0</v>
      </c>
      <c r="F40" s="5">
        <v>4083200</v>
      </c>
      <c r="G40" s="2">
        <f t="shared" si="20"/>
        <v>-58900</v>
      </c>
      <c r="H40" s="2">
        <f t="shared" si="21"/>
        <v>98.578015982231236</v>
      </c>
      <c r="I40" s="5">
        <v>4083200</v>
      </c>
      <c r="J40" s="2">
        <f t="shared" si="22"/>
        <v>4083200</v>
      </c>
      <c r="K40" s="2">
        <v>0</v>
      </c>
    </row>
    <row r="41" spans="1:11" ht="94.5" x14ac:dyDescent="0.25">
      <c r="A41" s="16" t="s">
        <v>32</v>
      </c>
      <c r="B41" s="5">
        <v>20168000</v>
      </c>
      <c r="C41" s="5">
        <v>21989400</v>
      </c>
      <c r="D41" s="2">
        <f t="shared" si="18"/>
        <v>1821400</v>
      </c>
      <c r="E41" s="2">
        <f t="shared" si="19"/>
        <v>109.03113843712813</v>
      </c>
      <c r="F41" s="5">
        <v>21989400</v>
      </c>
      <c r="G41" s="2">
        <f t="shared" si="20"/>
        <v>0</v>
      </c>
      <c r="H41" s="2">
        <f t="shared" si="21"/>
        <v>100</v>
      </c>
      <c r="I41" s="5">
        <v>21989400</v>
      </c>
      <c r="J41" s="2">
        <f t="shared" si="22"/>
        <v>1821400</v>
      </c>
      <c r="K41" s="2">
        <f t="shared" si="23"/>
        <v>109.03113843712813</v>
      </c>
    </row>
    <row r="42" spans="1:11" ht="47.25" x14ac:dyDescent="0.25">
      <c r="A42" s="16" t="s">
        <v>36</v>
      </c>
      <c r="B42" s="5">
        <v>383500</v>
      </c>
      <c r="C42" s="5">
        <v>376100</v>
      </c>
      <c r="D42" s="2">
        <f t="shared" si="18"/>
        <v>-7400</v>
      </c>
      <c r="E42" s="2">
        <f t="shared" si="19"/>
        <v>98.070404172099089</v>
      </c>
      <c r="F42" s="5">
        <v>371200</v>
      </c>
      <c r="G42" s="2">
        <f t="shared" si="20"/>
        <v>-4900</v>
      </c>
      <c r="H42" s="2">
        <f t="shared" si="21"/>
        <v>98.697155011964895</v>
      </c>
      <c r="I42" s="5">
        <v>369500</v>
      </c>
      <c r="J42" s="2">
        <f t="shared" si="22"/>
        <v>-14000</v>
      </c>
      <c r="K42" s="2">
        <f t="shared" si="23"/>
        <v>96.34941329856585</v>
      </c>
    </row>
    <row r="43" spans="1:11" ht="31.5" x14ac:dyDescent="0.25">
      <c r="A43" s="16" t="s">
        <v>37</v>
      </c>
      <c r="B43" s="5">
        <v>498346900</v>
      </c>
      <c r="C43" s="5">
        <v>401130400</v>
      </c>
      <c r="D43" s="2">
        <f t="shared" si="18"/>
        <v>-97216500</v>
      </c>
      <c r="E43" s="2">
        <f t="shared" si="19"/>
        <v>80.492203322625272</v>
      </c>
      <c r="F43" s="5">
        <v>479887600</v>
      </c>
      <c r="G43" s="2">
        <f t="shared" si="20"/>
        <v>78757200</v>
      </c>
      <c r="H43" s="2">
        <f t="shared" si="21"/>
        <v>119.63381483926423</v>
      </c>
      <c r="I43" s="5">
        <v>285000000</v>
      </c>
      <c r="J43" s="2">
        <f t="shared" si="22"/>
        <v>-213346900</v>
      </c>
      <c r="K43" s="2">
        <f t="shared" si="23"/>
        <v>57.18907853144065</v>
      </c>
    </row>
    <row r="44" spans="1:11" ht="21.75" customHeight="1" x14ac:dyDescent="0.25">
      <c r="A44" s="16" t="s">
        <v>33</v>
      </c>
      <c r="B44" s="5">
        <v>521700</v>
      </c>
      <c r="C44" s="5">
        <v>473100</v>
      </c>
      <c r="D44" s="2">
        <f t="shared" si="18"/>
        <v>-48600</v>
      </c>
      <c r="E44" s="2">
        <f t="shared" si="19"/>
        <v>90.684301322599197</v>
      </c>
      <c r="F44" s="5">
        <v>473100</v>
      </c>
      <c r="G44" s="2">
        <f t="shared" si="20"/>
        <v>0</v>
      </c>
      <c r="H44" s="2">
        <f t="shared" si="21"/>
        <v>100</v>
      </c>
      <c r="I44" s="5">
        <v>473700</v>
      </c>
      <c r="J44" s="2">
        <f t="shared" si="22"/>
        <v>-48000</v>
      </c>
      <c r="K44" s="2">
        <f t="shared" si="23"/>
        <v>90.799309948246119</v>
      </c>
    </row>
    <row r="45" spans="1:11" ht="65.25" customHeight="1" x14ac:dyDescent="0.25">
      <c r="A45" s="16" t="s">
        <v>75</v>
      </c>
      <c r="B45" s="5">
        <v>0</v>
      </c>
      <c r="C45" s="5">
        <v>473500</v>
      </c>
      <c r="D45" s="2">
        <f t="shared" si="18"/>
        <v>473500</v>
      </c>
      <c r="E45" s="2">
        <v>0</v>
      </c>
      <c r="F45" s="5">
        <v>473500</v>
      </c>
      <c r="G45" s="2">
        <f t="shared" si="20"/>
        <v>0</v>
      </c>
      <c r="H45" s="2">
        <f t="shared" si="21"/>
        <v>100</v>
      </c>
      <c r="I45" s="5">
        <v>473500</v>
      </c>
      <c r="J45" s="2">
        <f t="shared" si="22"/>
        <v>473500</v>
      </c>
      <c r="K45" s="2">
        <v>0</v>
      </c>
    </row>
    <row r="46" spans="1:11" ht="48.75" customHeight="1" x14ac:dyDescent="0.25">
      <c r="A46" s="16" t="s">
        <v>62</v>
      </c>
      <c r="B46" s="5">
        <v>455200</v>
      </c>
      <c r="C46" s="5">
        <v>0</v>
      </c>
      <c r="D46" s="2">
        <f t="shared" ref="D46" si="24">C46-B46</f>
        <v>-455200</v>
      </c>
      <c r="E46" s="2">
        <f t="shared" ref="E46" si="25">C46/B46*100</f>
        <v>0</v>
      </c>
      <c r="F46" s="5">
        <v>0</v>
      </c>
      <c r="G46" s="2">
        <f t="shared" ref="G46" si="26">F46-C46</f>
        <v>0</v>
      </c>
      <c r="H46" s="2">
        <v>0</v>
      </c>
      <c r="I46" s="5">
        <v>0</v>
      </c>
      <c r="J46" s="2">
        <f t="shared" ref="J46" si="27">I46-B46</f>
        <v>-455200</v>
      </c>
      <c r="K46" s="2">
        <f t="shared" ref="K46" si="28">I46/B46*100</f>
        <v>0</v>
      </c>
    </row>
    <row r="47" spans="1:11" ht="31.5" x14ac:dyDescent="0.25">
      <c r="A47" s="16" t="s">
        <v>63</v>
      </c>
      <c r="B47" s="5">
        <v>3983100</v>
      </c>
      <c r="C47" s="5">
        <v>4143000</v>
      </c>
      <c r="D47" s="2">
        <f t="shared" si="18"/>
        <v>159900</v>
      </c>
      <c r="E47" s="2">
        <f t="shared" si="19"/>
        <v>104.01446109813963</v>
      </c>
      <c r="F47" s="5">
        <v>4143000</v>
      </c>
      <c r="G47" s="2">
        <f t="shared" si="20"/>
        <v>0</v>
      </c>
      <c r="H47" s="2">
        <f t="shared" si="21"/>
        <v>100</v>
      </c>
      <c r="I47" s="5">
        <v>4143000</v>
      </c>
      <c r="J47" s="2">
        <f t="shared" si="22"/>
        <v>159900</v>
      </c>
      <c r="K47" s="2">
        <f t="shared" si="23"/>
        <v>104.01446109813963</v>
      </c>
    </row>
    <row r="48" spans="1:11" ht="63" x14ac:dyDescent="0.25">
      <c r="A48" s="16" t="s">
        <v>47</v>
      </c>
      <c r="B48" s="5">
        <v>1842900</v>
      </c>
      <c r="C48" s="5">
        <v>0</v>
      </c>
      <c r="D48" s="2">
        <f t="shared" si="18"/>
        <v>-1842900</v>
      </c>
      <c r="E48" s="2">
        <f t="shared" si="19"/>
        <v>0</v>
      </c>
      <c r="F48" s="5">
        <v>0</v>
      </c>
      <c r="G48" s="2">
        <f t="shared" si="20"/>
        <v>0</v>
      </c>
      <c r="H48" s="2">
        <v>0</v>
      </c>
      <c r="I48" s="5">
        <v>0</v>
      </c>
      <c r="J48" s="2">
        <f t="shared" si="22"/>
        <v>-1842900</v>
      </c>
      <c r="K48" s="2">
        <f t="shared" si="23"/>
        <v>0</v>
      </c>
    </row>
    <row r="49" spans="1:14" ht="31.5" x14ac:dyDescent="0.25">
      <c r="A49" s="16" t="s">
        <v>73</v>
      </c>
      <c r="B49" s="5">
        <v>0</v>
      </c>
      <c r="C49" s="5">
        <v>1121900</v>
      </c>
      <c r="D49" s="2">
        <f t="shared" si="18"/>
        <v>1121900</v>
      </c>
      <c r="E49" s="2">
        <v>0</v>
      </c>
      <c r="F49" s="5">
        <v>1173300</v>
      </c>
      <c r="G49" s="2">
        <f t="shared" si="20"/>
        <v>51400</v>
      </c>
      <c r="H49" s="2">
        <f t="shared" si="21"/>
        <v>104.58151350387735</v>
      </c>
      <c r="I49" s="5">
        <v>0</v>
      </c>
      <c r="J49" s="2">
        <f t="shared" si="22"/>
        <v>0</v>
      </c>
      <c r="K49" s="2">
        <v>0</v>
      </c>
    </row>
    <row r="50" spans="1:14" ht="112.5" customHeight="1" x14ac:dyDescent="0.25">
      <c r="A50" s="16" t="s">
        <v>61</v>
      </c>
      <c r="B50" s="5">
        <v>14027000</v>
      </c>
      <c r="C50" s="5">
        <v>20582800</v>
      </c>
      <c r="D50" s="2">
        <f t="shared" si="18"/>
        <v>6555800</v>
      </c>
      <c r="E50" s="2">
        <f t="shared" si="19"/>
        <v>146.73700720039923</v>
      </c>
      <c r="F50" s="5">
        <v>30599300</v>
      </c>
      <c r="G50" s="2">
        <f t="shared" si="20"/>
        <v>10016500</v>
      </c>
      <c r="H50" s="2">
        <f t="shared" si="21"/>
        <v>148.66441883514389</v>
      </c>
      <c r="I50" s="5">
        <v>40376800</v>
      </c>
      <c r="J50" s="2">
        <f t="shared" si="22"/>
        <v>26349800</v>
      </c>
      <c r="K50" s="2">
        <f t="shared" si="23"/>
        <v>287.85057389320599</v>
      </c>
    </row>
    <row r="51" spans="1:14" ht="47.25" x14ac:dyDescent="0.25">
      <c r="A51" s="16" t="s">
        <v>46</v>
      </c>
      <c r="B51" s="5">
        <v>1522400</v>
      </c>
      <c r="C51" s="5">
        <v>1545900</v>
      </c>
      <c r="D51" s="2">
        <f t="shared" si="18"/>
        <v>23500</v>
      </c>
      <c r="E51" s="2">
        <f t="shared" si="19"/>
        <v>101.54361534419338</v>
      </c>
      <c r="F51" s="5">
        <v>3975200</v>
      </c>
      <c r="G51" s="2">
        <f t="shared" si="20"/>
        <v>2429300</v>
      </c>
      <c r="H51" s="2">
        <f t="shared" si="21"/>
        <v>257.14470534963453</v>
      </c>
      <c r="I51" s="5">
        <v>3975200</v>
      </c>
      <c r="J51" s="2">
        <f t="shared" si="22"/>
        <v>2452800</v>
      </c>
      <c r="K51" s="2">
        <f t="shared" si="23"/>
        <v>261.11403047819238</v>
      </c>
    </row>
    <row r="52" spans="1:14" ht="64.5" customHeight="1" x14ac:dyDescent="0.25">
      <c r="A52" s="16" t="s">
        <v>60</v>
      </c>
      <c r="B52" s="5">
        <v>12784100</v>
      </c>
      <c r="C52" s="5">
        <v>9276700</v>
      </c>
      <c r="D52" s="2">
        <f t="shared" si="18"/>
        <v>-3507400</v>
      </c>
      <c r="E52" s="2">
        <f t="shared" si="19"/>
        <v>72.564357287568143</v>
      </c>
      <c r="F52" s="5">
        <v>9371400</v>
      </c>
      <c r="G52" s="2">
        <f t="shared" si="20"/>
        <v>94700</v>
      </c>
      <c r="H52" s="2">
        <f t="shared" si="21"/>
        <v>101.02083715114212</v>
      </c>
      <c r="I52" s="5">
        <v>9371400</v>
      </c>
      <c r="J52" s="2">
        <f t="shared" si="22"/>
        <v>-3412700</v>
      </c>
      <c r="K52" s="2">
        <f t="shared" si="23"/>
        <v>73.305121205247147</v>
      </c>
    </row>
    <row r="53" spans="1:14" ht="63" x14ac:dyDescent="0.25">
      <c r="A53" s="16" t="s">
        <v>34</v>
      </c>
      <c r="B53" s="5">
        <v>346500</v>
      </c>
      <c r="C53" s="5">
        <v>936900</v>
      </c>
      <c r="D53" s="2">
        <f t="shared" si="18"/>
        <v>590400</v>
      </c>
      <c r="E53" s="2">
        <f t="shared" si="19"/>
        <v>270.38961038961043</v>
      </c>
      <c r="F53" s="5">
        <v>1496600</v>
      </c>
      <c r="G53" s="2">
        <f t="shared" si="20"/>
        <v>559700</v>
      </c>
      <c r="H53" s="2">
        <f t="shared" si="21"/>
        <v>159.73956665599317</v>
      </c>
      <c r="I53" s="5">
        <v>1485600</v>
      </c>
      <c r="J53" s="2">
        <f t="shared" si="22"/>
        <v>1139100</v>
      </c>
      <c r="K53" s="2">
        <f t="shared" si="23"/>
        <v>428.74458874458873</v>
      </c>
    </row>
    <row r="54" spans="1:14" ht="31.5" x14ac:dyDescent="0.25">
      <c r="A54" s="16" t="s">
        <v>70</v>
      </c>
      <c r="B54" s="5">
        <v>0</v>
      </c>
      <c r="C54" s="5">
        <v>77433500</v>
      </c>
      <c r="D54" s="2">
        <f t="shared" si="18"/>
        <v>77433500</v>
      </c>
      <c r="E54" s="2">
        <v>0</v>
      </c>
      <c r="F54" s="5">
        <v>93723800</v>
      </c>
      <c r="G54" s="2">
        <f t="shared" si="20"/>
        <v>16290300</v>
      </c>
      <c r="H54" s="2">
        <f t="shared" si="21"/>
        <v>121.03779371977245</v>
      </c>
      <c r="I54" s="5">
        <v>98307200</v>
      </c>
      <c r="J54" s="2">
        <f t="shared" si="22"/>
        <v>98307200</v>
      </c>
      <c r="K54" s="2">
        <v>0</v>
      </c>
    </row>
    <row r="55" spans="1:14" ht="31.5" x14ac:dyDescent="0.25">
      <c r="A55" s="16" t="s">
        <v>72</v>
      </c>
      <c r="B55" s="5">
        <v>0</v>
      </c>
      <c r="C55" s="5">
        <v>11867400</v>
      </c>
      <c r="D55" s="2">
        <f t="shared" si="18"/>
        <v>11867400</v>
      </c>
      <c r="E55" s="2">
        <v>0</v>
      </c>
      <c r="F55" s="5">
        <v>11867400</v>
      </c>
      <c r="G55" s="2">
        <f t="shared" si="20"/>
        <v>0</v>
      </c>
      <c r="H55" s="2">
        <f t="shared" si="21"/>
        <v>100</v>
      </c>
      <c r="I55" s="5">
        <v>11867400</v>
      </c>
      <c r="J55" s="2">
        <f t="shared" si="22"/>
        <v>11867400</v>
      </c>
      <c r="K55" s="2">
        <v>0</v>
      </c>
    </row>
    <row r="56" spans="1:14" ht="47.25" x14ac:dyDescent="0.25">
      <c r="A56" s="16" t="s">
        <v>48</v>
      </c>
      <c r="B56" s="5">
        <v>39323300</v>
      </c>
      <c r="C56" s="5">
        <v>0</v>
      </c>
      <c r="D56" s="2">
        <f t="shared" si="18"/>
        <v>-39323300</v>
      </c>
      <c r="E56" s="2">
        <f t="shared" si="19"/>
        <v>0</v>
      </c>
      <c r="F56" s="5">
        <v>0</v>
      </c>
      <c r="G56" s="2">
        <f t="shared" si="20"/>
        <v>0</v>
      </c>
      <c r="H56" s="2">
        <v>0</v>
      </c>
      <c r="I56" s="5">
        <v>0</v>
      </c>
      <c r="J56" s="2">
        <f t="shared" si="22"/>
        <v>-39323300</v>
      </c>
      <c r="K56" s="2">
        <f t="shared" si="23"/>
        <v>0</v>
      </c>
    </row>
    <row r="57" spans="1:14" ht="31.5" x14ac:dyDescent="0.25">
      <c r="A57" s="16" t="s">
        <v>39</v>
      </c>
      <c r="B57" s="5">
        <v>11910600</v>
      </c>
      <c r="C57" s="5">
        <v>2347100</v>
      </c>
      <c r="D57" s="2">
        <f t="shared" si="18"/>
        <v>-9563500</v>
      </c>
      <c r="E57" s="2">
        <f t="shared" si="19"/>
        <v>19.705976189276779</v>
      </c>
      <c r="F57" s="5">
        <v>2020900</v>
      </c>
      <c r="G57" s="2">
        <f t="shared" si="20"/>
        <v>-326200</v>
      </c>
      <c r="H57" s="2">
        <f t="shared" si="21"/>
        <v>86.10199821055771</v>
      </c>
      <c r="I57" s="5">
        <v>2007200</v>
      </c>
      <c r="J57" s="2">
        <f t="shared" si="22"/>
        <v>-9903400</v>
      </c>
      <c r="K57" s="2">
        <f t="shared" si="23"/>
        <v>16.852215673433747</v>
      </c>
    </row>
    <row r="58" spans="1:14" ht="31.5" x14ac:dyDescent="0.25">
      <c r="A58" s="16" t="s">
        <v>19</v>
      </c>
      <c r="B58" s="5">
        <v>96400</v>
      </c>
      <c r="C58" s="5">
        <v>68800</v>
      </c>
      <c r="D58" s="2">
        <f t="shared" si="18"/>
        <v>-27600</v>
      </c>
      <c r="E58" s="2">
        <f t="shared" si="19"/>
        <v>71.369294605809131</v>
      </c>
      <c r="F58" s="5">
        <v>72800</v>
      </c>
      <c r="G58" s="2">
        <f t="shared" si="20"/>
        <v>4000</v>
      </c>
      <c r="H58" s="2">
        <f t="shared" si="21"/>
        <v>105.81395348837211</v>
      </c>
      <c r="I58" s="5">
        <v>76800</v>
      </c>
      <c r="J58" s="2">
        <f t="shared" si="22"/>
        <v>-19600</v>
      </c>
      <c r="K58" s="2">
        <f t="shared" si="23"/>
        <v>79.668049792531122</v>
      </c>
    </row>
    <row r="59" spans="1:14" ht="63" x14ac:dyDescent="0.25">
      <c r="A59" s="16" t="s">
        <v>45</v>
      </c>
      <c r="B59" s="5">
        <v>106267100</v>
      </c>
      <c r="C59" s="5">
        <v>106799200</v>
      </c>
      <c r="D59" s="2">
        <f t="shared" si="18"/>
        <v>532100</v>
      </c>
      <c r="E59" s="2">
        <f t="shared" si="19"/>
        <v>100.50071941362847</v>
      </c>
      <c r="F59" s="5">
        <v>106799200</v>
      </c>
      <c r="G59" s="2">
        <f t="shared" si="20"/>
        <v>0</v>
      </c>
      <c r="H59" s="2">
        <f t="shared" si="21"/>
        <v>100</v>
      </c>
      <c r="I59" s="5">
        <v>103196500</v>
      </c>
      <c r="J59" s="2">
        <f t="shared" si="22"/>
        <v>-3070600</v>
      </c>
      <c r="K59" s="2">
        <f t="shared" si="23"/>
        <v>97.110488570780603</v>
      </c>
    </row>
    <row r="60" spans="1:14" ht="68.25" customHeight="1" x14ac:dyDescent="0.25">
      <c r="A60" s="16" t="s">
        <v>49</v>
      </c>
      <c r="B60" s="5">
        <v>106600</v>
      </c>
      <c r="C60" s="5">
        <v>195600</v>
      </c>
      <c r="D60" s="2">
        <f t="shared" si="18"/>
        <v>89000</v>
      </c>
      <c r="E60" s="2">
        <f t="shared" si="19"/>
        <v>183.48968105065666</v>
      </c>
      <c r="F60" s="5">
        <v>0</v>
      </c>
      <c r="G60" s="2">
        <f t="shared" si="20"/>
        <v>-195600</v>
      </c>
      <c r="H60" s="2">
        <f t="shared" si="21"/>
        <v>0</v>
      </c>
      <c r="I60" s="5">
        <v>0</v>
      </c>
      <c r="J60" s="2">
        <f t="shared" si="22"/>
        <v>-106600</v>
      </c>
      <c r="K60" s="2">
        <f t="shared" si="23"/>
        <v>0</v>
      </c>
    </row>
    <row r="61" spans="1:14" ht="100.5" customHeight="1" x14ac:dyDescent="0.25">
      <c r="A61" s="16" t="s">
        <v>44</v>
      </c>
      <c r="B61" s="5">
        <v>604800</v>
      </c>
      <c r="C61" s="5">
        <v>673900</v>
      </c>
      <c r="D61" s="2">
        <f t="shared" si="18"/>
        <v>69100</v>
      </c>
      <c r="E61" s="2">
        <f t="shared" si="19"/>
        <v>111.42526455026456</v>
      </c>
      <c r="F61" s="5">
        <v>691200</v>
      </c>
      <c r="G61" s="2">
        <f t="shared" si="20"/>
        <v>17300</v>
      </c>
      <c r="H61" s="2">
        <f t="shared" si="21"/>
        <v>102.56714646089924</v>
      </c>
      <c r="I61" s="5">
        <v>691200</v>
      </c>
      <c r="J61" s="2">
        <f t="shared" si="22"/>
        <v>86400</v>
      </c>
      <c r="K61" s="2">
        <f t="shared" si="23"/>
        <v>114.28571428571428</v>
      </c>
    </row>
    <row r="62" spans="1:14" ht="31.5" x14ac:dyDescent="0.25">
      <c r="A62" s="16" t="s">
        <v>20</v>
      </c>
      <c r="B62" s="5">
        <v>14566900</v>
      </c>
      <c r="C62" s="5">
        <v>9108700</v>
      </c>
      <c r="D62" s="2">
        <f t="shared" si="18"/>
        <v>-5458200</v>
      </c>
      <c r="E62" s="2">
        <f t="shared" si="19"/>
        <v>62.530119654833904</v>
      </c>
      <c r="F62" s="5">
        <v>29302000</v>
      </c>
      <c r="G62" s="2">
        <f t="shared" si="20"/>
        <v>20193300</v>
      </c>
      <c r="H62" s="2">
        <f t="shared" si="21"/>
        <v>321.69244787949981</v>
      </c>
      <c r="I62" s="5">
        <v>29669400</v>
      </c>
      <c r="J62" s="2">
        <f t="shared" si="22"/>
        <v>15102500</v>
      </c>
      <c r="K62" s="2">
        <f t="shared" si="23"/>
        <v>203.67682897527959</v>
      </c>
    </row>
    <row r="63" spans="1:14" ht="31.5" x14ac:dyDescent="0.25">
      <c r="A63" s="16" t="s">
        <v>30</v>
      </c>
      <c r="B63" s="5">
        <v>33683200</v>
      </c>
      <c r="C63" s="5">
        <v>26648500</v>
      </c>
      <c r="D63" s="2">
        <f t="shared" si="18"/>
        <v>-7034700</v>
      </c>
      <c r="E63" s="2">
        <f t="shared" si="19"/>
        <v>79.115107828234841</v>
      </c>
      <c r="F63" s="5">
        <v>29727500</v>
      </c>
      <c r="G63" s="2">
        <f t="shared" si="20"/>
        <v>3079000</v>
      </c>
      <c r="H63" s="2">
        <f t="shared" si="21"/>
        <v>111.55412124509823</v>
      </c>
      <c r="I63" s="5">
        <v>18238900</v>
      </c>
      <c r="J63" s="2">
        <f t="shared" si="22"/>
        <v>-15444300</v>
      </c>
      <c r="K63" s="2">
        <f t="shared" si="23"/>
        <v>54.148358825764774</v>
      </c>
    </row>
    <row r="64" spans="1:14" s="13" customFormat="1" x14ac:dyDescent="0.25">
      <c r="A64" s="17" t="s">
        <v>22</v>
      </c>
      <c r="B64" s="4">
        <f>SUM(B34:B63)</f>
        <v>4112322500</v>
      </c>
      <c r="C64" s="4">
        <f>SUM(C34:C63)</f>
        <v>5561783400</v>
      </c>
      <c r="D64" s="4">
        <f t="shared" si="12"/>
        <v>1449460900</v>
      </c>
      <c r="E64" s="4">
        <f t="shared" si="13"/>
        <v>135.24677113723448</v>
      </c>
      <c r="F64" s="4">
        <f>SUM(F34:F63)</f>
        <v>1006473100</v>
      </c>
      <c r="G64" s="4">
        <f t="shared" si="14"/>
        <v>-4555310300</v>
      </c>
      <c r="H64" s="4">
        <f t="shared" si="15"/>
        <v>18.09622970934107</v>
      </c>
      <c r="I64" s="4">
        <f>SUM(I34:I63)</f>
        <v>696563900</v>
      </c>
      <c r="J64" s="4">
        <f t="shared" si="16"/>
        <v>-3415758600</v>
      </c>
      <c r="K64" s="4">
        <f t="shared" si="17"/>
        <v>16.938455094414408</v>
      </c>
      <c r="L64" s="27"/>
      <c r="M64" s="27"/>
      <c r="N64" s="27"/>
    </row>
    <row r="65" spans="1:12" s="12" customFormat="1" x14ac:dyDescent="0.25">
      <c r="A65" s="31" t="s">
        <v>23</v>
      </c>
      <c r="B65" s="32"/>
      <c r="C65" s="32"/>
      <c r="D65" s="32"/>
      <c r="E65" s="32"/>
      <c r="F65" s="32"/>
      <c r="G65" s="32"/>
      <c r="H65" s="32"/>
      <c r="I65" s="32"/>
      <c r="J65" s="32"/>
      <c r="K65" s="33"/>
      <c r="L65" s="28"/>
    </row>
    <row r="66" spans="1:12" s="11" customFormat="1" ht="31.5" x14ac:dyDescent="0.25">
      <c r="A66" s="19" t="s">
        <v>24</v>
      </c>
      <c r="B66" s="5">
        <v>5927700</v>
      </c>
      <c r="C66" s="5">
        <v>4960300</v>
      </c>
      <c r="D66" s="2">
        <f t="shared" ref="D66" si="29">C66-B66</f>
        <v>-967400</v>
      </c>
      <c r="E66" s="2">
        <f t="shared" ref="E66" si="30">C66/B66*100</f>
        <v>83.680010796767718</v>
      </c>
      <c r="F66" s="5">
        <v>4960300</v>
      </c>
      <c r="G66" s="2">
        <f t="shared" ref="G66" si="31">F66-C66</f>
        <v>0</v>
      </c>
      <c r="H66" s="2">
        <f t="shared" ref="H66" si="32">F66/C66*100</f>
        <v>100</v>
      </c>
      <c r="I66" s="5">
        <v>4960300</v>
      </c>
      <c r="J66" s="2">
        <f t="shared" ref="J66" si="33">I66-B66</f>
        <v>-967400</v>
      </c>
      <c r="K66" s="2">
        <f t="shared" ref="K66" si="34">I66/B66*100</f>
        <v>83.680010796767718</v>
      </c>
    </row>
    <row r="67" spans="1:12" s="11" customFormat="1" ht="63" x14ac:dyDescent="0.25">
      <c r="A67" s="19" t="s">
        <v>53</v>
      </c>
      <c r="B67" s="5">
        <v>90150500</v>
      </c>
      <c r="C67" s="5">
        <v>90150500</v>
      </c>
      <c r="D67" s="2">
        <f t="shared" ref="D67" si="35">C67-B67</f>
        <v>0</v>
      </c>
      <c r="E67" s="2">
        <f t="shared" ref="E67" si="36">C67/B67*100</f>
        <v>100</v>
      </c>
      <c r="F67" s="5">
        <v>90150500</v>
      </c>
      <c r="G67" s="2">
        <f>F67-C67</f>
        <v>0</v>
      </c>
      <c r="H67" s="2">
        <f t="shared" ref="H67" si="37">F67/C67*100</f>
        <v>100</v>
      </c>
      <c r="I67" s="5">
        <v>90150500</v>
      </c>
      <c r="J67" s="2">
        <f t="shared" ref="J67" si="38">I67-B67</f>
        <v>0</v>
      </c>
      <c r="K67" s="2">
        <f t="shared" ref="K67" si="39">I67/B67*100</f>
        <v>100</v>
      </c>
    </row>
    <row r="68" spans="1:12" s="11" customFormat="1" x14ac:dyDescent="0.25">
      <c r="A68" s="17" t="s">
        <v>25</v>
      </c>
      <c r="B68" s="29">
        <f>SUM(B66:B67)</f>
        <v>96078200</v>
      </c>
      <c r="C68" s="29">
        <f>SUM(C66:C67)</f>
        <v>95110800</v>
      </c>
      <c r="D68" s="4">
        <f t="shared" ref="D68" si="40">C68-B68</f>
        <v>-967400</v>
      </c>
      <c r="E68" s="4">
        <f t="shared" ref="E68" si="41">C68/B68*100</f>
        <v>98.993111860963253</v>
      </c>
      <c r="F68" s="29">
        <f>SUM(F66:F67)</f>
        <v>95110800</v>
      </c>
      <c r="G68" s="4">
        <f t="shared" ref="G68" si="42">F68-C68</f>
        <v>0</v>
      </c>
      <c r="H68" s="4">
        <f t="shared" ref="H68" si="43">F68/C68*100</f>
        <v>100</v>
      </c>
      <c r="I68" s="29">
        <f>SUM(I66:I67)</f>
        <v>95110800</v>
      </c>
      <c r="J68" s="4">
        <f t="shared" ref="J68" si="44">I68-B68</f>
        <v>-967400</v>
      </c>
      <c r="K68" s="4">
        <f t="shared" ref="K68" si="45">I68/B68*100</f>
        <v>98.993111860963253</v>
      </c>
    </row>
    <row r="69" spans="1:12" x14ac:dyDescent="0.25">
      <c r="A69" s="31" t="s">
        <v>4</v>
      </c>
      <c r="B69" s="32"/>
      <c r="C69" s="32"/>
      <c r="D69" s="32"/>
      <c r="E69" s="32"/>
      <c r="F69" s="32"/>
      <c r="G69" s="32"/>
      <c r="H69" s="32"/>
      <c r="I69" s="32"/>
      <c r="J69" s="32"/>
      <c r="K69" s="33"/>
    </row>
    <row r="70" spans="1:12" s="11" customFormat="1" ht="63" x14ac:dyDescent="0.25">
      <c r="A70" s="16" t="s">
        <v>57</v>
      </c>
      <c r="B70" s="5">
        <v>34195800</v>
      </c>
      <c r="C70" s="5">
        <v>200122000</v>
      </c>
      <c r="D70" s="2">
        <f t="shared" ref="D70" si="46">C70-B70</f>
        <v>165926200</v>
      </c>
      <c r="E70" s="2">
        <f t="shared" ref="E70" si="47">C70/B70*100</f>
        <v>585.22391638739259</v>
      </c>
      <c r="F70" s="5">
        <v>234945700</v>
      </c>
      <c r="G70" s="2">
        <f t="shared" ref="G70" si="48">F70-C70</f>
        <v>34823700</v>
      </c>
      <c r="H70" s="2">
        <f t="shared" ref="H70" si="49">F70/C70*100</f>
        <v>117.40123524649964</v>
      </c>
      <c r="I70" s="5">
        <v>95237100</v>
      </c>
      <c r="J70" s="2">
        <f t="shared" ref="J70" si="50">I70-B70</f>
        <v>61041300</v>
      </c>
      <c r="K70" s="2">
        <f t="shared" ref="K70" si="51">I70/B70*100</f>
        <v>278.50525503131962</v>
      </c>
    </row>
    <row r="71" spans="1:12" s="20" customFormat="1" x14ac:dyDescent="0.25">
      <c r="A71" s="22" t="s">
        <v>26</v>
      </c>
      <c r="B71" s="3">
        <f>B70</f>
        <v>34195800</v>
      </c>
      <c r="C71" s="3">
        <f>C70</f>
        <v>200122000</v>
      </c>
      <c r="D71" s="4">
        <f t="shared" ref="D71" si="52">C71-B71</f>
        <v>165926200</v>
      </c>
      <c r="E71" s="4">
        <f t="shared" ref="E71:E72" si="53">C71/B71*100</f>
        <v>585.22391638739259</v>
      </c>
      <c r="F71" s="3">
        <f>F70</f>
        <v>234945700</v>
      </c>
      <c r="G71" s="4">
        <f t="shared" ref="G71:G72" si="54">F71-C71</f>
        <v>34823700</v>
      </c>
      <c r="H71" s="4">
        <f t="shared" ref="H71:H72" si="55">F71/C71*100</f>
        <v>117.40123524649964</v>
      </c>
      <c r="I71" s="3">
        <f>I70</f>
        <v>95237100</v>
      </c>
      <c r="J71" s="4">
        <f t="shared" ref="J71" si="56">I71-B71</f>
        <v>61041300</v>
      </c>
      <c r="K71" s="4">
        <f t="shared" ref="K71" si="57">I71/B71*100</f>
        <v>278.50525503131962</v>
      </c>
    </row>
    <row r="72" spans="1:12" s="11" customFormat="1" x14ac:dyDescent="0.25">
      <c r="A72" s="17" t="s">
        <v>27</v>
      </c>
      <c r="B72" s="3">
        <f>B71+B68+B64+B32</f>
        <v>7955391100</v>
      </c>
      <c r="C72" s="3">
        <f>C71+C68+C64+C32</f>
        <v>9948863500</v>
      </c>
      <c r="D72" s="4">
        <f>C72-B72</f>
        <v>1993472400</v>
      </c>
      <c r="E72" s="4">
        <f t="shared" si="53"/>
        <v>125.05813196286478</v>
      </c>
      <c r="F72" s="3">
        <f>F71+F68+F64+F32</f>
        <v>5557224700</v>
      </c>
      <c r="G72" s="4">
        <f t="shared" si="54"/>
        <v>-4391638800</v>
      </c>
      <c r="H72" s="4">
        <f t="shared" si="55"/>
        <v>55.857884671952732</v>
      </c>
      <c r="I72" s="3">
        <f>I71+I68+I64+I32</f>
        <v>4786691700</v>
      </c>
      <c r="J72" s="4">
        <f t="shared" ref="J72" si="58">I72-B72</f>
        <v>-3168699400</v>
      </c>
      <c r="K72" s="4">
        <f t="shared" ref="K72" si="59">I72/B72*100</f>
        <v>60.169156234191931</v>
      </c>
    </row>
    <row r="73" spans="1:12" x14ac:dyDescent="0.25">
      <c r="A73" s="18"/>
      <c r="B73" s="9"/>
      <c r="C73" s="9"/>
      <c r="D73" s="9"/>
      <c r="E73" s="9"/>
      <c r="F73" s="25"/>
      <c r="G73" s="9"/>
      <c r="H73" s="9"/>
      <c r="I73" s="25"/>
      <c r="J73" s="9"/>
      <c r="K73" s="9"/>
    </row>
    <row r="74" spans="1:12" ht="19.5" x14ac:dyDescent="0.25">
      <c r="A74" s="23"/>
      <c r="B74" s="6"/>
      <c r="C74" s="6"/>
      <c r="D74" s="6"/>
      <c r="E74" s="6"/>
      <c r="F74" s="6"/>
      <c r="G74" s="6"/>
      <c r="H74" s="6"/>
      <c r="I74" s="6"/>
      <c r="J74" s="8"/>
      <c r="K74" s="8"/>
    </row>
    <row r="75" spans="1:12" ht="19.5" x14ac:dyDescent="0.25">
      <c r="A75" s="23"/>
      <c r="C75" s="10"/>
      <c r="D75" s="10"/>
      <c r="E75" s="10"/>
      <c r="G75" s="10"/>
      <c r="H75" s="10"/>
      <c r="J75" s="8"/>
      <c r="K75" s="8"/>
    </row>
    <row r="76" spans="1:12" x14ac:dyDescent="0.25">
      <c r="B76" s="10"/>
      <c r="C76" s="10"/>
      <c r="D76" s="10"/>
      <c r="E76" s="10"/>
      <c r="G76" s="10"/>
      <c r="H76" s="24"/>
      <c r="J76" s="8"/>
      <c r="K76" s="8"/>
    </row>
    <row r="77" spans="1:12" x14ac:dyDescent="0.25">
      <c r="C77" s="6"/>
      <c r="F77" s="7"/>
      <c r="H77" s="8"/>
      <c r="I77" s="8"/>
      <c r="J77" s="8"/>
      <c r="K77" s="8"/>
    </row>
    <row r="78" spans="1:12" x14ac:dyDescent="0.25">
      <c r="C78" s="10"/>
    </row>
    <row r="81" spans="2:2" x14ac:dyDescent="0.25">
      <c r="B81" s="10"/>
    </row>
  </sheetData>
  <autoFilter ref="A8:K74"/>
  <mergeCells count="13">
    <mergeCell ref="A69:K69"/>
    <mergeCell ref="A33:K33"/>
    <mergeCell ref="A4:K4"/>
    <mergeCell ref="J6:K6"/>
    <mergeCell ref="A9:K9"/>
    <mergeCell ref="I6:I7"/>
    <mergeCell ref="A65:K65"/>
    <mergeCell ref="F6:F7"/>
    <mergeCell ref="G6:H6"/>
    <mergeCell ref="A6:A7"/>
    <mergeCell ref="B6:B7"/>
    <mergeCell ref="C6:C7"/>
    <mergeCell ref="D6:E6"/>
  </mergeCells>
  <pageMargins left="0.39370078740157483" right="0.39370078740157483" top="0.78740157480314965" bottom="0.39370078740157483" header="0.39370078740157483" footer="0"/>
  <pageSetup paperSize="9" scale="65" fitToHeight="3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2022-12-14T06:14:06Z</cp:lastPrinted>
  <dcterms:created xsi:type="dcterms:W3CDTF">2013-11-25T11:49:42Z</dcterms:created>
  <dcterms:modified xsi:type="dcterms:W3CDTF">2022-12-14T06:14:18Z</dcterms:modified>
</cp:coreProperties>
</file>