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R88" i="33"/>
  <c r="G88"/>
  <c r="K88"/>
  <c r="N261"/>
  <c r="D90"/>
  <c r="N89"/>
  <c r="N88" l="1"/>
  <c r="G261"/>
  <c r="D261" s="1"/>
  <c r="D262"/>
  <c r="K263"/>
  <c r="R263" s="1"/>
  <c r="O263" l="1"/>
  <c r="M88"/>
  <c r="L88"/>
  <c r="E89"/>
  <c r="F89"/>
  <c r="G89"/>
  <c r="K262"/>
  <c r="R262" s="1"/>
  <c r="L261"/>
  <c r="M261"/>
  <c r="F261"/>
  <c r="K90"/>
  <c r="K89" s="1"/>
  <c r="E261"/>
  <c r="R89" l="1"/>
  <c r="D89"/>
  <c r="D88" s="1"/>
  <c r="K261"/>
  <c r="R261" s="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<sst xmlns="http://schemas.openxmlformats.org/spreadsheetml/2006/main" count="671" uniqueCount="437">
  <si>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</si>
  <si>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</si>
  <si>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</si>
  <si>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</si>
  <si>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</si>
  <si>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</si>
  <si>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</si>
  <si>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</si>
  <si>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</si>
  <si>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</si>
  <si>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</si>
  <si>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</si>
  <si>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</si>
  <si>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</si>
  <si>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</si>
  <si>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</si>
  <si>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</si>
  <si>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</si>
  <si>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</si>
  <si>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</si>
  <si>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</si>
  <si>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</si>
  <si>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</si>
  <si>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</si>
  <si>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</si>
  <si>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</si>
  <si>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</si>
  <si>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</si>
  <si>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</si>
  <si>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</si>
  <si>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</si>
  <si>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</si>
  <si>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</si>
  <si>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</si>
  <si>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</si>
  <si>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</si>
  <si>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</si>
  <si>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</si>
  <si>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</si>
  <si>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</si>
  <si>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</si>
  <si>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</si>
  <si>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</si>
  <si>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</si>
  <si>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</si>
  <si>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</si>
  <si>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</si>
  <si>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</si>
  <si>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</si>
  <si>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</si>
  <si>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</si>
  <si>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</si>
  <si>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</si>
  <si>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</si>
  <si>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</si>
  <si>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</si>
  <si>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</si>
  <si>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</si>
  <si>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</si>
  <si>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</si>
  <si>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</si>
  <si>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</si>
  <si>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</si>
  <si>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</si>
  <si>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</si>
  <si>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</si>
  <si>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</si>
  <si>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</si>
  <si>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</si>
  <si>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</si>
  <si>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</si>
  <si>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</si>
  <si>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</si>
  <si>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</si>
  <si>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</si>
  <si>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</si>
  <si>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</si>
  <si>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</si>
  <si>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</si>
  <si>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</si>
  <si>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</si>
  <si>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</si>
  <si>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</si>
  <si>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</si>
  <si>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</si>
  <si>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</si>
  <si>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</si>
  <si>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</si>
  <si>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</si>
  <si>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</si>
  <si>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</si>
  <si>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</si>
  <si>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</si>
  <si>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</si>
  <si>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</si>
  <si>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</si>
  <si>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</si>
  <si>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</si>
  <si>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</si>
  <si>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</si>
  <si>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</si>
  <si>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</si>
  <si>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</si>
  <si>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</si>
  <si>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</si>
  <si>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</si>
  <si>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</si>
  <si>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</si>
  <si>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</si>
  <si>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</si>
  <si>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</si>
  <si>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</si>
  <si>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</si>
  <si>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</si>
  <si>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</si>
  <si>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</si>
  <si>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</si>
  <si>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</si>
  <si>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</si>
  <si>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</si>
  <si>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</si>
  <si>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</si>
  <si>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</si>
  <si>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</si>
  <si>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</si>
  <si>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</si>
  <si>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</si>
  <si>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</si>
  <si>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</si>
  <si>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</si>
  <si>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</si>
  <si>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</si>
  <si>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</si>
  <si>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</si>
  <si>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</si>
  <si>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</si>
  <si>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</si>
  <si>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</si>
  <si>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</si>
  <si>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</si>
  <si>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</si>
  <si>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</si>
  <si>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</si>
  <si>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</si>
  <si>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</si>
  <si>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</si>
  <si>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</si>
  <si>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</si>
  <si>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</si>
  <si>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</si>
  <si>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</si>
  <si>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</si>
  <si>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</si>
  <si>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</si>
  <si>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</si>
  <si>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</si>
  <si>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</si>
  <si>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</si>
  <si>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</si>
  <si>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</si>
  <si>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</si>
  <si>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</si>
  <si>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</si>
  <si>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</si>
  <si>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</si>
  <si>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</si>
  <si>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</si>
  <si>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</si>
  <si>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</si>
  <si>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</si>
  <si>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</si>
  <si>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</si>
  <si>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</si>
  <si>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</si>
  <si>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</si>
  <si>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</si>
  <si>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</si>
  <si>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</si>
  <si>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</si>
  <si>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</si>
  <si>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</si>
  <si>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</si>
  <si>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</si>
  <si>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</si>
  <si>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</si>
  <si>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</si>
  <si>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</si>
  <si>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</si>
  <si>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</si>
  <si>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</si>
  <si>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</si>
  <si>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</si>
  <si>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</si>
  <si>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</si>
  <si>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</si>
  <si>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</si>
  <si>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</si>
  <si>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</si>
  <si>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</si>
  <si>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</si>
  <si>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</si>
  <si>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</si>
  <si>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</si>
  <si>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</si>
  <si>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</si>
  <si>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</si>
  <si>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</si>
  <si>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</si>
  <si>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</si>
  <si>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</si>
  <si>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</si>
  <si>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</si>
  <si>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</si>
  <si>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</si>
  <si>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</si>
  <si>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</si>
  <si>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</si>
  <si>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</si>
  <si>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</si>
  <si>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</si>
  <si>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</si>
  <si>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</si>
  <si>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</si>
  <si>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</si>
  <si>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</si>
  <si>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</si>
  <si>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</si>
  <si>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</si>
  <si>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</si>
  <si>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</si>
  <si>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</si>
  <si>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</si>
  <si>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</si>
  <si>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</si>
  <si>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</si>
  <si>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</si>
  <si>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</si>
  <si>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</si>
  <si>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</si>
  <si>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</si>
  <si>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</si>
  <si>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</si>
  <si>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</si>
  <si>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</si>
  <si>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</si>
  <si>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</si>
  <si>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</si>
  <si>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</si>
  <si>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</si>
  <si>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</si>
  <si>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</si>
  <si>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</si>
  <si>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</si>
  <si>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</si>
  <si>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</si>
  <si>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</si>
  <si>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</si>
  <si>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</si>
  <si>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</si>
  <si>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</si>
  <si>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</si>
  <si>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</si>
  <si>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</si>
  <si>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</si>
  <si>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</si>
  <si>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</si>
  <si>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</si>
  <si>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</si>
  <si>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</si>
  <si>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</si>
  <si>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</si>
  <si>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</si>
  <si>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</si>
  <si>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</si>
  <si>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</si>
  <si>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</si>
  <si>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</si>
  <si>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</si>
  <si>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</si>
  <si>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</si>
  <si>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</si>
  <si>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</si>
  <si>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</si>
  <si>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</si>
  <si>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</si>
  <si>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</si>
  <si>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</si>
  <si>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</si>
  <si>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</si>
  <si>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</si>
  <si>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</si>
  <si>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</si>
  <si>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</si>
  <si>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</si>
  <si>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</si>
  <si>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</si>
  <si>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</si>
  <si>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</si>
  <si>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</si>
  <si>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</si>
  <si>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</si>
  <si>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</si>
  <si>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</si>
  <si>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</si>
  <si>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</si>
  <si>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</si>
  <si>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</si>
  <si>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</si>
  <si>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</si>
  <si>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</si>
  <si>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</si>
  <si>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</si>
  <si>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</si>
  <si>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</si>
  <si>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</si>
  <si>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</si>
  <si>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</si>
  <si>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</si>
  <si>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</si>
  <si>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</si>
  <si>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</si>
  <si>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</si>
  <si>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</si>
  <si>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</si>
  <si>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</si>
  <si>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</si>
  <si>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</si>
  <si>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</si>
  <si>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</si>
  <si>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</si>
  <si>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</si>
  <si>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</si>
  <si>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</si>
  <si>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</si>
  <si>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</si>
  <si>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</si>
  <si>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</si>
  <si>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</si>
  <si>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</si>
  <si>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</si>
  <si>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</si>
  <si>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</si>
  <si>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</si>
  <si>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</si>
  <si>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</si>
  <si>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</si>
  <si>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</si>
  <si>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</si>
  <si>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</si>
  <si>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</si>
  <si>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</si>
  <si>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</si>
  <si>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</si>
  <si>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</si>
  <si>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</si>
  <si>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</si>
  <si>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</si>
  <si>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</si>
  <si>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</si>
  <si>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</si>
  <si>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</si>
  <si>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</si>
  <si>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</si>
  <si>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</si>
  <si>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</si>
  <si>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</si>
  <si>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</si>
  <si>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</si>
  <si>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</si>
  <si>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</si>
  <si>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</si>
  <si>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</si>
  <si>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</si>
  <si>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</si>
  <si>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</si>
  <si>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</si>
  <si>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</si>
  <si>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</si>
  <si>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</si>
  <si>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</si>
  <si>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</si>
  <si>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</si>
  <si>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</si>
  <si>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</si>
  <si>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</si>
  <si>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</si>
  <si>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</si>
  <si>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</si>
  <si>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</si>
  <si>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</si>
  <si>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</si>
  <si>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</si>
  <si>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</si>
  <si>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</si>
  <si>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</si>
  <si>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</si>
  <si>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</si>
  <si>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</si>
  <si>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</si>
  <si>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</si>
  <si>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</si>
  <si>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</si>
  <si>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</si>
  <si>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</si>
  <si>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</si>
  <si>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</si>
  <si>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</si>
  <si>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</si>
  <si>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</si>
  <si>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</si>
  <si>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</si>
  <si>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</si>
  <si>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</si>
  <si>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</si>
  <si>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</si>
  <si>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</si>
  <si>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</si>
  <si>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</si>
  <si>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</si>
  <si>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</si>
  <si>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</si>
  <si>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</si>
  <si>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</si>
  <si>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</si>
  <si>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</si>
  <si>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</si>
  <si>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</si>
  <si>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</si>
  <si>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</si>
  <si>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</si>
  <si>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</si>
  <si>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</si>
  <si>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</si>
  <si>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</si>
  <si>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</si>
  <si>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Отчет о ходе исполнения комплексного плана (сетевого графика) на 01.04.2022 года по реализации  муниципальных  программ города Нефтеюганска</t>
  </si>
  <si>
    <t>Кассовый расход на 01.04.2022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</si>
</sst>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K2" sqref="K2:N2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5" t="s">
        <v>435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1" customFormat="1" ht="36" customHeight="1">
      <c r="A2" s="147" t="s">
        <v>1</v>
      </c>
      <c r="B2" s="37" t="s">
        <v>426</v>
      </c>
      <c r="C2" s="149" t="s">
        <v>101</v>
      </c>
      <c r="D2" s="151" t="s">
        <v>434</v>
      </c>
      <c r="E2" s="151"/>
      <c r="F2" s="151"/>
      <c r="G2" s="151"/>
      <c r="H2" s="151" t="s">
        <v>421</v>
      </c>
      <c r="I2" s="151"/>
      <c r="J2" s="151"/>
      <c r="K2" s="152" t="s">
        <v>436</v>
      </c>
      <c r="L2" s="152"/>
      <c r="M2" s="152"/>
      <c r="N2" s="152"/>
      <c r="O2" s="153" t="s">
        <v>32</v>
      </c>
      <c r="P2" s="154"/>
      <c r="Q2" s="154"/>
      <c r="R2" s="155"/>
    </row>
    <row r="3" spans="1:18" s="1" customFormat="1" ht="82.5" customHeight="1">
      <c r="A3" s="148"/>
      <c r="B3" s="46" t="s">
        <v>425</v>
      </c>
      <c r="C3" s="150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2" t="s">
        <v>248</v>
      </c>
      <c r="B5" s="143"/>
      <c r="C5" s="144"/>
      <c r="D5" s="43">
        <f>D7+D49+D69+D88+D92+D109+D172+D193+D220+D224+D236+D241+D244+D254+D122+D258</f>
        <v>7498252192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3873211476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5341302583.9099998</v>
      </c>
      <c r="L5" s="43">
        <f t="shared" si="0"/>
        <v>2752967457.7800007</v>
      </c>
      <c r="M5" s="43"/>
      <c r="N5" s="43">
        <f>N7+N49+N69+N88+N92+N109+N172+N193+N220+N224+N236+N241+N244+N254+N122+N258</f>
        <v>2587992334.1300001</v>
      </c>
      <c r="O5" s="44">
        <f>K5/D5*100</f>
        <v>71.233968225404809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2" customFormat="1" ht="48" hidden="1" customHeight="1">
      <c r="A7" s="13">
        <v>1</v>
      </c>
      <c r="B7" s="138" t="s">
        <v>31</v>
      </c>
      <c r="C7" s="138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40" t="s">
        <v>121</v>
      </c>
      <c r="B30" s="139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40"/>
      <c r="B31" s="139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40" t="s">
        <v>125</v>
      </c>
      <c r="B34" s="139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40"/>
      <c r="B35" s="139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40"/>
      <c r="B36" s="139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40"/>
      <c r="B37" s="139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40"/>
      <c r="B38" s="139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40"/>
      <c r="B39" s="139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6" t="s">
        <v>44</v>
      </c>
      <c r="C49" s="15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61" t="s">
        <v>268</v>
      </c>
      <c r="B67" s="161"/>
      <c r="C67" s="16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2" t="s">
        <v>16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</row>
    <row r="69" spans="1:18" s="2" customFormat="1" ht="45.75" hidden="1" customHeight="1">
      <c r="A69" s="13" t="s">
        <v>269</v>
      </c>
      <c r="B69" s="158" t="s">
        <v>37</v>
      </c>
      <c r="C69" s="15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60" t="s">
        <v>15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33"/>
      <c r="Q87" s="47"/>
      <c r="R87" s="45"/>
    </row>
    <row r="88" spans="1:18" s="117" customFormat="1" ht="54.75" customHeight="1">
      <c r="A88" s="48" t="s">
        <v>10</v>
      </c>
      <c r="B88" s="164" t="s">
        <v>428</v>
      </c>
      <c r="C88" s="165"/>
      <c r="D88" s="51">
        <f>D89+D261</f>
        <v>76429619</v>
      </c>
      <c r="E88" s="51">
        <v>0</v>
      </c>
      <c r="F88" s="51">
        <v>0</v>
      </c>
      <c r="G88" s="51">
        <f>G89+G261</f>
        <v>76429619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14393549.85</v>
      </c>
      <c r="L88" s="51">
        <f>L89+L261</f>
        <v>0</v>
      </c>
      <c r="M88" s="51">
        <f>M89+M261</f>
        <v>0</v>
      </c>
      <c r="N88" s="51">
        <f>N89+N261</f>
        <v>14393549.85</v>
      </c>
      <c r="O88" s="52">
        <f>K88/D88*100</f>
        <v>18.832423919318504</v>
      </c>
      <c r="P88" s="53">
        <v>0</v>
      </c>
      <c r="Q88" s="51">
        <v>0</v>
      </c>
      <c r="R88" s="54">
        <f>N88/G88*100</f>
        <v>18.832423919318504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76415819</v>
      </c>
      <c r="E89" s="51">
        <f>E90</f>
        <v>0</v>
      </c>
      <c r="F89" s="51">
        <f>F90</f>
        <v>0</v>
      </c>
      <c r="G89" s="51">
        <f>G90</f>
        <v>76415819</v>
      </c>
      <c r="H89" s="51">
        <f t="shared" ref="H89" si="46">H90</f>
        <v>14388888.84</v>
      </c>
      <c r="I89" s="51">
        <f t="shared" ref="I89" si="47">I90</f>
        <v>0</v>
      </c>
      <c r="J89" s="51">
        <f t="shared" ref="J89" si="48">J90</f>
        <v>14388888.84</v>
      </c>
      <c r="K89" s="51">
        <f>SUM(K90)</f>
        <v>14388888.84</v>
      </c>
      <c r="L89" s="51">
        <f t="shared" ref="L89" si="49">L90</f>
        <v>0</v>
      </c>
      <c r="M89" s="51">
        <v>0</v>
      </c>
      <c r="N89" s="51">
        <f>N90</f>
        <v>14388888.84</v>
      </c>
      <c r="O89" s="52">
        <f>K89/D89*100</f>
        <v>18.829725347836682</v>
      </c>
      <c r="P89" s="53">
        <v>0</v>
      </c>
      <c r="Q89" s="51">
        <v>0</v>
      </c>
      <c r="R89" s="54">
        <f>N89/G89*100</f>
        <v>18.829725347836682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76415819</v>
      </c>
      <c r="E90" s="57">
        <v>0</v>
      </c>
      <c r="F90" s="57">
        <v>0</v>
      </c>
      <c r="G90" s="57">
        <v>76415819</v>
      </c>
      <c r="H90" s="57">
        <f t="shared" ref="H90" si="50">I90+J90</f>
        <v>14388888.84</v>
      </c>
      <c r="I90" s="57">
        <v>0</v>
      </c>
      <c r="J90" s="57">
        <f t="shared" ref="J90" si="51">N90</f>
        <v>14388888.84</v>
      </c>
      <c r="K90" s="57">
        <f>N90</f>
        <v>14388888.84</v>
      </c>
      <c r="L90" s="57">
        <v>0</v>
      </c>
      <c r="M90" s="51">
        <v>0</v>
      </c>
      <c r="N90" s="57">
        <v>14388888.84</v>
      </c>
      <c r="O90" s="58">
        <f>K90/D90*100</f>
        <v>18.829725347836682</v>
      </c>
      <c r="P90" s="59">
        <v>0</v>
      </c>
      <c r="Q90" s="51">
        <v>0</v>
      </c>
      <c r="R90" s="60">
        <f>N90/G90*100</f>
        <v>18.829725347836682</v>
      </c>
    </row>
    <row r="91" spans="1:18" s="75" customFormat="1" ht="35.25" hidden="1" customHeight="1">
      <c r="A91" s="157" t="s">
        <v>17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74"/>
      <c r="Q91" s="74"/>
      <c r="R91" s="74"/>
    </row>
    <row r="92" spans="1:18" s="78" customFormat="1" ht="47.25" hidden="1" customHeight="1">
      <c r="A92" s="61" t="s">
        <v>90</v>
      </c>
      <c r="B92" s="125" t="s">
        <v>41</v>
      </c>
      <c r="C92" s="125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3" t="s">
        <v>290</v>
      </c>
      <c r="B97" s="126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3"/>
      <c r="B98" s="126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7" t="s">
        <v>13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s="78" customFormat="1" ht="46.5" hidden="1" customHeight="1">
      <c r="A109" s="61" t="s">
        <v>299</v>
      </c>
      <c r="B109" s="125" t="s">
        <v>42</v>
      </c>
      <c r="C109" s="125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7" t="s">
        <v>14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1:18" s="78" customFormat="1" ht="46.5" hidden="1" customHeight="1">
      <c r="A122" s="61" t="s">
        <v>373</v>
      </c>
      <c r="B122" s="125" t="s">
        <v>43</v>
      </c>
      <c r="C122" s="125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9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30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30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30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30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30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31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9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30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30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30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30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30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30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30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30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31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7" t="s">
        <v>45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1:18" s="78" customFormat="1" ht="48.75" hidden="1" customHeight="1">
      <c r="A172" s="61" t="s">
        <v>91</v>
      </c>
      <c r="B172" s="125" t="s">
        <v>46</v>
      </c>
      <c r="C172" s="125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3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4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4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4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4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4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5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6" t="s">
        <v>93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1:18" s="78" customFormat="1" ht="87" hidden="1" customHeight="1">
      <c r="A193" s="61" t="s">
        <v>318</v>
      </c>
      <c r="B193" s="125" t="s">
        <v>47</v>
      </c>
      <c r="C193" s="125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3" t="s">
        <v>340</v>
      </c>
      <c r="B216" s="126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3"/>
      <c r="B217" s="126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3"/>
      <c r="B218" s="126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3"/>
      <c r="B219" s="126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5" t="s">
        <v>49</v>
      </c>
      <c r="C220" s="125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3" t="s">
        <v>342</v>
      </c>
      <c r="B221" s="126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3"/>
      <c r="B222" s="126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3"/>
      <c r="B223" s="126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5" t="s">
        <v>50</v>
      </c>
      <c r="C224" s="125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3" t="s">
        <v>348</v>
      </c>
      <c r="B229" s="126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3"/>
      <c r="B230" s="126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3"/>
      <c r="B231" s="126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3"/>
      <c r="B232" s="126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3"/>
      <c r="B233" s="126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3"/>
      <c r="B234" s="126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3"/>
      <c r="B235" s="126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22" t="s">
        <v>79</v>
      </c>
      <c r="C236" s="12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22" t="s">
        <v>83</v>
      </c>
      <c r="C241" s="12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3" t="s">
        <v>30</v>
      </c>
      <c r="B242" s="124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3"/>
      <c r="B243" s="124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22" t="s">
        <v>85</v>
      </c>
      <c r="C244" s="12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22" t="s">
        <v>94</v>
      </c>
      <c r="C254" s="12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2" t="s">
        <v>405</v>
      </c>
      <c r="B257" s="132"/>
      <c r="C257" s="132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20" t="s">
        <v>407</v>
      </c>
      <c r="C258" s="12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4661.01</v>
      </c>
      <c r="L261" s="51">
        <f>L262</f>
        <v>0</v>
      </c>
      <c r="M261" s="51">
        <f>M262</f>
        <v>0</v>
      </c>
      <c r="N261" s="51">
        <f>N262</f>
        <v>4661.01</v>
      </c>
      <c r="O261" s="51">
        <f>K261/G261*100</f>
        <v>33.775434782608698</v>
      </c>
      <c r="P261" s="51">
        <v>0</v>
      </c>
      <c r="Q261" s="51">
        <v>0</v>
      </c>
      <c r="R261" s="51">
        <f>K261/G261*100</f>
        <v>33.775434782608698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4661.01</v>
      </c>
      <c r="L262" s="57">
        <v>0</v>
      </c>
      <c r="M262" s="57">
        <v>0</v>
      </c>
      <c r="N262" s="57">
        <v>4661.01</v>
      </c>
      <c r="O262" s="57">
        <f>K262/G262*100</f>
        <v>33.775434782608698</v>
      </c>
      <c r="P262" s="57">
        <v>0</v>
      </c>
      <c r="Q262" s="57">
        <v>0</v>
      </c>
      <c r="R262" s="57">
        <f>K262/G262*100</f>
        <v>33.775434782608698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2022-04-04T03:53:13Z</dcterms:modified>
</cp:coreProperties>
</file>