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 2022 год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муниципальные!$A$1:$X$12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10" i="33"/>
  <c r="W11" i="33"/>
  <c r="W12" i="33"/>
  <c r="S8" i="33"/>
  <c r="S10" i="33"/>
  <c r="E9" i="33"/>
  <c r="F9" i="33"/>
  <c r="G9" i="33"/>
  <c r="I9" i="33"/>
  <c r="J9" i="33"/>
  <c r="K9" i="33"/>
  <c r="M9" i="33"/>
  <c r="N9" i="33"/>
  <c r="O9" i="33"/>
  <c r="L12" i="33"/>
  <c r="H11" i="33"/>
  <c r="H12" i="33"/>
  <c r="D11" i="33"/>
  <c r="D12" i="33"/>
  <c r="L11" i="33"/>
  <c r="T12" i="33" l="1"/>
  <c r="T11" i="33"/>
  <c r="W9" i="33"/>
  <c r="S9" i="33"/>
  <c r="E6" i="33" l="1"/>
  <c r="F6" i="33"/>
  <c r="G6" i="33"/>
  <c r="I6" i="33"/>
  <c r="J6" i="33"/>
  <c r="K6" i="33"/>
  <c r="M6" i="33"/>
  <c r="N6" i="33"/>
  <c r="O6" i="33"/>
  <c r="W6" i="33" l="1"/>
  <c r="S6" i="33"/>
  <c r="U6" i="33"/>
  <c r="L10" i="33" l="1"/>
  <c r="H10" i="33"/>
  <c r="H9" i="33" s="1"/>
  <c r="D10" i="33"/>
  <c r="D9" i="33" s="1"/>
  <c r="L8" i="33"/>
  <c r="H8" i="33"/>
  <c r="D8" i="33"/>
  <c r="D7" i="33"/>
  <c r="L7" i="33"/>
  <c r="H7" i="33"/>
  <c r="T7" i="33" l="1"/>
  <c r="T8" i="33"/>
  <c r="P8" i="33"/>
  <c r="L9" i="33"/>
  <c r="T10" i="33"/>
  <c r="P10" i="33"/>
  <c r="L6" i="33"/>
  <c r="D6" i="33"/>
  <c r="H6" i="33"/>
  <c r="T6" i="33" l="1"/>
  <c r="P6" i="33"/>
  <c r="T9" i="33"/>
  <c r="P9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P5" i="33"/>
  <c r="X5" i="33"/>
</calcChain>
</file>

<file path=xl/sharedStrings.xml><?xml version="1.0" encoding="utf-8"?>
<sst xmlns="http://schemas.openxmlformats.org/spreadsheetml/2006/main" count="180" uniqueCount="93">
  <si>
    <t>№ п/п</t>
  </si>
  <si>
    <t>Наименование программы</t>
  </si>
  <si>
    <t>Запланированные мероприятия</t>
  </si>
  <si>
    <t>ДЖКХ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</si>
  <si>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</si>
  <si>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</si>
  <si>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</si>
  <si>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</si>
  <si>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</si>
  <si>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</si>
  <si>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</si>
  <si>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</si>
  <si>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</si>
  <si>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</si>
  <si>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</si>
  <si>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</si>
  <si>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</si>
  <si>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</si>
  <si>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</si>
  <si>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</si>
  <si>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</si>
  <si>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</si>
  <si>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</si>
  <si>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</si>
  <si>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</si>
  <si>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</si>
  <si>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</si>
  <si>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</si>
  <si>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</si>
  <si>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</si>
  <si>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</si>
  <si>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</si>
  <si>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</si>
  <si>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</si>
  <si>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</si>
  <si>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</si>
  <si>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</si>
  <si>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</si>
  <si>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</si>
  <si>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</si>
  <si>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</si>
  <si>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</si>
  <si>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</si>
  <si>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</si>
  <si>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</si>
  <si>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</si>
  <si>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</si>
  <si>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</si>
  <si>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</si>
  <si>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</si>
  <si>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</si>
  <si>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</si>
  <si>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</si>
  <si>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</si>
  <si>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</si>
  <si>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</si>
  <si>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</si>
  <si>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</si>
  <si>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</si>
  <si>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</si>
  <si>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</si>
  <si>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</si>
  <si>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</si>
  <si>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</si>
  <si>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</si>
  <si>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</si>
  <si>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</si>
  <si>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</si>
  <si>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</si>
  <si>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</si>
  <si>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</si>
  <si>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</si>
  <si>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</si>
  <si>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</si>
  <si>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</si>
  <si>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</si>
  <si>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</si>
  <si>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</si>
  <si>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</si>
  <si>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</si>
  <si>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</si>
  <si>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</si>
  <si>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</si>
  <si>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</si>
  <si>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</si>
  <si>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</si>
  <si>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</si>
  <si>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</si>
  <si>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</si>
  <si>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</si>
  <si>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</si>
  <si>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Освоение на 01.03.2022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</si>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</sst>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84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5" s="1" customFormat="1" ht="46.5" customHeight="1" x14ac:dyDescent="0.3">
      <c r="A2" s="90" t="s">
        <v>0</v>
      </c>
      <c r="B2" s="58" t="s">
        <v>1</v>
      </c>
      <c r="C2" s="91" t="s">
        <v>19</v>
      </c>
      <c r="D2" s="98" t="s">
        <v>83</v>
      </c>
      <c r="E2" s="99"/>
      <c r="F2" s="99"/>
      <c r="G2" s="100"/>
      <c r="H2" s="95" t="s">
        <v>84</v>
      </c>
      <c r="I2" s="96"/>
      <c r="J2" s="96"/>
      <c r="K2" s="97"/>
      <c r="L2" s="89" t="s">
        <v>91</v>
      </c>
      <c r="M2" s="89"/>
      <c r="N2" s="89"/>
      <c r="O2" s="89"/>
      <c r="P2" s="86" t="s">
        <v>86</v>
      </c>
      <c r="Q2" s="87"/>
      <c r="R2" s="87"/>
      <c r="S2" s="88"/>
      <c r="T2" s="92" t="s">
        <v>85</v>
      </c>
      <c r="U2" s="93"/>
      <c r="V2" s="93"/>
      <c r="W2" s="94"/>
      <c r="X2" s="81" t="s">
        <v>53</v>
      </c>
    </row>
    <row r="3" spans="1:25" s="1" customFormat="1" ht="37.5" x14ac:dyDescent="0.3">
      <c r="A3" s="90"/>
      <c r="B3" s="59" t="s">
        <v>2</v>
      </c>
      <c r="C3" s="91"/>
      <c r="D3" s="43" t="s">
        <v>23</v>
      </c>
      <c r="E3" s="43" t="s">
        <v>24</v>
      </c>
      <c r="F3" s="43" t="s">
        <v>50</v>
      </c>
      <c r="G3" s="43" t="s">
        <v>25</v>
      </c>
      <c r="H3" s="80" t="s">
        <v>23</v>
      </c>
      <c r="I3" s="80" t="s">
        <v>24</v>
      </c>
      <c r="J3" s="80" t="s">
        <v>50</v>
      </c>
      <c r="K3" s="80" t="s">
        <v>25</v>
      </c>
      <c r="L3" s="42" t="s">
        <v>23</v>
      </c>
      <c r="M3" s="42" t="s">
        <v>24</v>
      </c>
      <c r="N3" s="42" t="s">
        <v>50</v>
      </c>
      <c r="O3" s="42" t="s">
        <v>25</v>
      </c>
      <c r="P3" s="42" t="s">
        <v>23</v>
      </c>
      <c r="Q3" s="42" t="s">
        <v>24</v>
      </c>
      <c r="R3" s="42" t="s">
        <v>50</v>
      </c>
      <c r="S3" s="42" t="s">
        <v>25</v>
      </c>
      <c r="T3" s="42" t="s">
        <v>23</v>
      </c>
      <c r="U3" s="42" t="s">
        <v>24</v>
      </c>
      <c r="V3" s="42" t="s">
        <v>50</v>
      </c>
      <c r="W3" s="42" t="s">
        <v>25</v>
      </c>
      <c r="X3" s="82"/>
    </row>
    <row r="4" spans="1:25" s="1" customFormat="1" x14ac:dyDescent="0.3">
      <c r="A4" s="79" t="s">
        <v>5</v>
      </c>
      <c r="B4" s="60" t="s">
        <v>15</v>
      </c>
      <c r="C4" s="79" t="s">
        <v>27</v>
      </c>
      <c r="D4" s="57">
        <v>4</v>
      </c>
      <c r="E4" s="57">
        <v>5</v>
      </c>
      <c r="F4" s="57">
        <v>6</v>
      </c>
      <c r="G4" s="57" t="s">
        <v>40</v>
      </c>
      <c r="H4" s="79" t="s">
        <v>18</v>
      </c>
      <c r="I4" s="79" t="s">
        <v>31</v>
      </c>
      <c r="J4" s="79" t="s">
        <v>34</v>
      </c>
      <c r="K4" s="79" t="s">
        <v>35</v>
      </c>
      <c r="L4" s="79" t="s">
        <v>36</v>
      </c>
      <c r="M4" s="79" t="s">
        <v>37</v>
      </c>
      <c r="N4" s="79" t="s">
        <v>38</v>
      </c>
      <c r="O4" s="79" t="s">
        <v>39</v>
      </c>
      <c r="P4" s="79"/>
      <c r="Q4" s="79"/>
      <c r="R4" s="79"/>
      <c r="S4" s="79"/>
      <c r="T4" s="79" t="s">
        <v>74</v>
      </c>
      <c r="U4" s="79" t="s">
        <v>75</v>
      </c>
      <c r="V4" s="79" t="s">
        <v>61</v>
      </c>
      <c r="W4" s="79" t="s">
        <v>76</v>
      </c>
      <c r="X4" s="41">
        <v>20</v>
      </c>
    </row>
    <row r="5" spans="1:25" s="1" customFormat="1" ht="66" customHeight="1" x14ac:dyDescent="0.3">
      <c r="A5" s="47" t="s">
        <v>31</v>
      </c>
      <c r="B5" s="83" t="s">
        <v>82</v>
      </c>
      <c r="C5" s="83"/>
      <c r="D5" s="48">
        <f t="shared" ref="D5:O5" si="0">D6+D9</f>
        <v>581933</v>
      </c>
      <c r="E5" s="48">
        <f t="shared" si="0"/>
        <v>0</v>
      </c>
      <c r="F5" s="48">
        <f t="shared" si="0"/>
        <v>0</v>
      </c>
      <c r="G5" s="48">
        <f t="shared" si="0"/>
        <v>581933</v>
      </c>
      <c r="H5" s="48">
        <f t="shared" si="0"/>
        <v>3613700</v>
      </c>
      <c r="I5" s="48">
        <f t="shared" si="0"/>
        <v>96400</v>
      </c>
      <c r="J5" s="48">
        <f t="shared" si="0"/>
        <v>0</v>
      </c>
      <c r="K5" s="48">
        <f t="shared" si="0"/>
        <v>3517300</v>
      </c>
      <c r="L5" s="48">
        <f t="shared" si="0"/>
        <v>125887.32</v>
      </c>
      <c r="M5" s="48">
        <f t="shared" si="0"/>
        <v>0</v>
      </c>
      <c r="N5" s="48">
        <f t="shared" si="0"/>
        <v>0</v>
      </c>
      <c r="O5" s="48">
        <f t="shared" si="0"/>
        <v>125887.32</v>
      </c>
      <c r="P5" s="45">
        <f t="shared" ref="P5:P10" si="1">L5/D5*100</f>
        <v>21.632614063818345</v>
      </c>
      <c r="Q5" s="45"/>
      <c r="R5" s="45"/>
      <c r="S5" s="45">
        <f t="shared" ref="S5:S10" si="2">O5/G5*100</f>
        <v>21.632614063818345</v>
      </c>
      <c r="T5" s="45">
        <f t="shared" ref="T5:T12" si="3">L5/H5*100</f>
        <v>3.483612917508371</v>
      </c>
      <c r="U5" s="45">
        <f t="shared" ref="U5:U7" si="4">M5/I5*100</f>
        <v>0</v>
      </c>
      <c r="V5" s="45"/>
      <c r="W5" s="45">
        <f t="shared" ref="W5:W12" si="5">O5/K5*100</f>
        <v>3.5790896426236034</v>
      </c>
      <c r="X5" s="46">
        <f>T5/H5*100</f>
        <v>9.6400169286558674E-5</v>
      </c>
    </row>
    <row r="6" spans="1:25" s="50" customFormat="1" ht="27" customHeight="1" x14ac:dyDescent="0.3">
      <c r="A6" s="47" t="s">
        <v>32</v>
      </c>
      <c r="B6" s="61" t="s">
        <v>22</v>
      </c>
      <c r="C6" s="56"/>
      <c r="D6" s="48">
        <f t="shared" ref="D6:O6" si="6">SUM(D7:D8)</f>
        <v>508533</v>
      </c>
      <c r="E6" s="48">
        <f t="shared" si="6"/>
        <v>0</v>
      </c>
      <c r="F6" s="48">
        <f t="shared" si="6"/>
        <v>0</v>
      </c>
      <c r="G6" s="48">
        <f t="shared" si="6"/>
        <v>508533</v>
      </c>
      <c r="H6" s="48">
        <f t="shared" si="6"/>
        <v>3188800</v>
      </c>
      <c r="I6" s="48">
        <f t="shared" si="6"/>
        <v>96400</v>
      </c>
      <c r="J6" s="48">
        <f t="shared" si="6"/>
        <v>0</v>
      </c>
      <c r="K6" s="48">
        <f t="shared" si="6"/>
        <v>3092400</v>
      </c>
      <c r="L6" s="48">
        <f t="shared" si="6"/>
        <v>125887.32</v>
      </c>
      <c r="M6" s="48">
        <f t="shared" si="6"/>
        <v>0</v>
      </c>
      <c r="N6" s="48">
        <f t="shared" si="6"/>
        <v>0</v>
      </c>
      <c r="O6" s="48">
        <f t="shared" si="6"/>
        <v>125887.32</v>
      </c>
      <c r="P6" s="45">
        <f t="shared" si="1"/>
        <v>24.754995251045656</v>
      </c>
      <c r="Q6" s="45"/>
      <c r="R6" s="45"/>
      <c r="S6" s="45">
        <f t="shared" si="2"/>
        <v>24.754995251045656</v>
      </c>
      <c r="T6" s="45">
        <f t="shared" si="3"/>
        <v>3.9477960361264426</v>
      </c>
      <c r="U6" s="45">
        <f t="shared" si="4"/>
        <v>0</v>
      </c>
      <c r="V6" s="45"/>
      <c r="W6" s="45">
        <f t="shared" si="5"/>
        <v>4.0708614668218859</v>
      </c>
      <c r="X6" s="49"/>
    </row>
    <row r="7" spans="1:25" s="1" customFormat="1" ht="24.75" customHeight="1" x14ac:dyDescent="0.3">
      <c r="A7" s="75" t="s">
        <v>60</v>
      </c>
      <c r="B7" s="53" t="s">
        <v>51</v>
      </c>
      <c r="C7" s="54" t="s">
        <v>14</v>
      </c>
      <c r="D7" s="55">
        <f>SUM(E7:G7)</f>
        <v>0</v>
      </c>
      <c r="E7" s="55">
        <v>0</v>
      </c>
      <c r="F7" s="55">
        <v>0</v>
      </c>
      <c r="G7" s="55">
        <v>0</v>
      </c>
      <c r="H7" s="45">
        <f>SUM(I7:K7)</f>
        <v>137800</v>
      </c>
      <c r="I7" s="45">
        <v>96400</v>
      </c>
      <c r="J7" s="45">
        <v>0</v>
      </c>
      <c r="K7" s="45">
        <v>41400</v>
      </c>
      <c r="L7" s="46">
        <f>SUM(M7:O7)</f>
        <v>0</v>
      </c>
      <c r="M7" s="46">
        <v>0</v>
      </c>
      <c r="N7" s="46">
        <v>0</v>
      </c>
      <c r="O7" s="46">
        <v>0</v>
      </c>
      <c r="P7" s="45"/>
      <c r="Q7" s="45"/>
      <c r="R7" s="45"/>
      <c r="S7" s="45"/>
      <c r="T7" s="45">
        <f t="shared" si="3"/>
        <v>0</v>
      </c>
      <c r="U7" s="45">
        <f t="shared" si="4"/>
        <v>0</v>
      </c>
      <c r="V7" s="45"/>
      <c r="W7" s="45">
        <f t="shared" si="5"/>
        <v>0</v>
      </c>
      <c r="X7" s="52"/>
    </row>
    <row r="8" spans="1:25" s="1" customFormat="1" ht="116.25" customHeight="1" x14ac:dyDescent="0.3">
      <c r="A8" s="78" t="s">
        <v>33</v>
      </c>
      <c r="B8" s="76" t="s">
        <v>77</v>
      </c>
      <c r="C8" s="54" t="s">
        <v>3</v>
      </c>
      <c r="D8" s="55">
        <f>SUM(E8:G8)</f>
        <v>508533</v>
      </c>
      <c r="E8" s="55">
        <v>0</v>
      </c>
      <c r="F8" s="55">
        <v>0</v>
      </c>
      <c r="G8" s="55">
        <v>508533</v>
      </c>
      <c r="H8" s="45">
        <f>SUM(I8:K8)</f>
        <v>3051000</v>
      </c>
      <c r="I8" s="45">
        <v>0</v>
      </c>
      <c r="J8" s="45">
        <v>0</v>
      </c>
      <c r="K8" s="45">
        <v>3051000</v>
      </c>
      <c r="L8" s="46">
        <f>SUM(M8:O8)</f>
        <v>125887.32</v>
      </c>
      <c r="M8" s="46">
        <v>0</v>
      </c>
      <c r="N8" s="46">
        <v>0</v>
      </c>
      <c r="O8" s="46">
        <v>125887.32</v>
      </c>
      <c r="P8" s="45">
        <f t="shared" si="1"/>
        <v>24.754995251045656</v>
      </c>
      <c r="Q8" s="45"/>
      <c r="R8" s="45"/>
      <c r="S8" s="45">
        <f t="shared" si="2"/>
        <v>24.754995251045656</v>
      </c>
      <c r="T8" s="45">
        <f t="shared" si="3"/>
        <v>4.1261002949852505</v>
      </c>
      <c r="U8" s="45"/>
      <c r="V8" s="45"/>
      <c r="W8" s="45">
        <f t="shared" si="5"/>
        <v>4.1261002949852505</v>
      </c>
      <c r="X8" s="52"/>
      <c r="Y8" s="63"/>
    </row>
    <row r="9" spans="1:25" s="50" customFormat="1" ht="56.25" x14ac:dyDescent="0.3">
      <c r="A9" s="64" t="s">
        <v>79</v>
      </c>
      <c r="B9" s="65" t="s">
        <v>78</v>
      </c>
      <c r="C9" s="56"/>
      <c r="D9" s="48">
        <f>D10+D11+D12</f>
        <v>73400</v>
      </c>
      <c r="E9" s="48">
        <f t="shared" ref="E9:O9" si="7">E10+E11+E12</f>
        <v>0</v>
      </c>
      <c r="F9" s="48">
        <f t="shared" si="7"/>
        <v>0</v>
      </c>
      <c r="G9" s="48">
        <f t="shared" si="7"/>
        <v>73400</v>
      </c>
      <c r="H9" s="48">
        <f t="shared" si="7"/>
        <v>424900</v>
      </c>
      <c r="I9" s="48">
        <f t="shared" si="7"/>
        <v>0</v>
      </c>
      <c r="J9" s="48">
        <f t="shared" si="7"/>
        <v>0</v>
      </c>
      <c r="K9" s="48">
        <f t="shared" si="7"/>
        <v>424900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45">
        <f t="shared" si="1"/>
        <v>0</v>
      </c>
      <c r="Q9" s="45"/>
      <c r="R9" s="45"/>
      <c r="S9" s="45">
        <f t="shared" si="2"/>
        <v>0</v>
      </c>
      <c r="T9" s="45">
        <f t="shared" si="3"/>
        <v>0</v>
      </c>
      <c r="U9" s="45"/>
      <c r="V9" s="45"/>
      <c r="W9" s="45">
        <f t="shared" si="5"/>
        <v>0</v>
      </c>
      <c r="X9" s="51"/>
      <c r="Y9" s="66"/>
    </row>
    <row r="10" spans="1:25" s="1" customFormat="1" ht="37.5" customHeight="1" x14ac:dyDescent="0.3">
      <c r="A10" s="78" t="s">
        <v>81</v>
      </c>
      <c r="B10" s="77" t="s">
        <v>87</v>
      </c>
      <c r="C10" s="54" t="s">
        <v>14</v>
      </c>
      <c r="D10" s="55">
        <f>SUM(E10:G10)</f>
        <v>73400</v>
      </c>
      <c r="E10" s="55">
        <v>0</v>
      </c>
      <c r="F10" s="55">
        <v>0</v>
      </c>
      <c r="G10" s="55">
        <v>73400</v>
      </c>
      <c r="H10" s="45">
        <f>SUM(I10:K10)</f>
        <v>177200</v>
      </c>
      <c r="I10" s="45">
        <v>0</v>
      </c>
      <c r="J10" s="45">
        <v>0</v>
      </c>
      <c r="K10" s="45">
        <v>177200</v>
      </c>
      <c r="L10" s="46">
        <f>SUM(M10:O10)</f>
        <v>0</v>
      </c>
      <c r="M10" s="46">
        <v>0</v>
      </c>
      <c r="N10" s="46">
        <v>0</v>
      </c>
      <c r="O10" s="46">
        <v>0</v>
      </c>
      <c r="P10" s="45">
        <f t="shared" si="1"/>
        <v>0</v>
      </c>
      <c r="Q10" s="45"/>
      <c r="R10" s="45"/>
      <c r="S10" s="45">
        <f t="shared" si="2"/>
        <v>0</v>
      </c>
      <c r="T10" s="45">
        <f t="shared" si="3"/>
        <v>0</v>
      </c>
      <c r="U10" s="45"/>
      <c r="V10" s="45"/>
      <c r="W10" s="45">
        <f t="shared" si="5"/>
        <v>0</v>
      </c>
      <c r="X10" s="52"/>
      <c r="Y10" s="63"/>
    </row>
    <row r="11" spans="1:25" s="1" customFormat="1" ht="37.5" x14ac:dyDescent="0.3">
      <c r="A11" s="78" t="s">
        <v>89</v>
      </c>
      <c r="B11" s="77" t="s">
        <v>80</v>
      </c>
      <c r="C11" s="54" t="s">
        <v>4</v>
      </c>
      <c r="D11" s="55">
        <f t="shared" ref="D11:D12" si="8">SUM(E11:G11)</f>
        <v>0</v>
      </c>
      <c r="E11" s="55">
        <v>0</v>
      </c>
      <c r="F11" s="55">
        <v>0</v>
      </c>
      <c r="G11" s="55">
        <v>0</v>
      </c>
      <c r="H11" s="45">
        <f t="shared" ref="H11:H12" si="9">SUM(I11:K11)</f>
        <v>126443</v>
      </c>
      <c r="I11" s="45">
        <v>0</v>
      </c>
      <c r="J11" s="45">
        <v>0</v>
      </c>
      <c r="K11" s="45">
        <v>126443</v>
      </c>
      <c r="L11" s="46">
        <f>SUM(M11:O11)</f>
        <v>0</v>
      </c>
      <c r="M11" s="46">
        <v>0</v>
      </c>
      <c r="N11" s="46">
        <v>0</v>
      </c>
      <c r="O11" s="46">
        <v>0</v>
      </c>
      <c r="P11" s="45"/>
      <c r="Q11" s="45"/>
      <c r="R11" s="45"/>
      <c r="S11" s="45"/>
      <c r="T11" s="45">
        <f t="shared" si="3"/>
        <v>0</v>
      </c>
      <c r="U11" s="45"/>
      <c r="V11" s="45"/>
      <c r="W11" s="45">
        <f t="shared" si="5"/>
        <v>0</v>
      </c>
      <c r="X11" s="52"/>
      <c r="Y11" s="63"/>
    </row>
    <row r="12" spans="1:25" s="1" customFormat="1" ht="56.25" x14ac:dyDescent="0.3">
      <c r="A12" s="75" t="s">
        <v>90</v>
      </c>
      <c r="B12" s="53" t="s">
        <v>88</v>
      </c>
      <c r="C12" s="54" t="s">
        <v>14</v>
      </c>
      <c r="D12" s="55">
        <f t="shared" si="8"/>
        <v>0</v>
      </c>
      <c r="E12" s="55">
        <v>0</v>
      </c>
      <c r="F12" s="55">
        <v>0</v>
      </c>
      <c r="G12" s="55">
        <v>0</v>
      </c>
      <c r="H12" s="45">
        <f t="shared" si="9"/>
        <v>121257</v>
      </c>
      <c r="I12" s="45">
        <v>0</v>
      </c>
      <c r="J12" s="45">
        <v>0</v>
      </c>
      <c r="K12" s="45">
        <v>121257</v>
      </c>
      <c r="L12" s="46">
        <f>SUM(M12:O12)</f>
        <v>0</v>
      </c>
      <c r="M12" s="46">
        <v>0</v>
      </c>
      <c r="N12" s="46">
        <v>0</v>
      </c>
      <c r="O12" s="46">
        <v>0</v>
      </c>
      <c r="P12" s="45"/>
      <c r="Q12" s="45"/>
      <c r="R12" s="45"/>
      <c r="S12" s="45"/>
      <c r="T12" s="45">
        <f t="shared" si="3"/>
        <v>0</v>
      </c>
      <c r="U12" s="45"/>
      <c r="V12" s="45"/>
      <c r="W12" s="45">
        <f t="shared" si="5"/>
        <v>0</v>
      </c>
      <c r="X12" s="52"/>
      <c r="Y12" s="63"/>
    </row>
    <row r="13" spans="1:25" x14ac:dyDescent="0.3">
      <c r="A13" s="68"/>
      <c r="B13" s="69"/>
      <c r="C13" s="70"/>
      <c r="D13" s="71"/>
      <c r="E13" s="71"/>
      <c r="F13" s="71"/>
      <c r="G13" s="71"/>
      <c r="H13" s="72"/>
      <c r="I13" s="72"/>
      <c r="J13" s="72"/>
      <c r="K13" s="72"/>
      <c r="L13" s="73"/>
      <c r="M13" s="67"/>
      <c r="N13" s="73"/>
      <c r="O13" s="73"/>
      <c r="P13" s="73"/>
      <c r="Q13" s="73"/>
      <c r="R13" s="73"/>
      <c r="S13" s="73"/>
      <c r="T13" s="74"/>
      <c r="U13" s="74"/>
      <c r="V13" s="74"/>
      <c r="W13" s="74"/>
      <c r="X13" s="1"/>
    </row>
    <row r="17" spans="2:2" x14ac:dyDescent="0.3">
      <c r="B17" s="62">
        <v>1</v>
      </c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5" t="s">
        <v>1</v>
      </c>
      <c r="C2" s="105" t="s">
        <v>19</v>
      </c>
      <c r="D2" s="106" t="s">
        <v>41</v>
      </c>
      <c r="E2" s="106"/>
      <c r="F2" s="106"/>
      <c r="G2" s="107" t="s">
        <v>49</v>
      </c>
      <c r="H2" s="107"/>
      <c r="I2" s="107"/>
      <c r="J2" s="108" t="s">
        <v>47</v>
      </c>
      <c r="K2" s="109"/>
      <c r="L2" s="110"/>
      <c r="M2" s="111" t="s">
        <v>42</v>
      </c>
      <c r="N2" s="111" t="s">
        <v>43</v>
      </c>
    </row>
    <row r="3" spans="1:14" ht="25.5" x14ac:dyDescent="0.25">
      <c r="A3" s="104"/>
      <c r="B3" s="6" t="s">
        <v>2</v>
      </c>
      <c r="C3" s="105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12"/>
      <c r="N3" s="112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1" t="s">
        <v>45</v>
      </c>
      <c r="C5" s="1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2" t="s">
        <v>1</v>
      </c>
      <c r="C1" s="121" t="s">
        <v>19</v>
      </c>
      <c r="D1" s="122" t="s">
        <v>62</v>
      </c>
      <c r="E1" s="122"/>
      <c r="F1" s="122"/>
      <c r="G1" s="122"/>
      <c r="H1" s="122" t="s">
        <v>63</v>
      </c>
      <c r="I1" s="122"/>
      <c r="J1" s="122"/>
      <c r="K1" s="122"/>
      <c r="L1" s="123" t="s">
        <v>73</v>
      </c>
      <c r="M1" s="124"/>
      <c r="N1" s="124"/>
      <c r="O1" s="125"/>
      <c r="P1" s="117" t="s">
        <v>64</v>
      </c>
      <c r="Q1" s="117"/>
      <c r="R1" s="117"/>
      <c r="S1" s="117"/>
      <c r="T1" s="117" t="s">
        <v>65</v>
      </c>
      <c r="U1" s="118"/>
      <c r="V1" s="118"/>
      <c r="W1" s="118"/>
    </row>
    <row r="2" spans="1:23" ht="22.5" x14ac:dyDescent="0.25">
      <c r="A2" s="120"/>
      <c r="B2" s="22" t="s">
        <v>2</v>
      </c>
      <c r="C2" s="121"/>
      <c r="D2" s="23" t="s">
        <v>23</v>
      </c>
      <c r="E2" s="23" t="s">
        <v>24</v>
      </c>
      <c r="F2" s="23" t="s">
        <v>50</v>
      </c>
      <c r="G2" s="23" t="s">
        <v>25</v>
      </c>
      <c r="H2" s="23" t="s">
        <v>23</v>
      </c>
      <c r="I2" s="23" t="s">
        <v>24</v>
      </c>
      <c r="J2" s="23" t="s">
        <v>50</v>
      </c>
      <c r="K2" s="23" t="s">
        <v>25</v>
      </c>
      <c r="L2" s="23" t="s">
        <v>23</v>
      </c>
      <c r="M2" s="23" t="s">
        <v>24</v>
      </c>
      <c r="N2" s="23" t="s">
        <v>50</v>
      </c>
      <c r="O2" s="23" t="s">
        <v>25</v>
      </c>
      <c r="P2" s="23" t="s">
        <v>23</v>
      </c>
      <c r="Q2" s="23" t="s">
        <v>24</v>
      </c>
      <c r="R2" s="23" t="s">
        <v>50</v>
      </c>
      <c r="S2" s="23" t="s">
        <v>25</v>
      </c>
      <c r="T2" s="23" t="s">
        <v>23</v>
      </c>
      <c r="U2" s="24" t="s">
        <v>24</v>
      </c>
      <c r="V2" s="23" t="s">
        <v>50</v>
      </c>
      <c r="W2" s="23" t="s">
        <v>25</v>
      </c>
    </row>
    <row r="3" spans="1:23" x14ac:dyDescent="0.25">
      <c r="A3" s="20" t="s">
        <v>5</v>
      </c>
      <c r="B3" s="20" t="s">
        <v>15</v>
      </c>
      <c r="C3" s="20" t="s">
        <v>27</v>
      </c>
      <c r="D3" s="20" t="s">
        <v>29</v>
      </c>
      <c r="E3" s="20" t="s">
        <v>17</v>
      </c>
      <c r="F3" s="20" t="s">
        <v>30</v>
      </c>
      <c r="G3" s="20" t="s">
        <v>30</v>
      </c>
      <c r="H3" s="20" t="s">
        <v>40</v>
      </c>
      <c r="I3" s="20" t="s">
        <v>31</v>
      </c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20" t="s">
        <v>39</v>
      </c>
      <c r="P3" s="20" t="s">
        <v>18</v>
      </c>
      <c r="Q3" s="20" t="s">
        <v>31</v>
      </c>
      <c r="R3" s="20" t="s">
        <v>61</v>
      </c>
      <c r="S3" s="20" t="s">
        <v>34</v>
      </c>
      <c r="T3" s="20" t="s">
        <v>35</v>
      </c>
      <c r="U3" s="20" t="s">
        <v>66</v>
      </c>
      <c r="V3" s="20" t="s">
        <v>54</v>
      </c>
      <c r="W3" s="20" t="s">
        <v>59</v>
      </c>
    </row>
    <row r="4" spans="1:23" x14ac:dyDescent="0.25">
      <c r="A4" s="119" t="s">
        <v>26</v>
      </c>
      <c r="B4" s="119"/>
      <c r="C4" s="119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101" t="s">
        <v>10</v>
      </c>
      <c r="C5" s="101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7</v>
      </c>
      <c r="B6" s="28" t="s">
        <v>52</v>
      </c>
      <c r="C6" s="5" t="s">
        <v>58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15</v>
      </c>
      <c r="B7" s="101" t="s">
        <v>67</v>
      </c>
      <c r="C7" s="101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8</v>
      </c>
      <c r="B8" s="30" t="s">
        <v>68</v>
      </c>
      <c r="C8" s="5" t="s">
        <v>58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9</v>
      </c>
      <c r="B9" s="30" t="s">
        <v>69</v>
      </c>
      <c r="C9" s="5" t="s">
        <v>58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27</v>
      </c>
      <c r="B10" s="19" t="s">
        <v>11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70</v>
      </c>
      <c r="B11" s="30" t="s">
        <v>71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27</v>
      </c>
      <c r="B12" s="101" t="s">
        <v>12</v>
      </c>
      <c r="C12" s="101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28</v>
      </c>
      <c r="B13" s="34" t="s">
        <v>16</v>
      </c>
      <c r="C13" s="5" t="s">
        <v>58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18</v>
      </c>
      <c r="B14" s="113" t="s">
        <v>13</v>
      </c>
      <c r="C14" s="114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11" t="s">
        <v>20</v>
      </c>
      <c r="B15" s="30" t="s">
        <v>72</v>
      </c>
      <c r="C15" s="5" t="s">
        <v>58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5"/>
      <c r="B16" s="30" t="s">
        <v>55</v>
      </c>
      <c r="C16" s="5" t="s">
        <v>58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5"/>
      <c r="B17" s="30" t="s">
        <v>56</v>
      </c>
      <c r="C17" s="5" t="s">
        <v>58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16"/>
      <c r="B18" s="30" t="s">
        <v>57</v>
      </c>
      <c r="C18" s="5" t="s">
        <v>58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2022-04-21T04:23:24Z</dcterms:modified>
</cp:coreProperties>
</file>