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D16" i="33" l="1"/>
  <c r="H16" i="33"/>
  <c r="O16" i="33"/>
  <c r="L16" i="33" l="1"/>
  <c r="O8" i="33"/>
  <c r="O9" i="33"/>
  <c r="O10" i="33"/>
  <c r="M11" i="33"/>
  <c r="O11" i="33"/>
  <c r="M12" i="33"/>
  <c r="O12" i="33"/>
  <c r="M13" i="33"/>
  <c r="N13" i="33"/>
  <c r="O13" i="33"/>
  <c r="O19" i="33"/>
  <c r="O15" i="33"/>
  <c r="M15" i="33"/>
  <c r="K7" i="33" l="1"/>
  <c r="E7" i="33"/>
  <c r="F7" i="33"/>
  <c r="G7" i="33"/>
  <c r="I7" i="33"/>
  <c r="J7" i="33"/>
  <c r="N7" i="33" s="1"/>
  <c r="H13" i="33"/>
  <c r="D13" i="33"/>
  <c r="M7" i="33" l="1"/>
  <c r="L13" i="33"/>
  <c r="O7" i="33"/>
  <c r="E18" i="33"/>
  <c r="F18" i="33"/>
  <c r="G18" i="33"/>
  <c r="O18" i="33" s="1"/>
  <c r="I18" i="33"/>
  <c r="J18" i="33"/>
  <c r="K18" i="33"/>
  <c r="D20" i="33"/>
  <c r="H20" i="33"/>
  <c r="E14" i="33" l="1"/>
  <c r="F14" i="33"/>
  <c r="G14" i="33"/>
  <c r="I14" i="33"/>
  <c r="J14" i="33"/>
  <c r="K14" i="33"/>
  <c r="H17" i="33"/>
  <c r="D17" i="33"/>
  <c r="M14" i="33" l="1"/>
  <c r="O14" i="33"/>
  <c r="H19" i="33"/>
  <c r="D19" i="33"/>
  <c r="D11" i="33"/>
  <c r="H12" i="33"/>
  <c r="D12" i="33"/>
  <c r="H9" i="33"/>
  <c r="D9" i="33"/>
  <c r="L9" i="33" s="1"/>
  <c r="D18" i="33" l="1"/>
  <c r="L18" i="33" s="1"/>
  <c r="L19" i="33"/>
  <c r="L12" i="33"/>
  <c r="H18" i="33"/>
  <c r="G6" i="33" l="1"/>
  <c r="J6" i="33"/>
  <c r="K6" i="33"/>
  <c r="O6" i="33" l="1"/>
  <c r="I6" i="33"/>
  <c r="F6" i="33" l="1"/>
  <c r="N6" i="33" s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7" i="33" s="1"/>
  <c r="D8" i="33"/>
  <c r="D6" i="33" l="1"/>
  <c r="H15" i="33" l="1"/>
  <c r="L15" i="33" s="1"/>
  <c r="H14" i="33" l="1"/>
  <c r="L14" i="33" s="1"/>
  <c r="H8" i="33" l="1"/>
  <c r="L8" i="33" s="1"/>
  <c r="H10" i="33"/>
  <c r="L10" i="33" s="1"/>
  <c r="H11" i="33"/>
  <c r="L11" i="33" s="1"/>
  <c r="H7" i="33" l="1"/>
  <c r="H6" i="33" l="1"/>
  <c r="L6" i="33" s="1"/>
  <c r="L7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<sst xmlns="http://schemas.openxmlformats.org/spreadsheetml/2006/main" count="186" uniqueCount="95">
  <si>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</si>
  <si>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</si>
  <si>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</si>
  <si>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</si>
  <si>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</si>
  <si>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</si>
  <si>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</si>
  <si>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</si>
  <si>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</si>
  <si>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</si>
  <si>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</si>
  <si>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</si>
  <si>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</si>
  <si>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</si>
  <si>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</si>
  <si>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</si>
  <si>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</si>
  <si>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</si>
  <si>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</si>
  <si>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</si>
  <si>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</si>
  <si>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</si>
  <si>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</si>
  <si>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</si>
  <si>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</si>
  <si>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</si>
  <si>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</si>
  <si>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</si>
  <si>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</si>
  <si>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</si>
  <si>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</si>
  <si>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</si>
  <si>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</si>
  <si>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</si>
  <si>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</si>
  <si>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</si>
  <si>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</si>
  <si>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</si>
  <si>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</si>
  <si>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</si>
  <si>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</si>
  <si>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</si>
  <si>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</si>
  <si>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</si>
  <si>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</si>
  <si>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</si>
  <si>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</si>
  <si>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</si>
  <si>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</si>
  <si>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</si>
  <si>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</si>
  <si>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</si>
  <si>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</si>
  <si>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</si>
  <si>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</si>
  <si>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</si>
  <si>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</si>
  <si>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</si>
  <si>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</si>
  <si>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</si>
  <si>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</si>
  <si>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</si>
  <si>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</si>
  <si>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</si>
  <si>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</si>
  <si>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</si>
  <si>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</si>
  <si>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</si>
  <si>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</si>
  <si>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</si>
  <si>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</si>
  <si>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</si>
  <si>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</si>
  <si>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</si>
  <si>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</si>
  <si>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</si>
  <si>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</si>
  <si>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</si>
  <si>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</si>
  <si>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</si>
  <si>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</si>
  <si>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</si>
  <si>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</si>
  <si>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</si>
  <si>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</si>
  <si>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</si>
  <si>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</si>
  <si>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</si>
  <si>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</si>
  <si>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</si>
  <si>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</si>
  <si>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</si>
  <si>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</si>
  <si>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01.02.2022  (рублей)</t>
  </si>
  <si>
    <t>ПЛАН  на 2022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</si>
</sst>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7" sqref="G17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8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54" customFormat="1" ht="57" customHeight="1" x14ac:dyDescent="0.25">
      <c r="A2" s="75" t="s">
        <v>0</v>
      </c>
      <c r="B2" s="18" t="s">
        <v>1</v>
      </c>
      <c r="C2" s="76" t="s">
        <v>18</v>
      </c>
      <c r="D2" s="73" t="s">
        <v>94</v>
      </c>
      <c r="E2" s="73"/>
      <c r="F2" s="73"/>
      <c r="G2" s="73"/>
      <c r="H2" s="74" t="s">
        <v>93</v>
      </c>
      <c r="I2" s="74"/>
      <c r="J2" s="74"/>
      <c r="K2" s="74"/>
      <c r="L2" s="70" t="s">
        <v>88</v>
      </c>
      <c r="M2" s="71"/>
      <c r="N2" s="71"/>
      <c r="O2" s="72"/>
    </row>
    <row r="3" spans="1:15" s="54" customFormat="1" ht="37.5" customHeight="1" x14ac:dyDescent="0.25">
      <c r="A3" s="75"/>
      <c r="B3" s="52" t="s">
        <v>2</v>
      </c>
      <c r="C3" s="76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65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54" customFormat="1" ht="49.7" customHeight="1" x14ac:dyDescent="0.25">
      <c r="A6" s="20" t="s">
        <v>5</v>
      </c>
      <c r="B6" s="67" t="s">
        <v>68</v>
      </c>
      <c r="C6" s="67"/>
      <c r="D6" s="23">
        <f t="shared" ref="D6:K6" si="0">D7+D14+D18</f>
        <v>1181052897</v>
      </c>
      <c r="E6" s="23">
        <f t="shared" si="0"/>
        <v>517577647</v>
      </c>
      <c r="F6" s="23">
        <f t="shared" si="0"/>
        <v>1013600</v>
      </c>
      <c r="G6" s="23">
        <f t="shared" si="0"/>
        <v>662461650</v>
      </c>
      <c r="H6" s="23">
        <f>H7+H14+H18</f>
        <v>18136119.559999999</v>
      </c>
      <c r="I6" s="23">
        <f t="shared" si="0"/>
        <v>0</v>
      </c>
      <c r="J6" s="23">
        <f t="shared" si="0"/>
        <v>0</v>
      </c>
      <c r="K6" s="23">
        <f t="shared" si="0"/>
        <v>18136119.559999999</v>
      </c>
      <c r="L6" s="59">
        <f t="shared" ref="L6:L14" si="1">H6/D6*100</f>
        <v>1.5355891007140892</v>
      </c>
      <c r="M6" s="59">
        <f t="shared" ref="M6:M14" si="2">I6/E6*100</f>
        <v>0</v>
      </c>
      <c r="N6" s="59">
        <f t="shared" ref="N6:N13" si="3">J6/F6*100</f>
        <v>0</v>
      </c>
      <c r="O6" s="59">
        <f t="shared" ref="O6:O14" si="4">K6/G6*100</f>
        <v>2.7376859566134883</v>
      </c>
    </row>
    <row r="7" spans="1:15" s="54" customFormat="1" ht="79.5" customHeight="1" x14ac:dyDescent="0.25">
      <c r="A7" s="20" t="s">
        <v>6</v>
      </c>
      <c r="B7" s="48" t="s">
        <v>91</v>
      </c>
      <c r="C7" s="48"/>
      <c r="D7" s="23">
        <f>SUM(D8:D13)</f>
        <v>621014417</v>
      </c>
      <c r="E7" s="23">
        <f t="shared" ref="E7:J7" si="5">SUM(E8:E13)</f>
        <v>18512747</v>
      </c>
      <c r="F7" s="23">
        <f t="shared" si="5"/>
        <v>1013600</v>
      </c>
      <c r="G7" s="23">
        <f t="shared" si="5"/>
        <v>601488070</v>
      </c>
      <c r="H7" s="23">
        <f>SUM(H8:H13)</f>
        <v>16804476.469999999</v>
      </c>
      <c r="I7" s="23">
        <f t="shared" si="5"/>
        <v>0</v>
      </c>
      <c r="J7" s="23">
        <f t="shared" si="5"/>
        <v>0</v>
      </c>
      <c r="K7" s="23">
        <f>SUM(K8:K13)</f>
        <v>16804476.469999999</v>
      </c>
      <c r="L7" s="59">
        <f t="shared" si="1"/>
        <v>2.7059720370388756</v>
      </c>
      <c r="M7" s="59">
        <f t="shared" si="2"/>
        <v>0</v>
      </c>
      <c r="N7" s="59">
        <f t="shared" si="3"/>
        <v>0</v>
      </c>
      <c r="O7" s="59">
        <f t="shared" si="4"/>
        <v>2.7938170860146898</v>
      </c>
    </row>
    <row r="8" spans="1:15" s="54" customFormat="1" ht="55.5" customHeight="1" x14ac:dyDescent="0.25">
      <c r="A8" s="61" t="s">
        <v>76</v>
      </c>
      <c r="B8" s="63" t="s">
        <v>92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0</v>
      </c>
      <c r="I8" s="17">
        <v>0</v>
      </c>
      <c r="J8" s="17">
        <v>0</v>
      </c>
      <c r="K8" s="17">
        <v>0</v>
      </c>
      <c r="L8" s="17">
        <f t="shared" si="1"/>
        <v>0</v>
      </c>
      <c r="M8" s="17">
        <v>0</v>
      </c>
      <c r="N8" s="17">
        <v>0</v>
      </c>
      <c r="O8" s="17">
        <f t="shared" si="4"/>
        <v>0</v>
      </c>
    </row>
    <row r="9" spans="1:15" s="54" customFormat="1" ht="83.1" customHeight="1" x14ac:dyDescent="0.25">
      <c r="A9" s="62"/>
      <c r="B9" s="64"/>
      <c r="C9" s="15" t="s">
        <v>4</v>
      </c>
      <c r="D9" s="16">
        <f>SUM(E9:G9)</f>
        <v>7307324</v>
      </c>
      <c r="E9" s="16">
        <v>0</v>
      </c>
      <c r="F9" s="16">
        <v>0</v>
      </c>
      <c r="G9" s="16">
        <v>7307324</v>
      </c>
      <c r="H9" s="17">
        <f t="shared" si="6"/>
        <v>0</v>
      </c>
      <c r="I9" s="17">
        <v>0</v>
      </c>
      <c r="J9" s="17">
        <v>0</v>
      </c>
      <c r="K9" s="17">
        <v>0</v>
      </c>
      <c r="L9" s="17">
        <f t="shared" si="1"/>
        <v>0</v>
      </c>
      <c r="M9" s="17">
        <v>0</v>
      </c>
      <c r="N9" s="17">
        <v>0</v>
      </c>
      <c r="O9" s="17">
        <f t="shared" si="4"/>
        <v>0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0</v>
      </c>
      <c r="I10" s="17">
        <v>0</v>
      </c>
      <c r="J10" s="17">
        <v>0</v>
      </c>
      <c r="K10" s="16">
        <v>0</v>
      </c>
      <c r="L10" s="17">
        <f t="shared" si="1"/>
        <v>0</v>
      </c>
      <c r="M10" s="17">
        <v>0</v>
      </c>
      <c r="N10" s="17">
        <v>0</v>
      </c>
      <c r="O10" s="17">
        <f t="shared" si="4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6"/>
        <v>0</v>
      </c>
      <c r="I11" s="17">
        <v>0</v>
      </c>
      <c r="J11" s="17">
        <v>0</v>
      </c>
      <c r="K11" s="17">
        <v>0</v>
      </c>
      <c r="L11" s="17">
        <f t="shared" si="1"/>
        <v>0</v>
      </c>
      <c r="M11" s="17">
        <f t="shared" si="2"/>
        <v>0</v>
      </c>
      <c r="N11" s="17">
        <v>0</v>
      </c>
      <c r="O11" s="17">
        <f t="shared" si="4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607877032</v>
      </c>
      <c r="E12" s="16">
        <v>15549400</v>
      </c>
      <c r="F12" s="16">
        <v>0</v>
      </c>
      <c r="G12" s="16">
        <v>592327632</v>
      </c>
      <c r="H12" s="17">
        <f t="shared" si="6"/>
        <v>16804476.469999999</v>
      </c>
      <c r="I12" s="17">
        <v>0</v>
      </c>
      <c r="J12" s="17">
        <v>0</v>
      </c>
      <c r="K12" s="17">
        <v>16804476.469999999</v>
      </c>
      <c r="L12" s="17">
        <f t="shared" si="1"/>
        <v>2.7644532669232351</v>
      </c>
      <c r="M12" s="17">
        <f t="shared" si="2"/>
        <v>0</v>
      </c>
      <c r="N12" s="17">
        <v>0</v>
      </c>
      <c r="O12" s="17">
        <f t="shared" si="4"/>
        <v>2.8370238972744732</v>
      </c>
    </row>
    <row r="13" spans="1:15" s="54" customFormat="1" ht="62.85" customHeight="1" x14ac:dyDescent="0.25">
      <c r="A13" s="46" t="s">
        <v>90</v>
      </c>
      <c r="B13" s="47" t="s">
        <v>89</v>
      </c>
      <c r="C13" s="15" t="s">
        <v>4</v>
      </c>
      <c r="D13" s="16">
        <f t="shared" si="7"/>
        <v>1939895</v>
      </c>
      <c r="E13" s="16">
        <v>829300</v>
      </c>
      <c r="F13" s="16">
        <v>1013600</v>
      </c>
      <c r="G13" s="16">
        <v>96995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si="1"/>
        <v>0</v>
      </c>
      <c r="M13" s="17">
        <f t="shared" si="2"/>
        <v>0</v>
      </c>
      <c r="N13" s="17">
        <f t="shared" si="3"/>
        <v>0</v>
      </c>
      <c r="O13" s="17">
        <f t="shared" si="4"/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538451580</v>
      </c>
      <c r="E14" s="21">
        <f t="shared" ref="E14:K14" si="8">SUM(E15:E17)</f>
        <v>499064900</v>
      </c>
      <c r="F14" s="21">
        <f t="shared" si="8"/>
        <v>0</v>
      </c>
      <c r="G14" s="21">
        <f t="shared" si="8"/>
        <v>39386680</v>
      </c>
      <c r="H14" s="21">
        <f t="shared" si="8"/>
        <v>0</v>
      </c>
      <c r="I14" s="21">
        <f t="shared" si="8"/>
        <v>0</v>
      </c>
      <c r="J14" s="21">
        <f t="shared" si="8"/>
        <v>0</v>
      </c>
      <c r="K14" s="21">
        <f t="shared" si="8"/>
        <v>0</v>
      </c>
      <c r="L14" s="59">
        <f t="shared" si="1"/>
        <v>0</v>
      </c>
      <c r="M14" s="59">
        <f t="shared" si="2"/>
        <v>0</v>
      </c>
      <c r="N14" s="59">
        <v>0</v>
      </c>
      <c r="O14" s="59">
        <f t="shared" si="4"/>
        <v>0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718000</v>
      </c>
      <c r="E15" s="16">
        <v>718000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ref="L15:L16" si="9">H15/D15*100</f>
        <v>0</v>
      </c>
      <c r="M15" s="17">
        <f t="shared" ref="M15" si="10">I15/E15*100</f>
        <v>0</v>
      </c>
      <c r="N15" s="17">
        <v>0</v>
      </c>
      <c r="O15" s="17" t="e">
        <f t="shared" ref="O15:O16" si="11">K15/G15*100</f>
        <v>#DIV/0!</v>
      </c>
    </row>
    <row r="16" spans="1:15" s="54" customFormat="1" ht="42" customHeight="1" x14ac:dyDescent="0.25">
      <c r="A16" s="61" t="s">
        <v>81</v>
      </c>
      <c r="B16" s="63" t="s">
        <v>75</v>
      </c>
      <c r="C16" s="15" t="s">
        <v>53</v>
      </c>
      <c r="D16" s="16">
        <f>SUM(E16:G16)</f>
        <v>537733580</v>
      </c>
      <c r="E16" s="16">
        <v>498346900</v>
      </c>
      <c r="F16" s="16">
        <v>0</v>
      </c>
      <c r="G16" s="16">
        <v>39386680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9"/>
        <v>0</v>
      </c>
      <c r="M16" s="17">
        <v>0</v>
      </c>
      <c r="N16" s="17">
        <v>0</v>
      </c>
      <c r="O16" s="17">
        <f t="shared" si="11"/>
        <v>0</v>
      </c>
    </row>
    <row r="17" spans="1:15" s="54" customFormat="1" ht="52.35" customHeight="1" x14ac:dyDescent="0.25">
      <c r="A17" s="62"/>
      <c r="B17" s="64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21586900</v>
      </c>
      <c r="E18" s="21">
        <f t="shared" ref="E18:K18" si="12">E19+E20</f>
        <v>0</v>
      </c>
      <c r="F18" s="21">
        <f t="shared" si="12"/>
        <v>0</v>
      </c>
      <c r="G18" s="21">
        <f t="shared" si="12"/>
        <v>21586900</v>
      </c>
      <c r="H18" s="21">
        <f t="shared" si="12"/>
        <v>1331643.0900000001</v>
      </c>
      <c r="I18" s="21">
        <f t="shared" si="12"/>
        <v>0</v>
      </c>
      <c r="J18" s="21">
        <f t="shared" si="12"/>
        <v>0</v>
      </c>
      <c r="K18" s="21">
        <f t="shared" si="12"/>
        <v>1331643.0900000001</v>
      </c>
      <c r="L18" s="59">
        <f t="shared" ref="L18:L19" si="13">H18/D18*100</f>
        <v>6.1687555415552957</v>
      </c>
      <c r="M18" s="59">
        <v>0</v>
      </c>
      <c r="N18" s="59">
        <v>0</v>
      </c>
      <c r="O18" s="59">
        <f t="shared" ref="O18:O19" si="14">K18/G18*100</f>
        <v>6.1687555415552957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21586900</v>
      </c>
      <c r="E19" s="16">
        <v>0</v>
      </c>
      <c r="F19" s="16">
        <v>0</v>
      </c>
      <c r="G19" s="16">
        <v>21586900</v>
      </c>
      <c r="H19" s="17">
        <f>SUM(I19:K19)</f>
        <v>1331643.0900000001</v>
      </c>
      <c r="I19" s="17">
        <v>0</v>
      </c>
      <c r="J19" s="17">
        <v>0</v>
      </c>
      <c r="K19" s="17">
        <v>1331643.0900000001</v>
      </c>
      <c r="L19" s="17">
        <f t="shared" si="13"/>
        <v>6.1687555415552957</v>
      </c>
      <c r="M19" s="17">
        <v>0</v>
      </c>
      <c r="N19" s="17">
        <v>0</v>
      </c>
      <c r="O19" s="17">
        <f t="shared" si="14"/>
        <v>6.1687555415552957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6:B17"/>
    <mergeCell ref="A16:A17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2022-02-02T05:22:32Z</cp:lastPrinted>
  <dcterms:created xsi:type="dcterms:W3CDTF">2012-05-22T08:33:39Z</dcterms:created>
  <dcterms:modified xsi:type="dcterms:W3CDTF">2022-02-02T09:53:58Z</dcterms:modified>
</cp:coreProperties>
</file>