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Проект бюджета 2022-2024\"/>
    </mc:Choice>
  </mc:AlternateContent>
  <bookViews>
    <workbookView xWindow="480" yWindow="540" windowWidth="19320" windowHeight="12165"/>
  </bookViews>
  <sheets>
    <sheet name="приложение № 2" sheetId="2" r:id="rId1"/>
  </sheets>
  <definedNames>
    <definedName name="_xlnm._FilterDatabase" localSheetId="0" hidden="1">'приложение № 2'!$A$8:$K$78</definedName>
    <definedName name="_xlnm.Print_Titles" localSheetId="0">'приложение № 2'!$6:$8</definedName>
  </definedNames>
  <calcPr calcId="152511"/>
</workbook>
</file>

<file path=xl/calcChain.xml><?xml version="1.0" encoding="utf-8"?>
<calcChain xmlns="http://schemas.openxmlformats.org/spreadsheetml/2006/main">
  <c r="J36" i="2" l="1"/>
  <c r="K36" i="2"/>
  <c r="J37" i="2"/>
  <c r="J38" i="2"/>
  <c r="K38" i="2"/>
  <c r="J39" i="2"/>
  <c r="K39" i="2"/>
  <c r="J40" i="2"/>
  <c r="J41" i="2"/>
  <c r="J42" i="2"/>
  <c r="K42" i="2"/>
  <c r="J43" i="2"/>
  <c r="J44" i="2"/>
  <c r="K44" i="2"/>
  <c r="J45" i="2"/>
  <c r="J46" i="2"/>
  <c r="J47" i="2"/>
  <c r="J48" i="2"/>
  <c r="K48" i="2"/>
  <c r="J49" i="2"/>
  <c r="K49" i="2"/>
  <c r="J50" i="2"/>
  <c r="K50" i="2"/>
  <c r="J51" i="2"/>
  <c r="K51" i="2"/>
  <c r="J52" i="2"/>
  <c r="J53" i="2"/>
  <c r="J54" i="2"/>
  <c r="K54" i="2"/>
  <c r="J55" i="2"/>
  <c r="K55" i="2"/>
  <c r="J56" i="2"/>
  <c r="J57" i="2"/>
  <c r="K57" i="2"/>
  <c r="J58" i="2"/>
  <c r="J59" i="2"/>
  <c r="K59" i="2"/>
  <c r="J60" i="2"/>
  <c r="K60" i="2"/>
  <c r="J61" i="2"/>
  <c r="K61" i="2"/>
  <c r="J62" i="2"/>
  <c r="K62" i="2"/>
  <c r="J63" i="2"/>
  <c r="K63" i="2"/>
  <c r="J64" i="2"/>
  <c r="K64" i="2"/>
  <c r="J65" i="2"/>
  <c r="K65" i="2"/>
  <c r="J66" i="2"/>
  <c r="K66" i="2"/>
  <c r="J67" i="2"/>
  <c r="K67" i="2"/>
  <c r="J68" i="2"/>
  <c r="K68" i="2"/>
  <c r="G36" i="2"/>
  <c r="H36" i="2"/>
  <c r="G37" i="2"/>
  <c r="H37" i="2"/>
  <c r="G38" i="2"/>
  <c r="G39" i="2"/>
  <c r="G40" i="2"/>
  <c r="H40" i="2"/>
  <c r="G41" i="2"/>
  <c r="H41" i="2"/>
  <c r="G42" i="2"/>
  <c r="G43" i="2"/>
  <c r="H43" i="2"/>
  <c r="G44" i="2"/>
  <c r="H44" i="2"/>
  <c r="G45" i="2"/>
  <c r="G46" i="2"/>
  <c r="G47" i="2"/>
  <c r="G48" i="2"/>
  <c r="H48" i="2"/>
  <c r="G49" i="2"/>
  <c r="H49" i="2"/>
  <c r="G50" i="2"/>
  <c r="H50" i="2"/>
  <c r="G51" i="2"/>
  <c r="G52" i="2"/>
  <c r="H52" i="2"/>
  <c r="G53" i="2"/>
  <c r="H53" i="2"/>
  <c r="G54" i="2"/>
  <c r="H54" i="2"/>
  <c r="G55" i="2"/>
  <c r="G56" i="2"/>
  <c r="H56" i="2"/>
  <c r="G57" i="2"/>
  <c r="H57" i="2"/>
  <c r="G58" i="2"/>
  <c r="H58" i="2"/>
  <c r="G59" i="2"/>
  <c r="H59" i="2"/>
  <c r="G60" i="2"/>
  <c r="H60" i="2"/>
  <c r="G61" i="2"/>
  <c r="G62" i="2"/>
  <c r="H62" i="2"/>
  <c r="G63" i="2"/>
  <c r="H63" i="2"/>
  <c r="G64" i="2"/>
  <c r="H64" i="2"/>
  <c r="G65" i="2"/>
  <c r="H65" i="2"/>
  <c r="G66" i="2"/>
  <c r="H66" i="2"/>
  <c r="G67" i="2"/>
  <c r="H67" i="2"/>
  <c r="G68" i="2"/>
  <c r="H68" i="2"/>
  <c r="D36" i="2"/>
  <c r="E36" i="2"/>
  <c r="D37" i="2"/>
  <c r="D38" i="2"/>
  <c r="E38" i="2"/>
  <c r="D39" i="2"/>
  <c r="E39" i="2"/>
  <c r="D40" i="2"/>
  <c r="D41" i="2"/>
  <c r="D42" i="2"/>
  <c r="E42" i="2"/>
  <c r="D43" i="2"/>
  <c r="D44" i="2"/>
  <c r="E44" i="2"/>
  <c r="D45" i="2"/>
  <c r="D46" i="2"/>
  <c r="D47" i="2"/>
  <c r="D48" i="2"/>
  <c r="E48" i="2"/>
  <c r="D49" i="2"/>
  <c r="E49" i="2"/>
  <c r="D50" i="2"/>
  <c r="E50" i="2"/>
  <c r="D51" i="2"/>
  <c r="E51" i="2"/>
  <c r="D52" i="2"/>
  <c r="D53" i="2"/>
  <c r="D54" i="2"/>
  <c r="E54" i="2"/>
  <c r="D55" i="2"/>
  <c r="E55" i="2"/>
  <c r="D56" i="2"/>
  <c r="D57" i="2"/>
  <c r="E57" i="2"/>
  <c r="D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J11" i="2"/>
  <c r="K11" i="2"/>
  <c r="J12" i="2"/>
  <c r="K12" i="2"/>
  <c r="J13" i="2"/>
  <c r="K13" i="2"/>
  <c r="J14" i="2"/>
  <c r="K14" i="2"/>
  <c r="J15" i="2"/>
  <c r="K15" i="2"/>
  <c r="J16" i="2"/>
  <c r="K16" i="2"/>
  <c r="J17" i="2"/>
  <c r="K17" i="2"/>
  <c r="J18" i="2"/>
  <c r="K18" i="2"/>
  <c r="J19" i="2"/>
  <c r="K19" i="2"/>
  <c r="J20" i="2"/>
  <c r="K20" i="2"/>
  <c r="J21" i="2"/>
  <c r="K21" i="2"/>
  <c r="J22" i="2"/>
  <c r="K22" i="2"/>
  <c r="J23" i="2"/>
  <c r="K23" i="2"/>
  <c r="J24" i="2"/>
  <c r="K24" i="2"/>
  <c r="J25" i="2"/>
  <c r="K25" i="2"/>
  <c r="J26" i="2"/>
  <c r="K26" i="2"/>
  <c r="J27" i="2"/>
  <c r="K27" i="2"/>
  <c r="J28" i="2"/>
  <c r="K28" i="2"/>
  <c r="J29" i="2"/>
  <c r="K29" i="2"/>
  <c r="J30" i="2"/>
  <c r="K30" i="2"/>
  <c r="J31" i="2"/>
  <c r="K31" i="2"/>
  <c r="J32" i="2"/>
  <c r="K32" i="2"/>
  <c r="G11" i="2"/>
  <c r="H11" i="2"/>
  <c r="G12" i="2"/>
  <c r="H12" i="2"/>
  <c r="G13" i="2"/>
  <c r="H13" i="2"/>
  <c r="G14" i="2"/>
  <c r="H14" i="2"/>
  <c r="G15" i="2"/>
  <c r="H15" i="2"/>
  <c r="G16" i="2"/>
  <c r="H16" i="2"/>
  <c r="G17" i="2"/>
  <c r="H17" i="2"/>
  <c r="G18" i="2"/>
  <c r="H18" i="2"/>
  <c r="G19" i="2"/>
  <c r="H19" i="2"/>
  <c r="G20" i="2"/>
  <c r="H20" i="2"/>
  <c r="G21" i="2"/>
  <c r="H21" i="2"/>
  <c r="G22" i="2"/>
  <c r="H22" i="2"/>
  <c r="G23" i="2"/>
  <c r="H23" i="2"/>
  <c r="G24" i="2"/>
  <c r="H24" i="2"/>
  <c r="G25" i="2"/>
  <c r="H25" i="2"/>
  <c r="G26" i="2"/>
  <c r="H26" i="2"/>
  <c r="G27" i="2"/>
  <c r="H27" i="2"/>
  <c r="G28" i="2"/>
  <c r="H28" i="2"/>
  <c r="G29" i="2"/>
  <c r="G30" i="2"/>
  <c r="H30" i="2"/>
  <c r="G31" i="2"/>
  <c r="H31" i="2"/>
  <c r="G32" i="2"/>
  <c r="H32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J72" i="2" l="1"/>
  <c r="K72" i="2"/>
  <c r="D72" i="2"/>
  <c r="E72" i="2"/>
  <c r="G10" i="2"/>
  <c r="J10" i="2"/>
  <c r="B77" i="2"/>
  <c r="B73" i="2"/>
  <c r="B69" i="2"/>
  <c r="B33" i="2"/>
  <c r="B78" i="2" l="1"/>
  <c r="I69" i="2"/>
  <c r="I73" i="2" l="1"/>
  <c r="F73" i="2"/>
  <c r="G72" i="2"/>
  <c r="H72" i="2"/>
  <c r="C73" i="2"/>
  <c r="C69" i="2"/>
  <c r="D35" i="2"/>
  <c r="E35" i="2"/>
  <c r="J76" i="2"/>
  <c r="J35" i="2"/>
  <c r="K35" i="2"/>
  <c r="G76" i="2"/>
  <c r="G35" i="2"/>
  <c r="H35" i="2"/>
  <c r="F69" i="2" l="1"/>
  <c r="K71" i="2" l="1"/>
  <c r="J71" i="2"/>
  <c r="H71" i="2"/>
  <c r="G71" i="2"/>
  <c r="D76" i="2"/>
  <c r="E71" i="2"/>
  <c r="D71" i="2"/>
  <c r="J75" i="2"/>
  <c r="E75" i="2"/>
  <c r="K75" i="2" l="1"/>
  <c r="D75" i="2"/>
  <c r="G75" i="2"/>
  <c r="K10" i="2" l="1"/>
  <c r="D10" i="2"/>
  <c r="I77" i="2"/>
  <c r="I33" i="2"/>
  <c r="J33" i="2" l="1"/>
  <c r="K33" i="2"/>
  <c r="J69" i="2"/>
  <c r="K69" i="2"/>
  <c r="K77" i="2"/>
  <c r="J77" i="2"/>
  <c r="I78" i="2"/>
  <c r="E10" i="2"/>
  <c r="F77" i="2"/>
  <c r="K73" i="2"/>
  <c r="C77" i="2"/>
  <c r="H10" i="2"/>
  <c r="F33" i="2"/>
  <c r="C33" i="2"/>
  <c r="E33" i="2" l="1"/>
  <c r="D69" i="2"/>
  <c r="E69" i="2"/>
  <c r="H69" i="2"/>
  <c r="G69" i="2"/>
  <c r="G33" i="2"/>
  <c r="H33" i="2"/>
  <c r="D33" i="2"/>
  <c r="J73" i="2"/>
  <c r="H73" i="2"/>
  <c r="G73" i="2"/>
  <c r="H77" i="2"/>
  <c r="G77" i="2"/>
  <c r="E77" i="2"/>
  <c r="D77" i="2"/>
  <c r="E73" i="2"/>
  <c r="D73" i="2"/>
  <c r="F78" i="2"/>
  <c r="C78" i="2"/>
  <c r="D78" i="2" s="1"/>
  <c r="K78" i="2"/>
  <c r="J78" i="2" l="1"/>
  <c r="E78" i="2"/>
  <c r="H78" i="2"/>
  <c r="G78" i="2"/>
</calcChain>
</file>

<file path=xl/sharedStrings.xml><?xml version="1.0" encoding="utf-8"?>
<sst xmlns="http://schemas.openxmlformats.org/spreadsheetml/2006/main" count="86" uniqueCount="82">
  <si>
    <t>Наименование</t>
  </si>
  <si>
    <t>Субвенции</t>
  </si>
  <si>
    <t>Приложение № 2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</si>
  <si>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</si>
  <si>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</si>
  <si>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сумма</t>
  </si>
  <si>
    <t>%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</si>
  <si>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</si>
  <si>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</si>
  <si>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</si>
  <si>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на осуществление деятельности по опеке и попечительству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</si>
  <si>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</si>
  <si>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</si>
  <si>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</si>
  <si>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</si>
  <si>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</si>
  <si>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</si>
  <si>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</si>
  <si>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</si>
  <si>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</si>
  <si>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</si>
  <si>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</si>
  <si>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</si>
  <si>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</si>
  <si>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</si>
  <si>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</si>
  <si>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</si>
  <si>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</si>
  <si>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</si>
  <si>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</si>
  <si>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</si>
  <si>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</si>
  <si>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</si>
  <si>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</si>
  <si>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на государственную поддержку отрасли культуры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</si>
  <si>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</si>
  <si>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</si>
  <si>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</si>
  <si>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</si>
  <si>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обеспечение устойчивого сокращения непригодного для проживания жилищного фонда</t>
  </si>
  <si>
    <t>Субсидии на реализацию проектов по ликвидации объектов накопленного вреда окружающей среде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</si>
  <si>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</si>
  <si>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</si>
  <si>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</si>
  <si>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</si>
  <si>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</si>
  <si>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строительство и реконструкцию (модернизацию) объектов питьевого водоснабжения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</si>
  <si>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</si>
  <si>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</si>
  <si>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</si>
  <si>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 xml:space="preserve"> Проект на 2021 год (проект)</t>
  </si>
  <si>
    <t>Проект на  2023 год (проект)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</si>
  <si>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</si>
  <si>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осударственную аккредитацию основным общеобразовательным программам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</si>
  <si>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</si>
  <si>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</si>
  <si>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</si>
  <si>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</si>
  <si>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</si>
  <si>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</si>
  <si>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</si>
  <si>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</si>
  <si>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</si>
  <si>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Субвенций на поддержку и развитие растениеводства</t>
  </si>
  <si>
    <t>Сравнение проектов бюджета на 2021 и 2022-2024 годы по межбюджетным трансфертам</t>
  </si>
  <si>
    <t xml:space="preserve"> Проект на 2022 год (проект)</t>
  </si>
  <si>
    <t>Проект на  2024 год (проект)</t>
  </si>
  <si>
    <t>Отклонение 2022 от                          2021 года</t>
  </si>
  <si>
    <t>Отклонение 2023 от                 2022 года</t>
  </si>
  <si>
    <t>Отклонение 2024 от                    2021 года</t>
  </si>
  <si>
    <t>Дотации на поддержку мер по обеспечению сбалансированности бюджетов городских округов и муниципальных районов Ханты-Мансийского автономного округа – Югры</t>
  </si>
  <si>
    <t>Дотации на выравнивание бюджетной обеспеченности муниципальных районов (городских округов)</t>
  </si>
  <si>
    <t>Субсидии на создание образовательных организаций, организаций для отдыха и оздоровления детей</t>
  </si>
  <si>
    <t>Субсидии на государственную поддержку отрасли культуры в рамках реализации национального проекта "Культура"</t>
  </si>
  <si>
    <t>Субсидии на техническое оснащение муниципальных музеев</t>
  </si>
  <si>
    <t>Субсидии на реконструкцию и капитальный ремонт муниципальных музеев</t>
  </si>
  <si>
    <t>Суюсидии на реализацию мероприятий по строительству и реконструкции (модернизации) объектов питьевого водоснабжения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</si>
  <si>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</si>
  <si>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</si>
  <si>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
тренировочного процесса, тренировочными сборами
и обеспечению их участия в соревнованиях</t>
  </si>
  <si>
    <t>Субсидии на финансовую поддержку
субъектов малого и среднего предпринимательства, впервые
зарегистрированных и действующих менее одного года</t>
  </si>
  <si>
    <t>Субсидии на финансовую поддержку субъектов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</si>
</sst>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164" fontId="21" fillId="0" borderId="0" applyFont="0" applyFill="0" applyBorder="0" applyAlignment="0" applyProtection="0"/>
  </cellStyleXfs>
  <cellXfs count="47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3" fontId="19" fillId="0" borderId="0" xfId="37" applyNumberFormat="1" applyFont="1" applyFill="1" applyBorder="1" applyAlignment="1">
      <alignment horizontal="center" vertical="center" wrapText="1"/>
    </xf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10" xfId="0" applyNumberFormat="1" applyFont="1" applyFill="1" applyBorder="1" applyAlignment="1">
      <alignment horizontal="left" vertical="center" wrapText="1"/>
    </xf>
    <xf numFmtId="2" fontId="20" fillId="0" borderId="10" xfId="37" applyNumberFormat="1" applyFont="1" applyFill="1" applyBorder="1" applyAlignment="1">
      <alignment horizontal="left" vertical="center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2" fontId="19" fillId="0" borderId="10" xfId="37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/>
    </xf>
    <xf numFmtId="3" fontId="20" fillId="0" borderId="10" xfId="0" applyNumberFormat="1" applyFont="1" applyFill="1" applyBorder="1" applyAlignment="1">
      <alignment horizontal="center" vertical="center" wrapText="1"/>
    </xf>
    <xf numFmtId="2" fontId="20" fillId="0" borderId="10" xfId="0" applyNumberFormat="1" applyFont="1" applyFill="1" applyBorder="1" applyAlignment="1">
      <alignment horizontal="left" vertical="center" wrapText="1"/>
    </xf>
    <xf numFmtId="2" fontId="22" fillId="0" borderId="0" xfId="0" applyNumberFormat="1" applyFont="1" applyFill="1" applyAlignment="1">
      <alignment horizontal="left" vertical="center" wrapText="1"/>
    </xf>
    <xf numFmtId="4" fontId="19" fillId="0" borderId="0" xfId="0" applyNumberFormat="1" applyFont="1" applyFill="1" applyBorder="1"/>
    <xf numFmtId="0" fontId="19" fillId="0" borderId="10" xfId="44" applyNumberFormat="1" applyFont="1" applyFill="1" applyBorder="1" applyAlignment="1">
      <alignment horizontal="center" vertical="center"/>
    </xf>
    <xf numFmtId="0" fontId="19" fillId="0" borderId="10" xfId="0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165" fontId="20" fillId="0" borderId="10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/>
    <xf numFmtId="4" fontId="20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>
      <alignment horizontal="center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 wrapText="1"/>
    </xf>
    <xf numFmtId="3" fontId="20" fillId="0" borderId="11" xfId="37" applyNumberFormat="1" applyFont="1" applyFill="1" applyBorder="1" applyAlignment="1">
      <alignment horizontal="center" vertical="center" wrapText="1"/>
    </xf>
    <xf numFmtId="3" fontId="20" fillId="0" borderId="12" xfId="37" applyNumberFormat="1" applyFont="1" applyFill="1" applyBorder="1" applyAlignment="1">
      <alignment horizontal="center" vertical="center" wrapText="1"/>
    </xf>
    <xf numFmtId="3" fontId="20" fillId="0" borderId="13" xfId="37" applyNumberFormat="1" applyFont="1" applyFill="1" applyBorder="1" applyAlignment="1">
      <alignment horizontal="center" vertical="center" wrapText="1"/>
    </xf>
    <xf numFmtId="3" fontId="19" fillId="0" borderId="0" xfId="37" applyNumberFormat="1" applyFont="1" applyFill="1" applyBorder="1" applyAlignment="1">
      <alignment horizontal="center"/>
    </xf>
    <xf numFmtId="2" fontId="20" fillId="0" borderId="10" xfId="37" applyNumberFormat="1" applyFont="1" applyFill="1" applyBorder="1" applyAlignment="1">
      <alignment horizontal="center" vertical="distributed" wrapText="1"/>
    </xf>
    <xf numFmtId="2" fontId="19" fillId="0" borderId="10" xfId="0" applyNumberFormat="1" applyFont="1" applyFill="1" applyBorder="1" applyAlignment="1">
      <alignment horizontal="center" vertical="distributed" wrapText="1"/>
    </xf>
    <xf numFmtId="0" fontId="0" fillId="0" borderId="0" xfId="0" applyAlignment="1">
      <alignment horizont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4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83"/>
  <sheetViews>
    <sheetView tabSelected="1" view="pageBreakPreview" zoomScale="90" zoomScaleNormal="91" zoomScaleSheetLayoutView="90" workbookViewId="0">
      <selection activeCell="A4" sqref="A4:K4"/>
    </sheetView>
  </sheetViews>
  <sheetFormatPr defaultRowHeight="15.75" x14ac:dyDescent="0.25"/>
  <cols>
    <col min="1" max="1" width="59" style="15" customWidth="1"/>
    <col min="2" max="2" width="17.28515625" style="8" customWidth="1"/>
    <col min="3" max="3" width="17.42578125" style="8" customWidth="1"/>
    <col min="4" max="4" width="17.85546875" style="8" customWidth="1"/>
    <col min="5" max="5" width="9.42578125" style="8" customWidth="1"/>
    <col min="6" max="6" width="17" style="11" customWidth="1"/>
    <col min="7" max="7" width="17.5703125" style="8" customWidth="1"/>
    <col min="8" max="8" width="9.42578125" style="8" customWidth="1"/>
    <col min="9" max="9" width="18.5703125" style="11" customWidth="1"/>
    <col min="10" max="10" width="18" style="8" customWidth="1"/>
    <col min="11" max="11" width="10.7109375" style="8" customWidth="1"/>
    <col min="12" max="13" width="15.140625" style="9" customWidth="1"/>
    <col min="14" max="16384" width="9.140625" style="9"/>
  </cols>
  <sheetData>
    <row r="2" spans="1:11" x14ac:dyDescent="0.25">
      <c r="J2" s="8" t="s">
        <v>2</v>
      </c>
    </row>
    <row r="3" spans="1:11" x14ac:dyDescent="0.25">
      <c r="A3" s="16"/>
    </row>
    <row r="4" spans="1:11" x14ac:dyDescent="0.25">
      <c r="A4" s="43" t="s">
        <v>64</v>
      </c>
      <c r="B4" s="43"/>
      <c r="C4" s="43"/>
      <c r="D4" s="43"/>
      <c r="E4" s="43"/>
      <c r="F4" s="43"/>
      <c r="G4" s="43"/>
      <c r="H4" s="43"/>
      <c r="I4" s="46"/>
      <c r="J4" s="46"/>
      <c r="K4" s="46"/>
    </row>
    <row r="5" spans="1:11" x14ac:dyDescent="0.25">
      <c r="A5" s="16"/>
    </row>
    <row r="6" spans="1:11" s="8" customFormat="1" ht="30" customHeight="1" x14ac:dyDescent="0.25">
      <c r="A6" s="44" t="s">
        <v>0</v>
      </c>
      <c r="B6" s="37" t="s">
        <v>50</v>
      </c>
      <c r="C6" s="37" t="s">
        <v>65</v>
      </c>
      <c r="D6" s="37" t="s">
        <v>67</v>
      </c>
      <c r="E6" s="37"/>
      <c r="F6" s="39" t="s">
        <v>51</v>
      </c>
      <c r="G6" s="37" t="s">
        <v>68</v>
      </c>
      <c r="H6" s="37"/>
      <c r="I6" s="39" t="s">
        <v>66</v>
      </c>
      <c r="J6" s="37" t="s">
        <v>69</v>
      </c>
      <c r="K6" s="37"/>
    </row>
    <row r="7" spans="1:11" s="8" customFormat="1" x14ac:dyDescent="0.25">
      <c r="A7" s="45"/>
      <c r="B7" s="37"/>
      <c r="C7" s="37"/>
      <c r="D7" s="30" t="s">
        <v>5</v>
      </c>
      <c r="E7" s="23" t="s">
        <v>6</v>
      </c>
      <c r="F7" s="39"/>
      <c r="G7" s="33" t="s">
        <v>5</v>
      </c>
      <c r="H7" s="23" t="s">
        <v>6</v>
      </c>
      <c r="I7" s="39"/>
      <c r="J7" s="33" t="s">
        <v>5</v>
      </c>
      <c r="K7" s="23" t="s">
        <v>6</v>
      </c>
    </row>
    <row r="8" spans="1:11" s="7" customFormat="1" x14ac:dyDescent="0.25">
      <c r="A8" s="20">
        <v>1</v>
      </c>
      <c r="B8" s="6">
        <v>2</v>
      </c>
      <c r="C8" s="6">
        <v>3</v>
      </c>
      <c r="D8" s="6">
        <v>4</v>
      </c>
      <c r="E8" s="6">
        <v>5</v>
      </c>
      <c r="F8" s="27">
        <v>6</v>
      </c>
      <c r="G8" s="6">
        <v>7</v>
      </c>
      <c r="H8" s="6">
        <v>8</v>
      </c>
      <c r="I8" s="28">
        <v>9</v>
      </c>
      <c r="J8" s="6">
        <v>10</v>
      </c>
      <c r="K8" s="6">
        <v>11</v>
      </c>
    </row>
    <row r="9" spans="1:11" x14ac:dyDescent="0.25">
      <c r="A9" s="38" t="s">
        <v>1</v>
      </c>
      <c r="B9" s="38"/>
      <c r="C9" s="38"/>
      <c r="D9" s="38"/>
      <c r="E9" s="38"/>
      <c r="F9" s="38"/>
      <c r="G9" s="38"/>
      <c r="H9" s="38"/>
      <c r="I9" s="38"/>
      <c r="J9" s="38"/>
      <c r="K9" s="38"/>
    </row>
    <row r="10" spans="1:11" s="8" customFormat="1" ht="99.75" customHeight="1" x14ac:dyDescent="0.25">
      <c r="A10" s="17" t="s">
        <v>3</v>
      </c>
      <c r="B10" s="2">
        <v>185337600</v>
      </c>
      <c r="C10" s="2">
        <v>193060000</v>
      </c>
      <c r="D10" s="2">
        <f>C10-B10</f>
        <v>7722400</v>
      </c>
      <c r="E10" s="2">
        <f>C10/B10*100</f>
        <v>104.16666666666667</v>
      </c>
      <c r="F10" s="2">
        <v>193060000</v>
      </c>
      <c r="G10" s="2">
        <f>F10-C10</f>
        <v>0</v>
      </c>
      <c r="H10" s="2">
        <f>F10/C10*100</f>
        <v>100</v>
      </c>
      <c r="I10" s="2">
        <v>193060000</v>
      </c>
      <c r="J10" s="2">
        <f>I10-B10</f>
        <v>7722400</v>
      </c>
      <c r="K10" s="2">
        <f>I10/B10*100</f>
        <v>104.16666666666667</v>
      </c>
    </row>
    <row r="11" spans="1:11" s="8" customFormat="1" ht="94.5" x14ac:dyDescent="0.25">
      <c r="A11" s="17" t="s">
        <v>61</v>
      </c>
      <c r="B11" s="2">
        <v>3049810900</v>
      </c>
      <c r="C11" s="2">
        <v>3144631200</v>
      </c>
      <c r="D11" s="2">
        <f t="shared" ref="D11:D32" si="0">C11-B11</f>
        <v>94820300</v>
      </c>
      <c r="E11" s="2">
        <f t="shared" ref="E11:E32" si="1">C11/B11*100</f>
        <v>103.10905505649548</v>
      </c>
      <c r="F11" s="2">
        <v>3145106400</v>
      </c>
      <c r="G11" s="2">
        <f t="shared" ref="G11:G32" si="2">F11-C11</f>
        <v>475200</v>
      </c>
      <c r="H11" s="2">
        <f t="shared" ref="H11:H32" si="3">F11/C11*100</f>
        <v>100.01511146998732</v>
      </c>
      <c r="I11" s="2">
        <v>3090035800</v>
      </c>
      <c r="J11" s="2">
        <f t="shared" ref="J11:J32" si="4">I11-B11</f>
        <v>40224900</v>
      </c>
      <c r="K11" s="2">
        <f t="shared" ref="K11:K32" si="5">I11/B11*100</f>
        <v>101.31893095404703</v>
      </c>
    </row>
    <row r="12" spans="1:11" ht="63" x14ac:dyDescent="0.25">
      <c r="A12" s="17" t="s">
        <v>9</v>
      </c>
      <c r="B12" s="2">
        <v>41675300</v>
      </c>
      <c r="C12" s="2">
        <v>57115700</v>
      </c>
      <c r="D12" s="2">
        <f t="shared" si="0"/>
        <v>15440400</v>
      </c>
      <c r="E12" s="2">
        <f t="shared" si="1"/>
        <v>137.04928338848191</v>
      </c>
      <c r="F12" s="2">
        <v>47268200</v>
      </c>
      <c r="G12" s="2">
        <f t="shared" si="2"/>
        <v>-9847500</v>
      </c>
      <c r="H12" s="2">
        <f t="shared" si="3"/>
        <v>82.758681063175274</v>
      </c>
      <c r="I12" s="2">
        <v>45298700</v>
      </c>
      <c r="J12" s="2">
        <f t="shared" si="4"/>
        <v>3623400</v>
      </c>
      <c r="K12" s="2">
        <f t="shared" si="5"/>
        <v>108.6943585289128</v>
      </c>
    </row>
    <row r="13" spans="1:11" ht="63" x14ac:dyDescent="0.25">
      <c r="A13" s="17" t="s">
        <v>36</v>
      </c>
      <c r="B13" s="2">
        <v>14983300</v>
      </c>
      <c r="C13" s="2">
        <v>15113800</v>
      </c>
      <c r="D13" s="2">
        <f t="shared" si="0"/>
        <v>130500</v>
      </c>
      <c r="E13" s="2">
        <f t="shared" si="1"/>
        <v>100.8709696795766</v>
      </c>
      <c r="F13" s="2">
        <v>14983300</v>
      </c>
      <c r="G13" s="2">
        <f t="shared" si="2"/>
        <v>-130500</v>
      </c>
      <c r="H13" s="2">
        <f t="shared" si="3"/>
        <v>99.13655070200744</v>
      </c>
      <c r="I13" s="2">
        <v>14983300</v>
      </c>
      <c r="J13" s="2">
        <f t="shared" si="4"/>
        <v>0</v>
      </c>
      <c r="K13" s="2">
        <f t="shared" si="5"/>
        <v>100</v>
      </c>
    </row>
    <row r="14" spans="1:11" ht="31.5" x14ac:dyDescent="0.25">
      <c r="A14" s="17" t="s">
        <v>10</v>
      </c>
      <c r="B14" s="2">
        <v>38477000</v>
      </c>
      <c r="C14" s="2">
        <v>38386400</v>
      </c>
      <c r="D14" s="2">
        <f t="shared" si="0"/>
        <v>-90600</v>
      </c>
      <c r="E14" s="2">
        <f t="shared" si="1"/>
        <v>99.764534657067856</v>
      </c>
      <c r="F14" s="2">
        <v>39559400</v>
      </c>
      <c r="G14" s="2">
        <f t="shared" si="2"/>
        <v>1173000</v>
      </c>
      <c r="H14" s="2">
        <f t="shared" si="3"/>
        <v>103.0557697517871</v>
      </c>
      <c r="I14" s="2">
        <v>39559400</v>
      </c>
      <c r="J14" s="2">
        <f t="shared" si="4"/>
        <v>1082400</v>
      </c>
      <c r="K14" s="2">
        <f t="shared" si="5"/>
        <v>102.81310913012969</v>
      </c>
    </row>
    <row r="15" spans="1:11" ht="47.25" x14ac:dyDescent="0.25">
      <c r="A15" s="17" t="s">
        <v>49</v>
      </c>
      <c r="B15" s="2">
        <v>10264700</v>
      </c>
      <c r="C15" s="2">
        <v>10290100</v>
      </c>
      <c r="D15" s="2">
        <f t="shared" si="0"/>
        <v>25400</v>
      </c>
      <c r="E15" s="2">
        <f t="shared" si="1"/>
        <v>100.24744999853867</v>
      </c>
      <c r="F15" s="2">
        <v>10414300</v>
      </c>
      <c r="G15" s="2">
        <f t="shared" si="2"/>
        <v>124200</v>
      </c>
      <c r="H15" s="2">
        <f t="shared" si="3"/>
        <v>101.20698535485563</v>
      </c>
      <c r="I15" s="2">
        <v>10414300</v>
      </c>
      <c r="J15" s="2">
        <f t="shared" si="4"/>
        <v>149600</v>
      </c>
      <c r="K15" s="2">
        <f t="shared" si="5"/>
        <v>101.45742203863728</v>
      </c>
    </row>
    <row r="16" spans="1:11" ht="78.75" x14ac:dyDescent="0.25">
      <c r="A16" s="17" t="s">
        <v>11</v>
      </c>
      <c r="B16" s="2">
        <v>22742800</v>
      </c>
      <c r="C16" s="2">
        <v>24567200</v>
      </c>
      <c r="D16" s="2">
        <f t="shared" si="0"/>
        <v>1824400</v>
      </c>
      <c r="E16" s="2">
        <f t="shared" si="1"/>
        <v>108.02187945195843</v>
      </c>
      <c r="F16" s="2">
        <v>22049400</v>
      </c>
      <c r="G16" s="2">
        <f t="shared" si="2"/>
        <v>-2517800</v>
      </c>
      <c r="H16" s="2">
        <f t="shared" si="3"/>
        <v>89.751375818164064</v>
      </c>
      <c r="I16" s="2">
        <v>18423700</v>
      </c>
      <c r="J16" s="2">
        <f t="shared" si="4"/>
        <v>-4319100</v>
      </c>
      <c r="K16" s="2">
        <f t="shared" si="5"/>
        <v>81.00893469581581</v>
      </c>
    </row>
    <row r="17" spans="1:11" ht="141.75" x14ac:dyDescent="0.25">
      <c r="A17" s="17" t="s">
        <v>52</v>
      </c>
      <c r="B17" s="2">
        <v>4932400</v>
      </c>
      <c r="C17" s="2">
        <v>4981800</v>
      </c>
      <c r="D17" s="2">
        <f t="shared" si="0"/>
        <v>49400</v>
      </c>
      <c r="E17" s="2">
        <f t="shared" si="1"/>
        <v>101.0015408320493</v>
      </c>
      <c r="F17" s="2">
        <v>4932400</v>
      </c>
      <c r="G17" s="2">
        <f t="shared" si="2"/>
        <v>-49400</v>
      </c>
      <c r="H17" s="2">
        <f t="shared" si="3"/>
        <v>99.008390541571316</v>
      </c>
      <c r="I17" s="2">
        <v>4932400</v>
      </c>
      <c r="J17" s="2">
        <f t="shared" si="4"/>
        <v>0</v>
      </c>
      <c r="K17" s="2">
        <f t="shared" si="5"/>
        <v>100</v>
      </c>
    </row>
    <row r="18" spans="1:11" ht="63" x14ac:dyDescent="0.25">
      <c r="A18" s="17" t="s">
        <v>7</v>
      </c>
      <c r="B18" s="2">
        <v>92036000</v>
      </c>
      <c r="C18" s="2">
        <v>89976000</v>
      </c>
      <c r="D18" s="2">
        <f t="shared" si="0"/>
        <v>-2060000</v>
      </c>
      <c r="E18" s="2">
        <f t="shared" si="1"/>
        <v>97.761745403972355</v>
      </c>
      <c r="F18" s="2">
        <v>89976000</v>
      </c>
      <c r="G18" s="2">
        <f t="shared" si="2"/>
        <v>0</v>
      </c>
      <c r="H18" s="2">
        <f t="shared" si="3"/>
        <v>100</v>
      </c>
      <c r="I18" s="2">
        <v>89976000</v>
      </c>
      <c r="J18" s="2">
        <f t="shared" si="4"/>
        <v>-2060000</v>
      </c>
      <c r="K18" s="2">
        <f t="shared" si="5"/>
        <v>97.761745403972355</v>
      </c>
    </row>
    <row r="19" spans="1:11" ht="68.25" customHeight="1" x14ac:dyDescent="0.25">
      <c r="A19" s="17" t="s">
        <v>32</v>
      </c>
      <c r="B19" s="2">
        <v>689200</v>
      </c>
      <c r="C19" s="2">
        <v>725200</v>
      </c>
      <c r="D19" s="2">
        <f t="shared" si="0"/>
        <v>36000</v>
      </c>
      <c r="E19" s="2">
        <f t="shared" si="1"/>
        <v>105.22344747533371</v>
      </c>
      <c r="F19" s="2">
        <v>768800</v>
      </c>
      <c r="G19" s="2">
        <f t="shared" si="2"/>
        <v>43600</v>
      </c>
      <c r="H19" s="2">
        <f t="shared" si="3"/>
        <v>106.01213458356315</v>
      </c>
      <c r="I19" s="2">
        <v>759100</v>
      </c>
      <c r="J19" s="2">
        <f t="shared" si="4"/>
        <v>69900</v>
      </c>
      <c r="K19" s="2">
        <f t="shared" si="5"/>
        <v>110.14219384793964</v>
      </c>
    </row>
    <row r="20" spans="1:11" ht="31.5" x14ac:dyDescent="0.25">
      <c r="A20" s="17" t="s">
        <v>12</v>
      </c>
      <c r="B20" s="2">
        <v>31644500</v>
      </c>
      <c r="C20" s="2">
        <v>26124400</v>
      </c>
      <c r="D20" s="2">
        <f t="shared" si="0"/>
        <v>-5520100</v>
      </c>
      <c r="E20" s="2">
        <f t="shared" si="1"/>
        <v>82.55589438923036</v>
      </c>
      <c r="F20" s="2">
        <v>26124400</v>
      </c>
      <c r="G20" s="2">
        <f t="shared" si="2"/>
        <v>0</v>
      </c>
      <c r="H20" s="2">
        <f t="shared" si="3"/>
        <v>100</v>
      </c>
      <c r="I20" s="2">
        <v>26124400</v>
      </c>
      <c r="J20" s="2">
        <f t="shared" si="4"/>
        <v>-5520100</v>
      </c>
      <c r="K20" s="2">
        <f t="shared" si="5"/>
        <v>82.55589438923036</v>
      </c>
    </row>
    <row r="21" spans="1:11" ht="50.25" customHeight="1" x14ac:dyDescent="0.25">
      <c r="A21" s="17" t="s">
        <v>8</v>
      </c>
      <c r="B21" s="2">
        <v>3668600</v>
      </c>
      <c r="C21" s="2">
        <v>3705500</v>
      </c>
      <c r="D21" s="2">
        <f t="shared" si="0"/>
        <v>36900</v>
      </c>
      <c r="E21" s="2">
        <f t="shared" si="1"/>
        <v>101.00583328790273</v>
      </c>
      <c r="F21" s="2">
        <v>3668600</v>
      </c>
      <c r="G21" s="2">
        <f t="shared" si="2"/>
        <v>-36900</v>
      </c>
      <c r="H21" s="2">
        <f t="shared" si="3"/>
        <v>99.004182971258942</v>
      </c>
      <c r="I21" s="2">
        <v>3668600</v>
      </c>
      <c r="J21" s="2">
        <f t="shared" si="4"/>
        <v>0</v>
      </c>
      <c r="K21" s="2">
        <f t="shared" si="5"/>
        <v>100</v>
      </c>
    </row>
    <row r="22" spans="1:11" x14ac:dyDescent="0.25">
      <c r="A22" s="17" t="s">
        <v>63</v>
      </c>
      <c r="B22" s="2">
        <v>33300</v>
      </c>
      <c r="C22" s="2">
        <v>20000</v>
      </c>
      <c r="D22" s="2">
        <f t="shared" si="0"/>
        <v>-13300</v>
      </c>
      <c r="E22" s="2">
        <f t="shared" si="1"/>
        <v>60.06006006006006</v>
      </c>
      <c r="F22" s="2">
        <v>20000</v>
      </c>
      <c r="G22" s="2">
        <f t="shared" si="2"/>
        <v>0</v>
      </c>
      <c r="H22" s="2">
        <f t="shared" si="3"/>
        <v>100</v>
      </c>
      <c r="I22" s="2">
        <v>20000</v>
      </c>
      <c r="J22" s="2">
        <f t="shared" si="4"/>
        <v>-13300</v>
      </c>
      <c r="K22" s="2">
        <f t="shared" si="5"/>
        <v>60.06006006006006</v>
      </c>
    </row>
    <row r="23" spans="1:11" x14ac:dyDescent="0.25">
      <c r="A23" s="17" t="s">
        <v>59</v>
      </c>
      <c r="B23" s="2">
        <v>23786300</v>
      </c>
      <c r="C23" s="2">
        <v>41838100</v>
      </c>
      <c r="D23" s="2">
        <f t="shared" si="0"/>
        <v>18051800</v>
      </c>
      <c r="E23" s="2">
        <f t="shared" si="1"/>
        <v>175.89158465166923</v>
      </c>
      <c r="F23" s="2">
        <v>41838100</v>
      </c>
      <c r="G23" s="2">
        <f t="shared" si="2"/>
        <v>0</v>
      </c>
      <c r="H23" s="2">
        <f t="shared" si="3"/>
        <v>100</v>
      </c>
      <c r="I23" s="2">
        <v>41838100</v>
      </c>
      <c r="J23" s="2">
        <f t="shared" si="4"/>
        <v>18051800</v>
      </c>
      <c r="K23" s="2">
        <f t="shared" si="5"/>
        <v>175.89158465166923</v>
      </c>
    </row>
    <row r="24" spans="1:11" ht="31.5" x14ac:dyDescent="0.25">
      <c r="A24" s="17" t="s">
        <v>60</v>
      </c>
      <c r="B24" s="2">
        <v>10372000</v>
      </c>
      <c r="C24" s="2">
        <v>21276100</v>
      </c>
      <c r="D24" s="2">
        <f t="shared" si="0"/>
        <v>10904100</v>
      </c>
      <c r="E24" s="2">
        <f t="shared" si="1"/>
        <v>205.13015811801</v>
      </c>
      <c r="F24" s="2">
        <v>13301300</v>
      </c>
      <c r="G24" s="2">
        <f t="shared" si="2"/>
        <v>-7974800</v>
      </c>
      <c r="H24" s="2">
        <f t="shared" si="3"/>
        <v>62.517566659303156</v>
      </c>
      <c r="I24" s="2">
        <v>11000000</v>
      </c>
      <c r="J24" s="2">
        <f t="shared" si="4"/>
        <v>628000</v>
      </c>
      <c r="K24" s="2">
        <f t="shared" si="5"/>
        <v>106.05476282298496</v>
      </c>
    </row>
    <row r="25" spans="1:11" ht="114" customHeight="1" x14ac:dyDescent="0.25">
      <c r="A25" s="17" t="s">
        <v>13</v>
      </c>
      <c r="B25" s="2">
        <v>22700</v>
      </c>
      <c r="C25" s="2">
        <v>17100</v>
      </c>
      <c r="D25" s="2">
        <f t="shared" si="0"/>
        <v>-5600</v>
      </c>
      <c r="E25" s="2">
        <f t="shared" si="1"/>
        <v>75.330396475770925</v>
      </c>
      <c r="F25" s="2">
        <v>17100</v>
      </c>
      <c r="G25" s="2">
        <f t="shared" si="2"/>
        <v>0</v>
      </c>
      <c r="H25" s="2">
        <f t="shared" si="3"/>
        <v>100</v>
      </c>
      <c r="I25" s="2">
        <v>17100</v>
      </c>
      <c r="J25" s="2">
        <f t="shared" si="4"/>
        <v>-5600</v>
      </c>
      <c r="K25" s="2">
        <f t="shared" si="5"/>
        <v>75.330396475770925</v>
      </c>
    </row>
    <row r="26" spans="1:11" ht="47.25" x14ac:dyDescent="0.25">
      <c r="A26" s="17" t="s">
        <v>14</v>
      </c>
      <c r="B26" s="2">
        <v>7566800</v>
      </c>
      <c r="C26" s="2">
        <v>7566800</v>
      </c>
      <c r="D26" s="2">
        <f t="shared" si="0"/>
        <v>0</v>
      </c>
      <c r="E26" s="2">
        <f t="shared" si="1"/>
        <v>100</v>
      </c>
      <c r="F26" s="2">
        <v>7566800</v>
      </c>
      <c r="G26" s="2">
        <f t="shared" si="2"/>
        <v>0</v>
      </c>
      <c r="H26" s="2">
        <f t="shared" si="3"/>
        <v>100</v>
      </c>
      <c r="I26" s="2">
        <v>7566800</v>
      </c>
      <c r="J26" s="2">
        <f t="shared" si="4"/>
        <v>0</v>
      </c>
      <c r="K26" s="2">
        <f t="shared" si="5"/>
        <v>100</v>
      </c>
    </row>
    <row r="27" spans="1:11" ht="37.5" customHeight="1" x14ac:dyDescent="0.25">
      <c r="A27" s="17" t="s">
        <v>47</v>
      </c>
      <c r="B27" s="2">
        <v>1916800</v>
      </c>
      <c r="C27" s="2">
        <v>1123700</v>
      </c>
      <c r="D27" s="2">
        <f t="shared" si="0"/>
        <v>-793100</v>
      </c>
      <c r="E27" s="2">
        <f t="shared" si="1"/>
        <v>58.623747913188652</v>
      </c>
      <c r="F27" s="2">
        <v>943700</v>
      </c>
      <c r="G27" s="2">
        <f t="shared" si="2"/>
        <v>-180000</v>
      </c>
      <c r="H27" s="2">
        <f t="shared" si="3"/>
        <v>83.981489721455901</v>
      </c>
      <c r="I27" s="2">
        <v>965200</v>
      </c>
      <c r="J27" s="2">
        <f t="shared" si="4"/>
        <v>-951600</v>
      </c>
      <c r="K27" s="2">
        <f t="shared" si="5"/>
        <v>50.354757929883142</v>
      </c>
    </row>
    <row r="28" spans="1:11" ht="63" x14ac:dyDescent="0.25">
      <c r="A28" s="17" t="s">
        <v>15</v>
      </c>
      <c r="B28" s="2">
        <v>221000</v>
      </c>
      <c r="C28" s="2">
        <v>163600</v>
      </c>
      <c r="D28" s="2">
        <f t="shared" si="0"/>
        <v>-57400</v>
      </c>
      <c r="E28" s="2">
        <f t="shared" si="1"/>
        <v>74.027149321266975</v>
      </c>
      <c r="F28" s="2">
        <v>162000</v>
      </c>
      <c r="G28" s="2">
        <f t="shared" si="2"/>
        <v>-1600</v>
      </c>
      <c r="H28" s="2">
        <f t="shared" si="3"/>
        <v>99.022004889975548</v>
      </c>
      <c r="I28" s="2">
        <v>162000</v>
      </c>
      <c r="J28" s="2">
        <f t="shared" si="4"/>
        <v>-59000</v>
      </c>
      <c r="K28" s="2">
        <f t="shared" si="5"/>
        <v>73.303167420814475</v>
      </c>
    </row>
    <row r="29" spans="1:11" ht="31.5" x14ac:dyDescent="0.25">
      <c r="A29" s="17" t="s">
        <v>48</v>
      </c>
      <c r="B29" s="2">
        <v>1946100</v>
      </c>
      <c r="C29" s="2"/>
      <c r="D29" s="2">
        <f t="shared" si="0"/>
        <v>-1946100</v>
      </c>
      <c r="E29" s="2">
        <f t="shared" si="1"/>
        <v>0</v>
      </c>
      <c r="F29" s="2"/>
      <c r="G29" s="2">
        <f t="shared" si="2"/>
        <v>0</v>
      </c>
      <c r="H29" s="2"/>
      <c r="I29" s="2"/>
      <c r="J29" s="2">
        <f t="shared" si="4"/>
        <v>-1946100</v>
      </c>
      <c r="K29" s="2">
        <f t="shared" si="5"/>
        <v>0</v>
      </c>
    </row>
    <row r="30" spans="1:11" ht="63" x14ac:dyDescent="0.25">
      <c r="A30" s="17" t="s">
        <v>28</v>
      </c>
      <c r="B30" s="2">
        <v>18900000</v>
      </c>
      <c r="C30" s="2">
        <v>18900000</v>
      </c>
      <c r="D30" s="2">
        <f t="shared" si="0"/>
        <v>0</v>
      </c>
      <c r="E30" s="2">
        <f t="shared" si="1"/>
        <v>100</v>
      </c>
      <c r="F30" s="2">
        <v>16900000</v>
      </c>
      <c r="G30" s="2">
        <f t="shared" si="2"/>
        <v>-2000000</v>
      </c>
      <c r="H30" s="2">
        <f t="shared" si="3"/>
        <v>89.417989417989418</v>
      </c>
      <c r="I30" s="2">
        <v>16900000</v>
      </c>
      <c r="J30" s="2">
        <f t="shared" si="4"/>
        <v>-2000000</v>
      </c>
      <c r="K30" s="2">
        <f t="shared" si="5"/>
        <v>89.417989417989418</v>
      </c>
    </row>
    <row r="31" spans="1:11" ht="67.5" customHeight="1" x14ac:dyDescent="0.25">
      <c r="A31" s="17" t="s">
        <v>29</v>
      </c>
      <c r="B31" s="2">
        <v>8101000</v>
      </c>
      <c r="C31" s="2">
        <v>13202200</v>
      </c>
      <c r="D31" s="2">
        <f t="shared" si="0"/>
        <v>5101200</v>
      </c>
      <c r="E31" s="2">
        <f t="shared" si="1"/>
        <v>162.9700037032465</v>
      </c>
      <c r="F31" s="2">
        <v>11202200</v>
      </c>
      <c r="G31" s="2">
        <f t="shared" si="2"/>
        <v>-2000000</v>
      </c>
      <c r="H31" s="2">
        <f t="shared" si="3"/>
        <v>84.851009680204811</v>
      </c>
      <c r="I31" s="2">
        <v>13202200</v>
      </c>
      <c r="J31" s="2">
        <f t="shared" si="4"/>
        <v>5101200</v>
      </c>
      <c r="K31" s="2">
        <f t="shared" si="5"/>
        <v>162.9700037032465</v>
      </c>
    </row>
    <row r="32" spans="1:11" ht="48.75" customHeight="1" x14ac:dyDescent="0.25">
      <c r="A32" s="17" t="s">
        <v>16</v>
      </c>
      <c r="B32" s="5">
        <v>12900</v>
      </c>
      <c r="C32" s="5">
        <v>9700</v>
      </c>
      <c r="D32" s="2">
        <f t="shared" si="0"/>
        <v>-3200</v>
      </c>
      <c r="E32" s="2">
        <f t="shared" si="1"/>
        <v>75.193798449612402</v>
      </c>
      <c r="F32" s="1">
        <v>10400</v>
      </c>
      <c r="G32" s="2">
        <f t="shared" si="2"/>
        <v>700</v>
      </c>
      <c r="H32" s="2">
        <f t="shared" si="3"/>
        <v>107.21649484536083</v>
      </c>
      <c r="I32" s="1">
        <v>36100</v>
      </c>
      <c r="J32" s="2">
        <f t="shared" si="4"/>
        <v>23200</v>
      </c>
      <c r="K32" s="2">
        <f t="shared" si="5"/>
        <v>279.84496124031011</v>
      </c>
    </row>
    <row r="33" spans="1:14" s="12" customFormat="1" x14ac:dyDescent="0.25">
      <c r="A33" s="18" t="s">
        <v>17</v>
      </c>
      <c r="B33" s="3">
        <f>SUM(B10:B32)</f>
        <v>3569141200</v>
      </c>
      <c r="C33" s="3">
        <f>SUM(C10:C32)</f>
        <v>3712794600</v>
      </c>
      <c r="D33" s="4">
        <f t="shared" ref="D33" si="6">C33-B33</f>
        <v>143653400</v>
      </c>
      <c r="E33" s="4">
        <f t="shared" ref="E33" si="7">C33/B33*100</f>
        <v>104.02487298625228</v>
      </c>
      <c r="F33" s="3">
        <f>SUM(F10:F32)</f>
        <v>3689872800</v>
      </c>
      <c r="G33" s="4">
        <f t="shared" ref="G33" si="8">F33-C33</f>
        <v>-22921800</v>
      </c>
      <c r="H33" s="4">
        <f t="shared" ref="H33" si="9">F33/C33*100</f>
        <v>99.382626768526322</v>
      </c>
      <c r="I33" s="3">
        <f>SUM(I10:I32)</f>
        <v>3628943200</v>
      </c>
      <c r="J33" s="4">
        <f t="shared" ref="J33" si="10">I33-B33</f>
        <v>59802000</v>
      </c>
      <c r="K33" s="4">
        <f t="shared" ref="K33" si="11">I33/B33*100</f>
        <v>101.6755291160798</v>
      </c>
      <c r="L33" s="34"/>
      <c r="M33" s="34"/>
      <c r="N33" s="34"/>
    </row>
    <row r="34" spans="1:14" x14ac:dyDescent="0.25">
      <c r="A34" s="40" t="s">
        <v>21</v>
      </c>
      <c r="B34" s="41"/>
      <c r="C34" s="41"/>
      <c r="D34" s="41"/>
      <c r="E34" s="41"/>
      <c r="F34" s="41"/>
      <c r="G34" s="41"/>
      <c r="H34" s="41"/>
      <c r="I34" s="41"/>
      <c r="J34" s="41"/>
      <c r="K34" s="42"/>
    </row>
    <row r="35" spans="1:14" ht="31.5" x14ac:dyDescent="0.25">
      <c r="A35" s="17" t="s">
        <v>39</v>
      </c>
      <c r="B35" s="5">
        <v>1315884000</v>
      </c>
      <c r="C35" s="5">
        <v>1968637400</v>
      </c>
      <c r="D35" s="2">
        <f t="shared" ref="D35:D69" si="12">C35-B35</f>
        <v>652753400</v>
      </c>
      <c r="E35" s="2">
        <f t="shared" ref="E35:E69" si="13">C35/B35*100</f>
        <v>149.60569472689082</v>
      </c>
      <c r="F35" s="5">
        <v>2304430500</v>
      </c>
      <c r="G35" s="2">
        <f t="shared" ref="G35:G69" si="14">F35-C35</f>
        <v>335793100</v>
      </c>
      <c r="H35" s="2">
        <f t="shared" ref="H35:H69" si="15">F35/C35*100</f>
        <v>117.05713302002694</v>
      </c>
      <c r="I35" s="5">
        <v>0</v>
      </c>
      <c r="J35" s="2">
        <f t="shared" ref="J35:J69" si="16">I35-B35</f>
        <v>-1315884000</v>
      </c>
      <c r="K35" s="2">
        <f t="shared" ref="K35:K69" si="17">I35/B35*100</f>
        <v>0</v>
      </c>
    </row>
    <row r="36" spans="1:14" s="13" customFormat="1" ht="117.75" customHeight="1" x14ac:dyDescent="0.25">
      <c r="A36" s="17" t="s">
        <v>18</v>
      </c>
      <c r="B36" s="5">
        <v>40080000</v>
      </c>
      <c r="C36" s="5">
        <v>42480000</v>
      </c>
      <c r="D36" s="2">
        <f t="shared" ref="D36:D68" si="18">C36-B36</f>
        <v>2400000</v>
      </c>
      <c r="E36" s="2">
        <f t="shared" ref="E36:E68" si="19">C36/B36*100</f>
        <v>105.98802395209582</v>
      </c>
      <c r="F36" s="5">
        <v>42480000</v>
      </c>
      <c r="G36" s="2">
        <f t="shared" ref="G36:G68" si="20">F36-C36</f>
        <v>0</v>
      </c>
      <c r="H36" s="2">
        <f t="shared" ref="H36:H68" si="21">F36/C36*100</f>
        <v>100</v>
      </c>
      <c r="I36" s="5">
        <v>42480000</v>
      </c>
      <c r="J36" s="2">
        <f t="shared" ref="J36:J68" si="22">I36-B36</f>
        <v>2400000</v>
      </c>
      <c r="K36" s="2">
        <f t="shared" ref="K36:K68" si="23">I36/B36*100</f>
        <v>105.98802395209582</v>
      </c>
    </row>
    <row r="37" spans="1:14" s="13" customFormat="1" ht="31.5" x14ac:dyDescent="0.25">
      <c r="A37" s="17" t="s">
        <v>72</v>
      </c>
      <c r="B37" s="5"/>
      <c r="C37" s="5">
        <v>174083400</v>
      </c>
      <c r="D37" s="2">
        <f t="shared" si="18"/>
        <v>174083400</v>
      </c>
      <c r="E37" s="2"/>
      <c r="F37" s="5">
        <v>95820800</v>
      </c>
      <c r="G37" s="2">
        <f t="shared" si="20"/>
        <v>-78262600</v>
      </c>
      <c r="H37" s="2">
        <f t="shared" si="21"/>
        <v>55.043042587633281</v>
      </c>
      <c r="I37" s="5"/>
      <c r="J37" s="2">
        <f t="shared" si="22"/>
        <v>0</v>
      </c>
      <c r="K37" s="2"/>
    </row>
    <row r="38" spans="1:14" s="13" customFormat="1" ht="78.75" x14ac:dyDescent="0.25">
      <c r="A38" s="17" t="s">
        <v>44</v>
      </c>
      <c r="B38" s="5">
        <v>193020200</v>
      </c>
      <c r="C38" s="5"/>
      <c r="D38" s="2">
        <f t="shared" si="18"/>
        <v>-193020200</v>
      </c>
      <c r="E38" s="2">
        <f t="shared" si="19"/>
        <v>0</v>
      </c>
      <c r="F38" s="5"/>
      <c r="G38" s="2">
        <f t="shared" si="20"/>
        <v>0</v>
      </c>
      <c r="H38" s="2"/>
      <c r="I38" s="5"/>
      <c r="J38" s="2">
        <f t="shared" si="22"/>
        <v>-193020200</v>
      </c>
      <c r="K38" s="2">
        <f t="shared" si="23"/>
        <v>0</v>
      </c>
    </row>
    <row r="39" spans="1:14" s="13" customFormat="1" ht="31.5" x14ac:dyDescent="0.25">
      <c r="A39" s="17" t="s">
        <v>45</v>
      </c>
      <c r="B39" s="5">
        <v>263612700</v>
      </c>
      <c r="C39" s="5"/>
      <c r="D39" s="2">
        <f t="shared" si="18"/>
        <v>-263612700</v>
      </c>
      <c r="E39" s="2">
        <f t="shared" si="19"/>
        <v>0</v>
      </c>
      <c r="F39" s="5"/>
      <c r="G39" s="2">
        <f t="shared" si="20"/>
        <v>0</v>
      </c>
      <c r="H39" s="2"/>
      <c r="I39" s="5"/>
      <c r="J39" s="2">
        <f t="shared" si="22"/>
        <v>-263612700</v>
      </c>
      <c r="K39" s="2">
        <f t="shared" si="23"/>
        <v>0</v>
      </c>
    </row>
    <row r="40" spans="1:14" s="13" customFormat="1" ht="31.5" x14ac:dyDescent="0.25">
      <c r="A40" s="17" t="s">
        <v>46</v>
      </c>
      <c r="B40" s="5"/>
      <c r="C40" s="5">
        <v>215591300</v>
      </c>
      <c r="D40" s="2">
        <f t="shared" si="18"/>
        <v>215591300</v>
      </c>
      <c r="E40" s="2"/>
      <c r="F40" s="5"/>
      <c r="G40" s="2">
        <f t="shared" si="20"/>
        <v>-215591300</v>
      </c>
      <c r="H40" s="2">
        <f t="shared" si="21"/>
        <v>0</v>
      </c>
      <c r="I40" s="5"/>
      <c r="J40" s="2">
        <f t="shared" si="22"/>
        <v>0</v>
      </c>
      <c r="K40" s="2"/>
    </row>
    <row r="41" spans="1:14" s="13" customFormat="1" ht="47.25" x14ac:dyDescent="0.25">
      <c r="A41" s="17" t="s">
        <v>76</v>
      </c>
      <c r="B41" s="5"/>
      <c r="C41" s="5">
        <v>888254900</v>
      </c>
      <c r="D41" s="2">
        <f t="shared" si="18"/>
        <v>888254900</v>
      </c>
      <c r="E41" s="2"/>
      <c r="F41" s="5"/>
      <c r="G41" s="2">
        <f t="shared" si="20"/>
        <v>-888254900</v>
      </c>
      <c r="H41" s="2">
        <f t="shared" si="21"/>
        <v>0</v>
      </c>
      <c r="I41" s="5"/>
      <c r="J41" s="2">
        <f t="shared" si="22"/>
        <v>0</v>
      </c>
      <c r="K41" s="2"/>
    </row>
    <row r="42" spans="1:14" ht="31.5" x14ac:dyDescent="0.25">
      <c r="A42" s="17" t="s">
        <v>40</v>
      </c>
      <c r="B42" s="5">
        <v>132500000</v>
      </c>
      <c r="C42" s="5"/>
      <c r="D42" s="2">
        <f t="shared" si="18"/>
        <v>-132500000</v>
      </c>
      <c r="E42" s="2">
        <f t="shared" si="19"/>
        <v>0</v>
      </c>
      <c r="F42" s="5"/>
      <c r="G42" s="2">
        <f t="shared" si="20"/>
        <v>0</v>
      </c>
      <c r="H42" s="2"/>
      <c r="I42" s="5"/>
      <c r="J42" s="2">
        <f t="shared" si="22"/>
        <v>-132500000</v>
      </c>
      <c r="K42" s="2">
        <f t="shared" si="23"/>
        <v>0</v>
      </c>
    </row>
    <row r="43" spans="1:14" ht="47.25" x14ac:dyDescent="0.25">
      <c r="A43" s="17" t="s">
        <v>77</v>
      </c>
      <c r="B43" s="5"/>
      <c r="C43" s="5">
        <v>62335300</v>
      </c>
      <c r="D43" s="2">
        <f t="shared" si="18"/>
        <v>62335300</v>
      </c>
      <c r="E43" s="2"/>
      <c r="F43" s="5">
        <v>77461600</v>
      </c>
      <c r="G43" s="2">
        <f t="shared" si="20"/>
        <v>15126300</v>
      </c>
      <c r="H43" s="2">
        <f t="shared" si="21"/>
        <v>124.26602583127055</v>
      </c>
      <c r="I43" s="5">
        <v>17642700</v>
      </c>
      <c r="J43" s="2">
        <f t="shared" si="22"/>
        <v>17642700</v>
      </c>
      <c r="K43" s="2"/>
    </row>
    <row r="44" spans="1:14" ht="94.5" x14ac:dyDescent="0.25">
      <c r="A44" s="17" t="s">
        <v>33</v>
      </c>
      <c r="B44" s="5">
        <v>23128500</v>
      </c>
      <c r="C44" s="5">
        <v>20168000</v>
      </c>
      <c r="D44" s="2">
        <f t="shared" si="18"/>
        <v>-2960500</v>
      </c>
      <c r="E44" s="2">
        <f t="shared" si="19"/>
        <v>87.199775169163587</v>
      </c>
      <c r="F44" s="5">
        <v>20168000</v>
      </c>
      <c r="G44" s="2">
        <f t="shared" si="20"/>
        <v>0</v>
      </c>
      <c r="H44" s="2">
        <f t="shared" si="21"/>
        <v>100</v>
      </c>
      <c r="I44" s="5">
        <v>20168000</v>
      </c>
      <c r="J44" s="2">
        <f t="shared" si="22"/>
        <v>-2960500</v>
      </c>
      <c r="K44" s="2">
        <f t="shared" si="23"/>
        <v>87.199775169163587</v>
      </c>
    </row>
    <row r="45" spans="1:14" ht="35.25" customHeight="1" x14ac:dyDescent="0.25">
      <c r="A45" s="17" t="s">
        <v>73</v>
      </c>
      <c r="B45" s="5"/>
      <c r="C45" s="5"/>
      <c r="D45" s="2">
        <f t="shared" si="18"/>
        <v>0</v>
      </c>
      <c r="E45" s="2"/>
      <c r="F45" s="5">
        <v>68115000</v>
      </c>
      <c r="G45" s="2">
        <f t="shared" si="20"/>
        <v>68115000</v>
      </c>
      <c r="H45" s="2"/>
      <c r="I45" s="5"/>
      <c r="J45" s="2">
        <f t="shared" si="22"/>
        <v>0</v>
      </c>
      <c r="K45" s="2"/>
    </row>
    <row r="46" spans="1:14" ht="15" customHeight="1" x14ac:dyDescent="0.25">
      <c r="A46" s="17" t="s">
        <v>74</v>
      </c>
      <c r="B46" s="5"/>
      <c r="C46" s="5"/>
      <c r="D46" s="2">
        <f t="shared" si="18"/>
        <v>0</v>
      </c>
      <c r="E46" s="2"/>
      <c r="F46" s="5">
        <v>2600200</v>
      </c>
      <c r="G46" s="2">
        <f t="shared" si="20"/>
        <v>2600200</v>
      </c>
      <c r="H46" s="2"/>
      <c r="I46" s="5"/>
      <c r="J46" s="2">
        <f t="shared" si="22"/>
        <v>0</v>
      </c>
      <c r="K46" s="2"/>
    </row>
    <row r="47" spans="1:14" ht="31.5" x14ac:dyDescent="0.25">
      <c r="A47" s="17" t="s">
        <v>75</v>
      </c>
      <c r="B47" s="5"/>
      <c r="C47" s="5"/>
      <c r="D47" s="2">
        <f t="shared" si="18"/>
        <v>0</v>
      </c>
      <c r="E47" s="2"/>
      <c r="F47" s="5">
        <v>26633800</v>
      </c>
      <c r="G47" s="2">
        <f t="shared" si="20"/>
        <v>26633800</v>
      </c>
      <c r="H47" s="2"/>
      <c r="I47" s="5"/>
      <c r="J47" s="2">
        <f t="shared" si="22"/>
        <v>0</v>
      </c>
      <c r="K47" s="2"/>
    </row>
    <row r="48" spans="1:14" ht="47.25" x14ac:dyDescent="0.25">
      <c r="A48" s="17" t="s">
        <v>37</v>
      </c>
      <c r="B48" s="5">
        <v>651100</v>
      </c>
      <c r="C48" s="5">
        <v>383500</v>
      </c>
      <c r="D48" s="2">
        <f t="shared" si="18"/>
        <v>-267600</v>
      </c>
      <c r="E48" s="2">
        <f t="shared" si="19"/>
        <v>58.90032253110121</v>
      </c>
      <c r="F48" s="5">
        <v>398300</v>
      </c>
      <c r="G48" s="2">
        <f t="shared" si="20"/>
        <v>14800</v>
      </c>
      <c r="H48" s="2">
        <f t="shared" si="21"/>
        <v>103.85919165580182</v>
      </c>
      <c r="I48" s="5">
        <v>391100</v>
      </c>
      <c r="J48" s="2">
        <f t="shared" si="22"/>
        <v>-260000</v>
      </c>
      <c r="K48" s="2">
        <f t="shared" si="23"/>
        <v>60.067577945016126</v>
      </c>
    </row>
    <row r="49" spans="1:11" ht="31.5" x14ac:dyDescent="0.25">
      <c r="A49" s="17" t="s">
        <v>38</v>
      </c>
      <c r="B49" s="5">
        <v>418892100</v>
      </c>
      <c r="C49" s="5">
        <v>498346900</v>
      </c>
      <c r="D49" s="2">
        <f t="shared" si="18"/>
        <v>79454800</v>
      </c>
      <c r="E49" s="2">
        <f t="shared" si="19"/>
        <v>118.96784398655404</v>
      </c>
      <c r="F49" s="5"/>
      <c r="G49" s="2">
        <f t="shared" si="20"/>
        <v>-498346900</v>
      </c>
      <c r="H49" s="2">
        <f t="shared" si="21"/>
        <v>0</v>
      </c>
      <c r="I49" s="5">
        <v>0</v>
      </c>
      <c r="J49" s="2">
        <f t="shared" si="22"/>
        <v>-418892100</v>
      </c>
      <c r="K49" s="2">
        <f t="shared" si="23"/>
        <v>0</v>
      </c>
    </row>
    <row r="50" spans="1:11" ht="21.75" customHeight="1" x14ac:dyDescent="0.25">
      <c r="A50" s="17" t="s">
        <v>34</v>
      </c>
      <c r="B50" s="5">
        <v>34843300</v>
      </c>
      <c r="C50" s="5">
        <v>521700</v>
      </c>
      <c r="D50" s="2">
        <f t="shared" si="18"/>
        <v>-34321600</v>
      </c>
      <c r="E50" s="2">
        <f t="shared" si="19"/>
        <v>1.4972749423849063</v>
      </c>
      <c r="F50" s="5">
        <v>521700</v>
      </c>
      <c r="G50" s="2">
        <f t="shared" si="20"/>
        <v>0</v>
      </c>
      <c r="H50" s="2">
        <f t="shared" si="21"/>
        <v>100</v>
      </c>
      <c r="I50" s="5">
        <v>521700</v>
      </c>
      <c r="J50" s="2">
        <f t="shared" si="22"/>
        <v>-34321600</v>
      </c>
      <c r="K50" s="2">
        <f t="shared" si="23"/>
        <v>1.4972749423849063</v>
      </c>
    </row>
    <row r="51" spans="1:11" ht="31.5" x14ac:dyDescent="0.25">
      <c r="A51" s="17" t="s">
        <v>41</v>
      </c>
      <c r="B51" s="5">
        <v>4532200</v>
      </c>
      <c r="C51" s="5"/>
      <c r="D51" s="2">
        <f t="shared" si="18"/>
        <v>-4532200</v>
      </c>
      <c r="E51" s="2">
        <f t="shared" si="19"/>
        <v>0</v>
      </c>
      <c r="F51" s="5"/>
      <c r="G51" s="2">
        <f t="shared" si="20"/>
        <v>0</v>
      </c>
      <c r="H51" s="2"/>
      <c r="I51" s="5"/>
      <c r="J51" s="2">
        <f t="shared" si="22"/>
        <v>-4532200</v>
      </c>
      <c r="K51" s="2">
        <f t="shared" si="23"/>
        <v>0</v>
      </c>
    </row>
    <row r="52" spans="1:11" ht="48.75" customHeight="1" x14ac:dyDescent="0.25">
      <c r="A52" s="17" t="s">
        <v>80</v>
      </c>
      <c r="B52" s="5"/>
      <c r="C52" s="5">
        <v>455200</v>
      </c>
      <c r="D52" s="2">
        <f t="shared" si="18"/>
        <v>455200</v>
      </c>
      <c r="E52" s="2"/>
      <c r="F52" s="5"/>
      <c r="G52" s="2">
        <f t="shared" si="20"/>
        <v>-455200</v>
      </c>
      <c r="H52" s="2">
        <f t="shared" si="21"/>
        <v>0</v>
      </c>
      <c r="I52" s="5"/>
      <c r="J52" s="2">
        <f t="shared" si="22"/>
        <v>0</v>
      </c>
      <c r="K52" s="2"/>
    </row>
    <row r="53" spans="1:11" ht="31.5" x14ac:dyDescent="0.25">
      <c r="A53" s="17" t="s">
        <v>81</v>
      </c>
      <c r="B53" s="5"/>
      <c r="C53" s="5">
        <v>3983100</v>
      </c>
      <c r="D53" s="2">
        <f t="shared" si="18"/>
        <v>3983100</v>
      </c>
      <c r="E53" s="2"/>
      <c r="F53" s="5"/>
      <c r="G53" s="2">
        <f t="shared" si="20"/>
        <v>-3983100</v>
      </c>
      <c r="H53" s="2">
        <f t="shared" si="21"/>
        <v>0</v>
      </c>
      <c r="I53" s="5"/>
      <c r="J53" s="2">
        <f t="shared" si="22"/>
        <v>0</v>
      </c>
      <c r="K53" s="2"/>
    </row>
    <row r="54" spans="1:11" ht="63" x14ac:dyDescent="0.25">
      <c r="A54" s="17" t="s">
        <v>56</v>
      </c>
      <c r="B54" s="5">
        <v>1261700</v>
      </c>
      <c r="C54" s="5">
        <v>1842900</v>
      </c>
      <c r="D54" s="2">
        <f t="shared" si="18"/>
        <v>581200</v>
      </c>
      <c r="E54" s="2">
        <f t="shared" si="19"/>
        <v>146.06483316160737</v>
      </c>
      <c r="F54" s="5">
        <v>1842900</v>
      </c>
      <c r="G54" s="2">
        <f t="shared" si="20"/>
        <v>0</v>
      </c>
      <c r="H54" s="2">
        <f t="shared" si="21"/>
        <v>100</v>
      </c>
      <c r="I54" s="5">
        <v>2141400</v>
      </c>
      <c r="J54" s="2">
        <f t="shared" si="22"/>
        <v>879700</v>
      </c>
      <c r="K54" s="2">
        <f t="shared" si="23"/>
        <v>169.7233890782278</v>
      </c>
    </row>
    <row r="55" spans="1:11" ht="94.5" customHeight="1" x14ac:dyDescent="0.25">
      <c r="A55" s="17" t="s">
        <v>30</v>
      </c>
      <c r="B55" s="5">
        <v>17064100</v>
      </c>
      <c r="C55" s="5"/>
      <c r="D55" s="2">
        <f t="shared" si="18"/>
        <v>-17064100</v>
      </c>
      <c r="E55" s="2">
        <f t="shared" si="19"/>
        <v>0</v>
      </c>
      <c r="F55" s="5"/>
      <c r="G55" s="2">
        <f t="shared" si="20"/>
        <v>0</v>
      </c>
      <c r="H55" s="2"/>
      <c r="I55" s="5"/>
      <c r="J55" s="2">
        <f t="shared" si="22"/>
        <v>-17064100</v>
      </c>
      <c r="K55" s="2">
        <f t="shared" si="23"/>
        <v>0</v>
      </c>
    </row>
    <row r="56" spans="1:11" ht="112.5" customHeight="1" x14ac:dyDescent="0.25">
      <c r="A56" s="17" t="s">
        <v>79</v>
      </c>
      <c r="B56" s="5"/>
      <c r="C56" s="5">
        <v>14027000</v>
      </c>
      <c r="D56" s="2">
        <f t="shared" si="18"/>
        <v>14027000</v>
      </c>
      <c r="E56" s="2"/>
      <c r="F56" s="5">
        <v>20943800</v>
      </c>
      <c r="G56" s="2">
        <f t="shared" si="20"/>
        <v>6916800</v>
      </c>
      <c r="H56" s="2">
        <f t="shared" si="21"/>
        <v>149.31061524203321</v>
      </c>
      <c r="I56" s="5">
        <v>31136300</v>
      </c>
      <c r="J56" s="2">
        <f t="shared" si="22"/>
        <v>31136300</v>
      </c>
      <c r="K56" s="2"/>
    </row>
    <row r="57" spans="1:11" ht="47.25" x14ac:dyDescent="0.25">
      <c r="A57" s="17" t="s">
        <v>55</v>
      </c>
      <c r="B57" s="5">
        <v>1677700</v>
      </c>
      <c r="C57" s="5">
        <v>1522400</v>
      </c>
      <c r="D57" s="2">
        <f t="shared" si="18"/>
        <v>-155300</v>
      </c>
      <c r="E57" s="2">
        <f t="shared" si="19"/>
        <v>90.743279489777677</v>
      </c>
      <c r="F57" s="5">
        <v>1522400</v>
      </c>
      <c r="G57" s="2">
        <f t="shared" si="20"/>
        <v>0</v>
      </c>
      <c r="H57" s="2">
        <f t="shared" si="21"/>
        <v>100</v>
      </c>
      <c r="I57" s="5">
        <v>597900</v>
      </c>
      <c r="J57" s="2">
        <f t="shared" si="22"/>
        <v>-1079800</v>
      </c>
      <c r="K57" s="2">
        <f t="shared" si="23"/>
        <v>35.638075937295106</v>
      </c>
    </row>
    <row r="58" spans="1:11" ht="64.5" customHeight="1" x14ac:dyDescent="0.25">
      <c r="A58" s="17" t="s">
        <v>78</v>
      </c>
      <c r="B58" s="5"/>
      <c r="C58" s="5">
        <v>12784100</v>
      </c>
      <c r="D58" s="2">
        <f t="shared" si="18"/>
        <v>12784100</v>
      </c>
      <c r="E58" s="2"/>
      <c r="F58" s="5">
        <v>12784100</v>
      </c>
      <c r="G58" s="2">
        <f t="shared" si="20"/>
        <v>0</v>
      </c>
      <c r="H58" s="2">
        <f t="shared" si="21"/>
        <v>100</v>
      </c>
      <c r="I58" s="5">
        <v>12784100</v>
      </c>
      <c r="J58" s="2">
        <f t="shared" si="22"/>
        <v>12784100</v>
      </c>
      <c r="K58" s="2"/>
    </row>
    <row r="59" spans="1:11" ht="63" x14ac:dyDescent="0.25">
      <c r="A59" s="17" t="s">
        <v>35</v>
      </c>
      <c r="B59" s="5">
        <v>558700</v>
      </c>
      <c r="C59" s="5">
        <v>346500</v>
      </c>
      <c r="D59" s="2">
        <f t="shared" si="18"/>
        <v>-212200</v>
      </c>
      <c r="E59" s="2">
        <f t="shared" si="19"/>
        <v>62.0189726149991</v>
      </c>
      <c r="F59" s="5"/>
      <c r="G59" s="2">
        <f t="shared" si="20"/>
        <v>-346500</v>
      </c>
      <c r="H59" s="2">
        <f t="shared" si="21"/>
        <v>0</v>
      </c>
      <c r="I59" s="5"/>
      <c r="J59" s="2">
        <f t="shared" si="22"/>
        <v>-558700</v>
      </c>
      <c r="K59" s="2">
        <f t="shared" si="23"/>
        <v>0</v>
      </c>
    </row>
    <row r="60" spans="1:11" ht="47.25" x14ac:dyDescent="0.25">
      <c r="A60" s="17" t="s">
        <v>57</v>
      </c>
      <c r="B60" s="5">
        <v>133285700</v>
      </c>
      <c r="C60" s="5">
        <v>39323300</v>
      </c>
      <c r="D60" s="2">
        <f t="shared" si="18"/>
        <v>-93962400</v>
      </c>
      <c r="E60" s="2">
        <f t="shared" si="19"/>
        <v>29.503014952091632</v>
      </c>
      <c r="F60" s="5">
        <v>111721300</v>
      </c>
      <c r="G60" s="2">
        <f t="shared" si="20"/>
        <v>72398000</v>
      </c>
      <c r="H60" s="2">
        <f t="shared" si="21"/>
        <v>284.10967543415734</v>
      </c>
      <c r="I60" s="5">
        <v>130282300</v>
      </c>
      <c r="J60" s="2">
        <f t="shared" si="22"/>
        <v>-3003400</v>
      </c>
      <c r="K60" s="2">
        <f t="shared" si="23"/>
        <v>97.746644988922299</v>
      </c>
    </row>
    <row r="61" spans="1:11" ht="63" x14ac:dyDescent="0.25">
      <c r="A61" s="17" t="s">
        <v>42</v>
      </c>
      <c r="B61" s="5">
        <v>222601200</v>
      </c>
      <c r="C61" s="5"/>
      <c r="D61" s="2">
        <f t="shared" si="18"/>
        <v>-222601200</v>
      </c>
      <c r="E61" s="2">
        <f t="shared" si="19"/>
        <v>0</v>
      </c>
      <c r="F61" s="5"/>
      <c r="G61" s="2">
        <f t="shared" si="20"/>
        <v>0</v>
      </c>
      <c r="H61" s="2"/>
      <c r="I61" s="5"/>
      <c r="J61" s="2">
        <f t="shared" si="22"/>
        <v>-222601200</v>
      </c>
      <c r="K61" s="2">
        <f t="shared" si="23"/>
        <v>0</v>
      </c>
    </row>
    <row r="62" spans="1:11" ht="31.5" x14ac:dyDescent="0.25">
      <c r="A62" s="17" t="s">
        <v>43</v>
      </c>
      <c r="B62" s="5">
        <v>11790300</v>
      </c>
      <c r="C62" s="5">
        <v>11910600</v>
      </c>
      <c r="D62" s="2">
        <f t="shared" si="18"/>
        <v>120300</v>
      </c>
      <c r="E62" s="2">
        <f t="shared" si="19"/>
        <v>101.02033027149437</v>
      </c>
      <c r="F62" s="5">
        <v>11491100</v>
      </c>
      <c r="G62" s="2">
        <f t="shared" si="20"/>
        <v>-419500</v>
      </c>
      <c r="H62" s="2">
        <f t="shared" si="21"/>
        <v>96.477927224489108</v>
      </c>
      <c r="I62" s="5">
        <v>11449700</v>
      </c>
      <c r="J62" s="2">
        <f t="shared" si="22"/>
        <v>-340600</v>
      </c>
      <c r="K62" s="2">
        <f t="shared" si="23"/>
        <v>97.111184617863827</v>
      </c>
    </row>
    <row r="63" spans="1:11" ht="31.5" x14ac:dyDescent="0.25">
      <c r="A63" s="17" t="s">
        <v>19</v>
      </c>
      <c r="B63" s="5">
        <v>96400</v>
      </c>
      <c r="C63" s="5">
        <v>96400</v>
      </c>
      <c r="D63" s="2">
        <f t="shared" si="18"/>
        <v>0</v>
      </c>
      <c r="E63" s="2">
        <f t="shared" si="19"/>
        <v>100</v>
      </c>
      <c r="F63" s="5">
        <v>96400</v>
      </c>
      <c r="G63" s="2">
        <f t="shared" si="20"/>
        <v>0</v>
      </c>
      <c r="H63" s="2">
        <f t="shared" si="21"/>
        <v>100</v>
      </c>
      <c r="I63" s="5">
        <v>102000</v>
      </c>
      <c r="J63" s="2">
        <f t="shared" si="22"/>
        <v>5600</v>
      </c>
      <c r="K63" s="2">
        <f t="shared" si="23"/>
        <v>105.8091286307054</v>
      </c>
    </row>
    <row r="64" spans="1:11" ht="63" x14ac:dyDescent="0.25">
      <c r="A64" s="17" t="s">
        <v>54</v>
      </c>
      <c r="B64" s="5">
        <v>102827300</v>
      </c>
      <c r="C64" s="5">
        <v>106267100</v>
      </c>
      <c r="D64" s="2">
        <f t="shared" si="18"/>
        <v>3439800</v>
      </c>
      <c r="E64" s="2">
        <f t="shared" si="19"/>
        <v>103.34522057858176</v>
      </c>
      <c r="F64" s="5">
        <v>98953800</v>
      </c>
      <c r="G64" s="2">
        <f t="shared" si="20"/>
        <v>-7313300</v>
      </c>
      <c r="H64" s="2">
        <f t="shared" si="21"/>
        <v>93.118001714547589</v>
      </c>
      <c r="I64" s="5">
        <v>101732700</v>
      </c>
      <c r="J64" s="2">
        <f t="shared" si="22"/>
        <v>-1094600</v>
      </c>
      <c r="K64" s="2">
        <f t="shared" si="23"/>
        <v>98.935496701751376</v>
      </c>
    </row>
    <row r="65" spans="1:14" ht="68.25" customHeight="1" x14ac:dyDescent="0.25">
      <c r="A65" s="17" t="s">
        <v>58</v>
      </c>
      <c r="B65" s="5">
        <v>106700</v>
      </c>
      <c r="C65" s="5">
        <v>106600</v>
      </c>
      <c r="D65" s="2">
        <f t="shared" si="18"/>
        <v>-100</v>
      </c>
      <c r="E65" s="2">
        <f t="shared" si="19"/>
        <v>99.906279287722583</v>
      </c>
      <c r="F65" s="5"/>
      <c r="G65" s="2">
        <f t="shared" si="20"/>
        <v>-106600</v>
      </c>
      <c r="H65" s="2">
        <f t="shared" si="21"/>
        <v>0</v>
      </c>
      <c r="I65" s="5"/>
      <c r="J65" s="2">
        <f t="shared" si="22"/>
        <v>-106700</v>
      </c>
      <c r="K65" s="2">
        <f t="shared" si="23"/>
        <v>0</v>
      </c>
    </row>
    <row r="66" spans="1:14" ht="100.5" customHeight="1" x14ac:dyDescent="0.25">
      <c r="A66" s="17" t="s">
        <v>53</v>
      </c>
      <c r="B66" s="5">
        <v>600300</v>
      </c>
      <c r="C66" s="5">
        <v>604800</v>
      </c>
      <c r="D66" s="2">
        <f t="shared" si="18"/>
        <v>4500</v>
      </c>
      <c r="E66" s="2">
        <f t="shared" si="19"/>
        <v>100.74962518740629</v>
      </c>
      <c r="F66" s="5">
        <v>604800</v>
      </c>
      <c r="G66" s="2">
        <f t="shared" si="20"/>
        <v>0</v>
      </c>
      <c r="H66" s="2">
        <f t="shared" si="21"/>
        <v>100</v>
      </c>
      <c r="I66" s="5">
        <v>604800</v>
      </c>
      <c r="J66" s="2">
        <f t="shared" si="22"/>
        <v>4500</v>
      </c>
      <c r="K66" s="2">
        <f t="shared" si="23"/>
        <v>100.74962518740629</v>
      </c>
    </row>
    <row r="67" spans="1:14" ht="31.5" x14ac:dyDescent="0.25">
      <c r="A67" s="17" t="s">
        <v>20</v>
      </c>
      <c r="B67" s="5">
        <v>32961600</v>
      </c>
      <c r="C67" s="5">
        <v>14566900</v>
      </c>
      <c r="D67" s="2">
        <f t="shared" si="18"/>
        <v>-18394700</v>
      </c>
      <c r="E67" s="2">
        <f t="shared" si="19"/>
        <v>44.193546429784966</v>
      </c>
      <c r="F67" s="5">
        <v>7813600</v>
      </c>
      <c r="G67" s="2">
        <f t="shared" si="20"/>
        <v>-6753300</v>
      </c>
      <c r="H67" s="2">
        <f t="shared" si="21"/>
        <v>53.639415386938879</v>
      </c>
      <c r="I67" s="5">
        <v>26669400</v>
      </c>
      <c r="J67" s="2">
        <f t="shared" si="22"/>
        <v>-6292200</v>
      </c>
      <c r="K67" s="2">
        <f t="shared" si="23"/>
        <v>80.910514052715882</v>
      </c>
    </row>
    <row r="68" spans="1:14" ht="31.5" x14ac:dyDescent="0.25">
      <c r="A68" s="17" t="s">
        <v>31</v>
      </c>
      <c r="B68" s="5">
        <v>33410500</v>
      </c>
      <c r="C68" s="5">
        <v>33683200</v>
      </c>
      <c r="D68" s="2">
        <f t="shared" si="18"/>
        <v>272700</v>
      </c>
      <c r="E68" s="2">
        <f t="shared" si="19"/>
        <v>100.81621047275557</v>
      </c>
      <c r="F68" s="5">
        <v>33683200</v>
      </c>
      <c r="G68" s="2">
        <f t="shared" si="20"/>
        <v>0</v>
      </c>
      <c r="H68" s="2">
        <f t="shared" si="21"/>
        <v>100</v>
      </c>
      <c r="I68" s="5">
        <v>37425800</v>
      </c>
      <c r="J68" s="2">
        <f t="shared" si="22"/>
        <v>4015300</v>
      </c>
      <c r="K68" s="2">
        <f t="shared" si="23"/>
        <v>112.01807814908487</v>
      </c>
    </row>
    <row r="69" spans="1:14" s="14" customFormat="1" x14ac:dyDescent="0.25">
      <c r="A69" s="18" t="s">
        <v>22</v>
      </c>
      <c r="B69" s="4">
        <f>SUM(B35:B68)</f>
        <v>2985386300</v>
      </c>
      <c r="C69" s="4">
        <f>SUM(C35:C68)</f>
        <v>4112322500</v>
      </c>
      <c r="D69" s="4">
        <f t="shared" si="12"/>
        <v>1126936200</v>
      </c>
      <c r="E69" s="4">
        <f t="shared" si="13"/>
        <v>137.74842136845072</v>
      </c>
      <c r="F69" s="4">
        <f>SUM(F35:F68)</f>
        <v>2940087300</v>
      </c>
      <c r="G69" s="4">
        <f t="shared" si="14"/>
        <v>-1172235200</v>
      </c>
      <c r="H69" s="4">
        <f t="shared" si="15"/>
        <v>71.494570282364762</v>
      </c>
      <c r="I69" s="4">
        <f>SUM(I35:I68)</f>
        <v>436129900</v>
      </c>
      <c r="J69" s="4">
        <f t="shared" si="16"/>
        <v>-2549256400</v>
      </c>
      <c r="K69" s="4">
        <f t="shared" si="17"/>
        <v>14.608826335137934</v>
      </c>
      <c r="L69" s="35"/>
      <c r="M69" s="35"/>
      <c r="N69" s="35"/>
    </row>
    <row r="70" spans="1:14" s="13" customFormat="1" x14ac:dyDescent="0.25">
      <c r="A70" s="40" t="s">
        <v>23</v>
      </c>
      <c r="B70" s="41"/>
      <c r="C70" s="41"/>
      <c r="D70" s="41"/>
      <c r="E70" s="41"/>
      <c r="F70" s="41"/>
      <c r="G70" s="41"/>
      <c r="H70" s="41"/>
      <c r="I70" s="41"/>
      <c r="J70" s="41"/>
      <c r="K70" s="42"/>
      <c r="L70" s="36"/>
    </row>
    <row r="71" spans="1:14" s="12" customFormat="1" ht="31.5" x14ac:dyDescent="0.25">
      <c r="A71" s="21" t="s">
        <v>24</v>
      </c>
      <c r="B71" s="5">
        <v>3428800</v>
      </c>
      <c r="C71" s="5">
        <v>5927700</v>
      </c>
      <c r="D71" s="2">
        <f t="shared" ref="D71" si="24">C71-B71</f>
        <v>2498900</v>
      </c>
      <c r="E71" s="2">
        <f t="shared" ref="E71" si="25">C71/B71*100</f>
        <v>172.87972468502099</v>
      </c>
      <c r="F71" s="5">
        <v>5881300</v>
      </c>
      <c r="G71" s="2">
        <f t="shared" ref="G71" si="26">F71-C71</f>
        <v>-46400</v>
      </c>
      <c r="H71" s="2">
        <f t="shared" ref="H71" si="27">F71/C71*100</f>
        <v>99.217234340469318</v>
      </c>
      <c r="I71" s="5">
        <v>2230700</v>
      </c>
      <c r="J71" s="2">
        <f t="shared" ref="J71" si="28">I71-B71</f>
        <v>-1198100</v>
      </c>
      <c r="K71" s="2">
        <f t="shared" ref="K71" si="29">I71/B71*100</f>
        <v>65.057746150256648</v>
      </c>
    </row>
    <row r="72" spans="1:14" s="12" customFormat="1" ht="63" x14ac:dyDescent="0.25">
      <c r="A72" s="21" t="s">
        <v>62</v>
      </c>
      <c r="B72" s="5">
        <v>89838000</v>
      </c>
      <c r="C72" s="5">
        <v>90150500</v>
      </c>
      <c r="D72" s="2">
        <f t="shared" ref="D72" si="30">C72-B72</f>
        <v>312500</v>
      </c>
      <c r="E72" s="2">
        <f t="shared" ref="E72" si="31">C72/B72*100</f>
        <v>100.34784834925088</v>
      </c>
      <c r="F72" s="5">
        <v>90150500</v>
      </c>
      <c r="G72" s="2">
        <f t="shared" ref="G72" si="32">F72-C72</f>
        <v>0</v>
      </c>
      <c r="H72" s="2">
        <f t="shared" ref="H72" si="33">F72/C72*100</f>
        <v>100</v>
      </c>
      <c r="I72" s="5">
        <v>95462600</v>
      </c>
      <c r="J72" s="2">
        <f t="shared" ref="J72" si="34">I72-B72</f>
        <v>5624600</v>
      </c>
      <c r="K72" s="2">
        <f t="shared" ref="K72" si="35">I72/B72*100</f>
        <v>106.26082504062867</v>
      </c>
    </row>
    <row r="73" spans="1:14" s="12" customFormat="1" x14ac:dyDescent="0.25">
      <c r="A73" s="18" t="s">
        <v>25</v>
      </c>
      <c r="B73" s="31">
        <f>SUM(B71:B72)</f>
        <v>93266800</v>
      </c>
      <c r="C73" s="32">
        <f>SUM(C71:C72)</f>
        <v>96078200</v>
      </c>
      <c r="D73" s="4">
        <f t="shared" ref="D73" si="36">C73-B73</f>
        <v>2811400</v>
      </c>
      <c r="E73" s="4">
        <f t="shared" ref="E73" si="37">C73/B73*100</f>
        <v>103.01436309597842</v>
      </c>
      <c r="F73" s="32">
        <f>SUM(F71:F72)</f>
        <v>96031800</v>
      </c>
      <c r="G73" s="4">
        <f t="shared" ref="G73" si="38">F73-C73</f>
        <v>-46400</v>
      </c>
      <c r="H73" s="4">
        <f t="shared" ref="H73" si="39">F73/C73*100</f>
        <v>99.951706006149152</v>
      </c>
      <c r="I73" s="32">
        <f>SUM(I71:I72)</f>
        <v>97693300</v>
      </c>
      <c r="J73" s="4">
        <f t="shared" ref="J73" si="40">I73-B73</f>
        <v>4426500</v>
      </c>
      <c r="K73" s="4">
        <f t="shared" ref="K73" si="41">I73/B73*100</f>
        <v>104.74606183550846</v>
      </c>
    </row>
    <row r="74" spans="1:14" x14ac:dyDescent="0.25">
      <c r="A74" s="40" t="s">
        <v>4</v>
      </c>
      <c r="B74" s="41"/>
      <c r="C74" s="41"/>
      <c r="D74" s="41"/>
      <c r="E74" s="41"/>
      <c r="F74" s="41"/>
      <c r="G74" s="41"/>
      <c r="H74" s="41"/>
      <c r="I74" s="41"/>
      <c r="J74" s="41"/>
      <c r="K74" s="42"/>
    </row>
    <row r="75" spans="1:14" ht="31.5" x14ac:dyDescent="0.25">
      <c r="A75" s="17" t="s">
        <v>71</v>
      </c>
      <c r="B75" s="5">
        <v>998449000</v>
      </c>
      <c r="C75" s="5">
        <v>0</v>
      </c>
      <c r="D75" s="2">
        <f t="shared" ref="D75" si="42">C75-B75</f>
        <v>-998449000</v>
      </c>
      <c r="E75" s="2">
        <f t="shared" ref="E75" si="43">C75/B75*100</f>
        <v>0</v>
      </c>
      <c r="F75" s="5">
        <v>0</v>
      </c>
      <c r="G75" s="2">
        <f t="shared" ref="G75" si="44">F75-C75</f>
        <v>0</v>
      </c>
      <c r="H75" s="2">
        <v>0</v>
      </c>
      <c r="I75" s="5">
        <v>0</v>
      </c>
      <c r="J75" s="2">
        <f t="shared" ref="J75" si="45">I75-B75</f>
        <v>-998449000</v>
      </c>
      <c r="K75" s="2">
        <f t="shared" ref="K75" si="46">I75/B75*100</f>
        <v>0</v>
      </c>
    </row>
    <row r="76" spans="1:14" s="12" customFormat="1" ht="63" x14ac:dyDescent="0.25">
      <c r="A76" s="17" t="s">
        <v>70</v>
      </c>
      <c r="B76" s="5"/>
      <c r="C76" s="5">
        <v>34195800</v>
      </c>
      <c r="D76" s="2">
        <f t="shared" ref="D76:D77" si="47">C76-B76</f>
        <v>34195800</v>
      </c>
      <c r="E76" s="2">
        <v>0</v>
      </c>
      <c r="F76" s="5">
        <v>0</v>
      </c>
      <c r="G76" s="2">
        <f t="shared" ref="G76" si="48">F76-C76</f>
        <v>-34195800</v>
      </c>
      <c r="H76" s="2">
        <v>0</v>
      </c>
      <c r="I76" s="5">
        <v>0</v>
      </c>
      <c r="J76" s="2">
        <f t="shared" ref="J76:J77" si="49">I76-B76</f>
        <v>0</v>
      </c>
      <c r="K76" s="2">
        <v>1</v>
      </c>
    </row>
    <row r="77" spans="1:14" s="22" customFormat="1" x14ac:dyDescent="0.25">
      <c r="A77" s="24" t="s">
        <v>26</v>
      </c>
      <c r="B77" s="3">
        <f>B75+B76</f>
        <v>998449000</v>
      </c>
      <c r="C77" s="3">
        <f>C75+C76</f>
        <v>34195800</v>
      </c>
      <c r="D77" s="4">
        <f t="shared" si="47"/>
        <v>-964253200</v>
      </c>
      <c r="E77" s="4">
        <f t="shared" ref="E77:E78" si="50">C77/B77*100</f>
        <v>3.4248920075036384</v>
      </c>
      <c r="F77" s="3">
        <f>F75+F76</f>
        <v>0</v>
      </c>
      <c r="G77" s="4">
        <f t="shared" ref="G77:G78" si="51">F77-C77</f>
        <v>-34195800</v>
      </c>
      <c r="H77" s="4">
        <f t="shared" ref="H77:H78" si="52">F77/C77*100</f>
        <v>0</v>
      </c>
      <c r="I77" s="3">
        <f>I75+I76</f>
        <v>0</v>
      </c>
      <c r="J77" s="4">
        <f t="shared" si="49"/>
        <v>-998449000</v>
      </c>
      <c r="K77" s="4">
        <f t="shared" ref="K77" si="53">I77/B77*100</f>
        <v>0</v>
      </c>
    </row>
    <row r="78" spans="1:14" s="12" customFormat="1" x14ac:dyDescent="0.25">
      <c r="A78" s="18" t="s">
        <v>27</v>
      </c>
      <c r="B78" s="3">
        <f>B77+B73+B69+B33</f>
        <v>7646243300</v>
      </c>
      <c r="C78" s="3">
        <f>C77+C73+C69+C33</f>
        <v>7955391100</v>
      </c>
      <c r="D78" s="4">
        <f>C78-B78</f>
        <v>309147800</v>
      </c>
      <c r="E78" s="4">
        <f t="shared" si="50"/>
        <v>104.04313318149319</v>
      </c>
      <c r="F78" s="3">
        <f>F77+F73+F69+F33</f>
        <v>6725991900</v>
      </c>
      <c r="G78" s="4">
        <f t="shared" si="51"/>
        <v>-1229399200</v>
      </c>
      <c r="H78" s="4">
        <f t="shared" si="52"/>
        <v>84.546338645751803</v>
      </c>
      <c r="I78" s="3">
        <f>I77+I73+I69+I33</f>
        <v>4162766400</v>
      </c>
      <c r="J78" s="4">
        <f t="shared" ref="J78" si="54">I78-B78</f>
        <v>-3483476900</v>
      </c>
      <c r="K78" s="4">
        <f t="shared" ref="K78" si="55">I78/B78*100</f>
        <v>54.441981986108132</v>
      </c>
    </row>
    <row r="79" spans="1:14" x14ac:dyDescent="0.25">
      <c r="A79" s="19"/>
      <c r="B79" s="10"/>
      <c r="C79" s="10"/>
      <c r="D79" s="10"/>
      <c r="E79" s="10"/>
      <c r="F79" s="29"/>
      <c r="G79" s="10"/>
      <c r="H79" s="10"/>
      <c r="I79" s="29"/>
      <c r="J79" s="10"/>
      <c r="K79" s="10"/>
    </row>
    <row r="80" spans="1:14" ht="19.5" x14ac:dyDescent="0.25">
      <c r="A80" s="25"/>
      <c r="B80" s="7"/>
      <c r="C80" s="7"/>
      <c r="D80" s="7"/>
      <c r="E80" s="7"/>
      <c r="F80" s="7"/>
      <c r="G80" s="7"/>
      <c r="H80" s="7"/>
      <c r="I80" s="7"/>
      <c r="J80" s="9"/>
      <c r="K80" s="9"/>
    </row>
    <row r="81" spans="1:11" ht="19.5" x14ac:dyDescent="0.25">
      <c r="A81" s="25"/>
      <c r="C81" s="11"/>
      <c r="D81" s="11"/>
      <c r="E81" s="11"/>
      <c r="G81" s="11"/>
      <c r="H81" s="11"/>
      <c r="J81" s="9"/>
      <c r="K81" s="9"/>
    </row>
    <row r="82" spans="1:11" x14ac:dyDescent="0.25">
      <c r="B82" s="11"/>
      <c r="C82" s="11"/>
      <c r="D82" s="11"/>
      <c r="E82" s="11"/>
      <c r="G82" s="11"/>
      <c r="H82" s="26"/>
      <c r="J82" s="9"/>
      <c r="K82" s="9"/>
    </row>
    <row r="83" spans="1:11" x14ac:dyDescent="0.25">
      <c r="F83" s="8"/>
      <c r="H83" s="9"/>
      <c r="I83" s="9"/>
      <c r="J83" s="9"/>
      <c r="K83" s="9"/>
    </row>
  </sheetData>
  <autoFilter ref="A8:K78"/>
  <mergeCells count="13">
    <mergeCell ref="F6:F7"/>
    <mergeCell ref="G6:H6"/>
    <mergeCell ref="A6:A7"/>
    <mergeCell ref="B6:B7"/>
    <mergeCell ref="C6:C7"/>
    <mergeCell ref="D6:E6"/>
    <mergeCell ref="A4:K4"/>
    <mergeCell ref="J6:K6"/>
    <mergeCell ref="A9:K9"/>
    <mergeCell ref="I6:I7"/>
    <mergeCell ref="A70:K70"/>
    <mergeCell ref="A74:K74"/>
    <mergeCell ref="A34:K34"/>
  </mergeCells>
  <pageMargins left="0.39370078740157483" right="0.39370078740157483" top="0.78740157480314965" bottom="0.39370078740157483" header="0.39370078740157483" footer="0"/>
  <pageSetup paperSize="9" scale="65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2021-12-14T08:07:03Z</cp:lastPrinted>
  <dcterms:created xsi:type="dcterms:W3CDTF">2013-11-25T11:49:42Z</dcterms:created>
  <dcterms:modified xsi:type="dcterms:W3CDTF">2021-12-14T08:08:29Z</dcterms:modified>
</cp:coreProperties>
</file>