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сетевой план-график\Сетевой по программе КФКиС на сайт\"/>
    </mc:Choice>
  </mc:AlternateContent>
  <bookViews>
    <workbookView xWindow="0" yWindow="0" windowWidth="21945" windowHeight="9870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муниципальные!$A$4:$O$19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муниципальные!$A$1:$O$20</definedName>
  </definedNames>
  <calcPr calcId="162913"/>
</workbook>
</file>

<file path=xl/calcChain.xml><?xml version="1.0" encoding="utf-8"?>
<calcChain xmlns="http://schemas.openxmlformats.org/spreadsheetml/2006/main">
  <c r="L6" i="33" l="1"/>
  <c r="M6" i="33"/>
  <c r="N6" i="33"/>
  <c r="O6" i="33"/>
  <c r="L7" i="33"/>
  <c r="M7" i="33"/>
  <c r="N7" i="33"/>
  <c r="O7" i="33"/>
  <c r="L8" i="33"/>
  <c r="O8" i="33"/>
  <c r="L9" i="33"/>
  <c r="O9" i="33"/>
  <c r="L10" i="33"/>
  <c r="O10" i="33"/>
  <c r="L11" i="33"/>
  <c r="M11" i="33"/>
  <c r="O11" i="33"/>
  <c r="L12" i="33"/>
  <c r="M12" i="33"/>
  <c r="O12" i="33"/>
  <c r="L13" i="33"/>
  <c r="M13" i="33"/>
  <c r="N13" i="33"/>
  <c r="O13" i="33"/>
  <c r="L14" i="33"/>
  <c r="M14" i="33"/>
  <c r="O14" i="33"/>
  <c r="L18" i="33"/>
  <c r="O18" i="33"/>
  <c r="L19" i="33"/>
  <c r="O19" i="33"/>
  <c r="O16" i="33"/>
  <c r="L16" i="33"/>
  <c r="O15" i="33"/>
  <c r="M15" i="33"/>
  <c r="L15" i="33"/>
  <c r="K7" i="33" l="1"/>
  <c r="E7" i="33"/>
  <c r="F7" i="33"/>
  <c r="G7" i="33"/>
  <c r="I7" i="33"/>
  <c r="J7" i="33"/>
  <c r="H13" i="33"/>
  <c r="D13" i="33"/>
  <c r="E18" i="33" l="1"/>
  <c r="F18" i="33"/>
  <c r="G18" i="33"/>
  <c r="I18" i="33"/>
  <c r="J18" i="33"/>
  <c r="K18" i="33"/>
  <c r="D20" i="33"/>
  <c r="H20" i="33"/>
  <c r="E14" i="33" l="1"/>
  <c r="F14" i="33"/>
  <c r="G14" i="33"/>
  <c r="I14" i="33"/>
  <c r="J14" i="33"/>
  <c r="K14" i="33"/>
  <c r="H17" i="33"/>
  <c r="H16" i="33"/>
  <c r="D17" i="33"/>
  <c r="D16" i="33"/>
  <c r="H19" i="33" l="1"/>
  <c r="D19" i="33"/>
  <c r="D18" i="33" s="1"/>
  <c r="D11" i="33"/>
  <c r="H12" i="33"/>
  <c r="D12" i="33"/>
  <c r="H9" i="33"/>
  <c r="D9" i="33"/>
  <c r="H18" i="33" l="1"/>
  <c r="G6" i="33" l="1"/>
  <c r="J6" i="33"/>
  <c r="K6" i="33"/>
  <c r="I6" i="33" l="1"/>
  <c r="F6" i="33" l="1"/>
  <c r="D15" i="33"/>
  <c r="D14" i="33" s="1"/>
  <c r="E6" i="33" l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D10" i="33" l="1"/>
  <c r="D7" i="33" s="1"/>
  <c r="D8" i="33"/>
  <c r="D6" i="33" l="1"/>
  <c r="H15" i="33" l="1"/>
  <c r="H14" i="33" l="1"/>
  <c r="H8" i="33" l="1"/>
  <c r="H10" i="33"/>
  <c r="H11" i="33"/>
  <c r="H7" i="33" l="1"/>
  <c r="H6" i="33" s="1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<sst xmlns="http://schemas.openxmlformats.org/spreadsheetml/2006/main" count="186" uniqueCount="95">
  <si>
    <t>№ п/п</t>
  </si>
  <si>
    <t>Наименование программы</t>
  </si>
  <si>
    <t>Запланированные мероприятия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</si>
  <si>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</si>
  <si>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</si>
  <si>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</si>
  <si>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</si>
  <si>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</si>
  <si>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</si>
  <si>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</si>
  <si>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</si>
  <si>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</si>
  <si>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</si>
  <si>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</si>
  <si>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</si>
  <si>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</si>
  <si>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</si>
  <si>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</si>
  <si>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</si>
  <si>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</si>
  <si>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</si>
  <si>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</si>
  <si>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</si>
  <si>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</si>
  <si>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</si>
  <si>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</si>
  <si>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</si>
  <si>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</si>
  <si>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</si>
  <si>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</si>
  <si>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</si>
  <si>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</si>
  <si>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</si>
  <si>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</si>
  <si>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</si>
  <si>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</si>
  <si>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</si>
  <si>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</si>
  <si>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</si>
  <si>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</si>
  <si>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</si>
  <si>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</si>
  <si>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</si>
  <si>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</si>
  <si>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</si>
  <si>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</si>
  <si>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</si>
  <si>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</si>
  <si>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</si>
  <si>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</si>
  <si>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</si>
  <si>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</si>
  <si>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</si>
  <si>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</si>
  <si>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</si>
  <si>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</si>
  <si>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</si>
  <si>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</si>
  <si>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</si>
  <si>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</si>
  <si>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</si>
  <si>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</si>
  <si>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</si>
  <si>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</si>
  <si>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</si>
  <si>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</si>
  <si>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</si>
  <si>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</si>
  <si>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Развитие физической культуры и спорта в городе Нефтеюганске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</si>
  <si>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</si>
  <si>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</si>
  <si>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</si>
  <si>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</si>
  <si>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</si>
  <si>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Организационное обеспечение функционирования отрасли</t>
  </si>
  <si>
    <t>Совершенствование инфраструктуры спорта в городе Нефтеюганске</t>
  </si>
  <si>
    <t>1.1.1</t>
  </si>
  <si>
    <t>1.1.2</t>
  </si>
  <si>
    <t>1.1.3</t>
  </si>
  <si>
    <t>1.1.4</t>
  </si>
  <si>
    <t>1.2.1</t>
  </si>
  <si>
    <t>1.2.2</t>
  </si>
  <si>
    <t>1.3</t>
  </si>
  <si>
    <t>1.3.1</t>
  </si>
  <si>
    <t>Комитет физической культуры и спорта администрации города Нефтеюганска</t>
  </si>
  <si>
    <t>Отчет об исполнении сетевого плана-графика по реализации программы "Развитие физическкой культуры и спорта в городе Нефтеюганске"</t>
  </si>
  <si>
    <t>Усиление социальной направленности муниципальной политики в сфере физической культуры и спорта</t>
  </si>
  <si>
    <t>1.3.2</t>
  </si>
  <si>
    <t>ПЛАН  на 2021 год (рублей)</t>
  </si>
  <si>
    <t>% исполнения  к плану 2021  года</t>
  </si>
  <si>
    <t>Региональный проект "Спорт - норма жизни"</t>
  </si>
  <si>
    <t>1.1.5</t>
  </si>
  <si>
    <t>Подпрограмма 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</si>
  <si>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популяризация массового спорта</t>
  </si>
  <si>
    <t>Освоение на 01.01.2022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</si>
</sst>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02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8" fillId="0" borderId="1" xfId="0" applyNumberFormat="1" applyFont="1" applyFill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view="pageBreakPreview" zoomScale="70" zoomScaleNormal="6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R19" sqref="R19"/>
    </sheetView>
  </sheetViews>
  <sheetFormatPr defaultColWidth="9.140625" defaultRowHeight="18.75" x14ac:dyDescent="0.25"/>
  <cols>
    <col min="1" max="1" width="10" style="1" customWidth="1"/>
    <col min="2" max="2" width="54.85546875" style="53" customWidth="1"/>
    <col min="3" max="3" width="13.140625" style="53" customWidth="1"/>
    <col min="4" max="4" width="25.42578125" style="53" customWidth="1"/>
    <col min="5" max="5" width="25.28515625" style="53" customWidth="1"/>
    <col min="6" max="6" width="23.28515625" style="53" customWidth="1"/>
    <col min="7" max="7" width="23.85546875" style="53" customWidth="1"/>
    <col min="8" max="8" width="24.28515625" style="56" customWidth="1"/>
    <col min="9" max="9" width="23.28515625" style="56" customWidth="1"/>
    <col min="10" max="10" width="21.7109375" style="56" customWidth="1"/>
    <col min="11" max="11" width="23.140625" style="56" customWidth="1"/>
    <col min="12" max="12" width="13.85546875" style="57" customWidth="1"/>
    <col min="13" max="13" width="14.42578125" style="57" customWidth="1"/>
    <col min="14" max="14" width="15.85546875" style="57" customWidth="1"/>
    <col min="15" max="15" width="13.5703125" style="57" customWidth="1"/>
    <col min="16" max="16384" width="9.140625" style="53"/>
  </cols>
  <sheetData>
    <row r="1" spans="1:15" ht="62.25" customHeight="1" x14ac:dyDescent="0.25">
      <c r="A1" s="61" t="s">
        <v>85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s="54" customFormat="1" ht="57" customHeight="1" x14ac:dyDescent="0.25">
      <c r="A2" s="68" t="s">
        <v>0</v>
      </c>
      <c r="B2" s="18" t="s">
        <v>1</v>
      </c>
      <c r="C2" s="69" t="s">
        <v>18</v>
      </c>
      <c r="D2" s="66" t="s">
        <v>88</v>
      </c>
      <c r="E2" s="66"/>
      <c r="F2" s="66"/>
      <c r="G2" s="66"/>
      <c r="H2" s="67" t="s">
        <v>94</v>
      </c>
      <c r="I2" s="67"/>
      <c r="J2" s="67"/>
      <c r="K2" s="67"/>
      <c r="L2" s="63" t="s">
        <v>89</v>
      </c>
      <c r="M2" s="64"/>
      <c r="N2" s="64"/>
      <c r="O2" s="65"/>
    </row>
    <row r="3" spans="1:15" s="54" customFormat="1" ht="37.5" customHeight="1" x14ac:dyDescent="0.25">
      <c r="A3" s="68"/>
      <c r="B3" s="52" t="s">
        <v>2</v>
      </c>
      <c r="C3" s="69"/>
      <c r="D3" s="50" t="s">
        <v>22</v>
      </c>
      <c r="E3" s="50" t="s">
        <v>23</v>
      </c>
      <c r="F3" s="50" t="s">
        <v>47</v>
      </c>
      <c r="G3" s="50" t="s">
        <v>24</v>
      </c>
      <c r="H3" s="50" t="s">
        <v>22</v>
      </c>
      <c r="I3" s="50" t="s">
        <v>23</v>
      </c>
      <c r="J3" s="50" t="s">
        <v>47</v>
      </c>
      <c r="K3" s="50" t="s">
        <v>24</v>
      </c>
      <c r="L3" s="19" t="s">
        <v>22</v>
      </c>
      <c r="M3" s="19" t="s">
        <v>23</v>
      </c>
      <c r="N3" s="19" t="s">
        <v>47</v>
      </c>
      <c r="O3" s="19" t="s">
        <v>24</v>
      </c>
    </row>
    <row r="4" spans="1:15" s="54" customFormat="1" ht="17.649999999999999" x14ac:dyDescent="0.25">
      <c r="A4" s="51" t="s">
        <v>5</v>
      </c>
      <c r="B4" s="51" t="s">
        <v>14</v>
      </c>
      <c r="C4" s="58" t="s">
        <v>26</v>
      </c>
      <c r="D4" s="58" t="s">
        <v>28</v>
      </c>
      <c r="E4" s="58" t="s">
        <v>16</v>
      </c>
      <c r="F4" s="58" t="s">
        <v>29</v>
      </c>
      <c r="G4" s="58" t="s">
        <v>37</v>
      </c>
      <c r="H4" s="58" t="s">
        <v>17</v>
      </c>
      <c r="I4" s="58" t="s">
        <v>30</v>
      </c>
      <c r="J4" s="58" t="s">
        <v>31</v>
      </c>
      <c r="K4" s="58" t="s">
        <v>32</v>
      </c>
      <c r="L4" s="58" t="s">
        <v>33</v>
      </c>
      <c r="M4" s="58" t="s">
        <v>34</v>
      </c>
      <c r="N4" s="58" t="s">
        <v>35</v>
      </c>
      <c r="O4" s="58" t="s">
        <v>36</v>
      </c>
    </row>
    <row r="5" spans="1:15" s="55" customFormat="1" ht="30.75" customHeight="1" x14ac:dyDescent="0.25">
      <c r="A5" s="74" t="s">
        <v>84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s="54" customFormat="1" ht="49.7" customHeight="1" x14ac:dyDescent="0.25">
      <c r="A6" s="20" t="s">
        <v>5</v>
      </c>
      <c r="B6" s="76" t="s">
        <v>68</v>
      </c>
      <c r="C6" s="76"/>
      <c r="D6" s="23">
        <f t="shared" ref="D6:K6" si="0">D7+D14+D18</f>
        <v>1184385009</v>
      </c>
      <c r="E6" s="23">
        <f t="shared" si="0"/>
        <v>25344754.5</v>
      </c>
      <c r="F6" s="23">
        <f t="shared" si="0"/>
        <v>378508.5</v>
      </c>
      <c r="G6" s="23">
        <f t="shared" si="0"/>
        <v>1158661746</v>
      </c>
      <c r="H6" s="23">
        <f>H7+H14+H18</f>
        <v>784091609.3900001</v>
      </c>
      <c r="I6" s="23">
        <f t="shared" si="0"/>
        <v>25344753.27</v>
      </c>
      <c r="J6" s="23">
        <f t="shared" si="0"/>
        <v>378508.5</v>
      </c>
      <c r="K6" s="23">
        <f t="shared" si="0"/>
        <v>758368347.62</v>
      </c>
      <c r="L6" s="59">
        <f t="shared" ref="L6:L14" si="1">H6/D6*100</f>
        <v>66.202426021249991</v>
      </c>
      <c r="M6" s="59">
        <f t="shared" ref="M6:M14" si="2">I6/E6*100</f>
        <v>99.999995146924775</v>
      </c>
      <c r="N6" s="59">
        <f t="shared" ref="N6:N14" si="3">J6/F6*100</f>
        <v>100</v>
      </c>
      <c r="O6" s="59">
        <f t="shared" ref="O6:O14" si="4">K6/G6*100</f>
        <v>65.45209162536726</v>
      </c>
    </row>
    <row r="7" spans="1:15" s="54" customFormat="1" ht="79.5" customHeight="1" x14ac:dyDescent="0.25">
      <c r="A7" s="20" t="s">
        <v>6</v>
      </c>
      <c r="B7" s="48" t="s">
        <v>92</v>
      </c>
      <c r="C7" s="48"/>
      <c r="D7" s="23">
        <f>SUM(D8:D13)</f>
        <v>610567926</v>
      </c>
      <c r="E7" s="23">
        <f t="shared" ref="E7:J7" si="5">SUM(E8:E13)</f>
        <v>21278232.5</v>
      </c>
      <c r="F7" s="23">
        <f t="shared" si="5"/>
        <v>378508.5</v>
      </c>
      <c r="G7" s="23">
        <f t="shared" si="5"/>
        <v>588911185</v>
      </c>
      <c r="H7" s="23">
        <f>SUM(H8:H13)</f>
        <v>607623791.94000006</v>
      </c>
      <c r="I7" s="23">
        <f t="shared" si="5"/>
        <v>21278231.27</v>
      </c>
      <c r="J7" s="23">
        <f t="shared" si="5"/>
        <v>378508.5</v>
      </c>
      <c r="K7" s="23">
        <f>SUM(K8:K13)</f>
        <v>585967052.16999996</v>
      </c>
      <c r="L7" s="59">
        <f t="shared" si="1"/>
        <v>99.517804009246319</v>
      </c>
      <c r="M7" s="59">
        <f t="shared" si="2"/>
        <v>99.999994219444673</v>
      </c>
      <c r="N7" s="59">
        <f t="shared" si="3"/>
        <v>100</v>
      </c>
      <c r="O7" s="59">
        <f t="shared" si="4"/>
        <v>99.500071843600651</v>
      </c>
    </row>
    <row r="8" spans="1:15" s="54" customFormat="1" ht="55.5" customHeight="1" x14ac:dyDescent="0.25">
      <c r="A8" s="70" t="s">
        <v>76</v>
      </c>
      <c r="B8" s="72" t="s">
        <v>93</v>
      </c>
      <c r="C8" s="15" t="s">
        <v>3</v>
      </c>
      <c r="D8" s="16">
        <f>SUM(E8:G8)</f>
        <v>299170</v>
      </c>
      <c r="E8" s="16">
        <v>0</v>
      </c>
      <c r="F8" s="16">
        <v>0</v>
      </c>
      <c r="G8" s="16">
        <v>299170</v>
      </c>
      <c r="H8" s="17">
        <f t="shared" ref="H8:H13" si="6">SUM(I8:K8)</f>
        <v>299170</v>
      </c>
      <c r="I8" s="17">
        <v>0</v>
      </c>
      <c r="J8" s="17">
        <v>0</v>
      </c>
      <c r="K8" s="17">
        <v>299170</v>
      </c>
      <c r="L8" s="17">
        <f t="shared" si="1"/>
        <v>100</v>
      </c>
      <c r="M8" s="17">
        <v>0</v>
      </c>
      <c r="N8" s="17">
        <v>0</v>
      </c>
      <c r="O8" s="17">
        <f t="shared" si="4"/>
        <v>100</v>
      </c>
    </row>
    <row r="9" spans="1:15" s="54" customFormat="1" ht="83.1" customHeight="1" x14ac:dyDescent="0.25">
      <c r="A9" s="71"/>
      <c r="B9" s="73"/>
      <c r="C9" s="15" t="s">
        <v>4</v>
      </c>
      <c r="D9" s="16">
        <f>SUM(E9:G9)</f>
        <v>3058384</v>
      </c>
      <c r="E9" s="16">
        <v>0</v>
      </c>
      <c r="F9" s="16">
        <v>0</v>
      </c>
      <c r="G9" s="16">
        <v>3058384</v>
      </c>
      <c r="H9" s="17">
        <f t="shared" si="6"/>
        <v>3058383.68</v>
      </c>
      <c r="I9" s="17">
        <v>0</v>
      </c>
      <c r="J9" s="17">
        <v>0</v>
      </c>
      <c r="K9" s="17">
        <v>3058383.68</v>
      </c>
      <c r="L9" s="17">
        <f t="shared" si="1"/>
        <v>99.999989536958083</v>
      </c>
      <c r="M9" s="17">
        <v>0</v>
      </c>
      <c r="N9" s="17">
        <v>0</v>
      </c>
      <c r="O9" s="17">
        <f t="shared" si="4"/>
        <v>99.999989536958083</v>
      </c>
    </row>
    <row r="10" spans="1:15" s="54" customFormat="1" ht="42" customHeight="1" x14ac:dyDescent="0.25">
      <c r="A10" s="46" t="s">
        <v>77</v>
      </c>
      <c r="B10" s="47" t="s">
        <v>21</v>
      </c>
      <c r="C10" s="15" t="s">
        <v>4</v>
      </c>
      <c r="D10" s="16">
        <f t="shared" ref="D10:D13" si="7">SUM(E10:G10)</f>
        <v>654174</v>
      </c>
      <c r="E10" s="16">
        <v>0</v>
      </c>
      <c r="F10" s="16">
        <v>0</v>
      </c>
      <c r="G10" s="16">
        <v>654174</v>
      </c>
      <c r="H10" s="17">
        <f t="shared" si="6"/>
        <v>654172.54</v>
      </c>
      <c r="I10" s="17">
        <v>0</v>
      </c>
      <c r="J10" s="17">
        <v>0</v>
      </c>
      <c r="K10" s="16">
        <v>654172.54</v>
      </c>
      <c r="L10" s="17">
        <f t="shared" si="1"/>
        <v>99.999776817788543</v>
      </c>
      <c r="M10" s="17">
        <v>0</v>
      </c>
      <c r="N10" s="17">
        <v>0</v>
      </c>
      <c r="O10" s="17">
        <f t="shared" si="4"/>
        <v>99.999776817788543</v>
      </c>
    </row>
    <row r="11" spans="1:15" s="54" customFormat="1" ht="137.44999999999999" customHeight="1" x14ac:dyDescent="0.25">
      <c r="A11" s="49" t="s">
        <v>78</v>
      </c>
      <c r="B11" s="47" t="s">
        <v>69</v>
      </c>
      <c r="C11" s="15" t="s">
        <v>4</v>
      </c>
      <c r="D11" s="16">
        <f>SUM(E11:G11)</f>
        <v>2145185</v>
      </c>
      <c r="E11" s="16">
        <v>1653241</v>
      </c>
      <c r="F11" s="16">
        <v>0</v>
      </c>
      <c r="G11" s="16">
        <v>491944</v>
      </c>
      <c r="H11" s="17">
        <f t="shared" si="6"/>
        <v>2145183.36</v>
      </c>
      <c r="I11" s="17">
        <v>1653239.77</v>
      </c>
      <c r="J11" s="17">
        <v>0</v>
      </c>
      <c r="K11" s="17">
        <v>491943.59</v>
      </c>
      <c r="L11" s="17">
        <f t="shared" si="1"/>
        <v>99.999923549717153</v>
      </c>
      <c r="M11" s="17">
        <f t="shared" si="2"/>
        <v>99.999925600683753</v>
      </c>
      <c r="N11" s="17">
        <v>0</v>
      </c>
      <c r="O11" s="17">
        <f t="shared" si="4"/>
        <v>99.999916657180492</v>
      </c>
    </row>
    <row r="12" spans="1:15" s="54" customFormat="1" ht="62.85" customHeight="1" x14ac:dyDescent="0.25">
      <c r="A12" s="46" t="s">
        <v>79</v>
      </c>
      <c r="B12" s="47" t="s">
        <v>70</v>
      </c>
      <c r="C12" s="15" t="s">
        <v>4</v>
      </c>
      <c r="D12" s="16">
        <f t="shared" si="7"/>
        <v>603082907</v>
      </c>
      <c r="E12" s="16">
        <v>18741800</v>
      </c>
      <c r="F12" s="16">
        <v>0</v>
      </c>
      <c r="G12" s="16">
        <v>584341107</v>
      </c>
      <c r="H12" s="17">
        <f t="shared" si="6"/>
        <v>600138776.36000001</v>
      </c>
      <c r="I12" s="17">
        <v>18741800</v>
      </c>
      <c r="J12" s="17">
        <v>0</v>
      </c>
      <c r="K12" s="17">
        <v>581396976.36000001</v>
      </c>
      <c r="L12" s="17">
        <f t="shared" si="1"/>
        <v>99.51181991632869</v>
      </c>
      <c r="M12" s="17">
        <f t="shared" si="2"/>
        <v>100</v>
      </c>
      <c r="N12" s="17">
        <v>0</v>
      </c>
      <c r="O12" s="17">
        <f t="shared" si="4"/>
        <v>99.496162326296854</v>
      </c>
    </row>
    <row r="13" spans="1:15" s="54" customFormat="1" ht="62.85" customHeight="1" x14ac:dyDescent="0.25">
      <c r="A13" s="46" t="s">
        <v>91</v>
      </c>
      <c r="B13" s="47" t="s">
        <v>90</v>
      </c>
      <c r="C13" s="15" t="s">
        <v>4</v>
      </c>
      <c r="D13" s="16">
        <f t="shared" si="7"/>
        <v>1328106</v>
      </c>
      <c r="E13" s="16">
        <v>883191.5</v>
      </c>
      <c r="F13" s="16">
        <v>378508.5</v>
      </c>
      <c r="G13" s="16">
        <v>66406</v>
      </c>
      <c r="H13" s="17">
        <f t="shared" si="6"/>
        <v>1328106</v>
      </c>
      <c r="I13" s="17">
        <v>883191.5</v>
      </c>
      <c r="J13" s="17">
        <v>378508.5</v>
      </c>
      <c r="K13" s="17">
        <v>66406</v>
      </c>
      <c r="L13" s="17">
        <f t="shared" si="1"/>
        <v>100</v>
      </c>
      <c r="M13" s="17">
        <f t="shared" si="2"/>
        <v>100</v>
      </c>
      <c r="N13" s="17">
        <f t="shared" si="3"/>
        <v>100</v>
      </c>
      <c r="O13" s="17">
        <f t="shared" si="4"/>
        <v>100</v>
      </c>
    </row>
    <row r="14" spans="1:15" s="55" customFormat="1" ht="69" customHeight="1" x14ac:dyDescent="0.25">
      <c r="A14" s="20" t="s">
        <v>7</v>
      </c>
      <c r="B14" s="48" t="s">
        <v>71</v>
      </c>
      <c r="C14" s="22"/>
      <c r="D14" s="21">
        <f>SUM(D15:D17)</f>
        <v>551719637</v>
      </c>
      <c r="E14" s="21">
        <f t="shared" ref="E14:K14" si="8">SUM(E15:E17)</f>
        <v>4066522</v>
      </c>
      <c r="F14" s="21">
        <f t="shared" si="8"/>
        <v>0</v>
      </c>
      <c r="G14" s="21">
        <f t="shared" si="8"/>
        <v>547653115</v>
      </c>
      <c r="H14" s="21">
        <f t="shared" si="8"/>
        <v>154491040.99000001</v>
      </c>
      <c r="I14" s="21">
        <f t="shared" si="8"/>
        <v>4066522</v>
      </c>
      <c r="J14" s="21">
        <f t="shared" si="8"/>
        <v>0</v>
      </c>
      <c r="K14" s="21">
        <f t="shared" si="8"/>
        <v>150424518.99000001</v>
      </c>
      <c r="L14" s="59">
        <f t="shared" si="1"/>
        <v>28.001729615797601</v>
      </c>
      <c r="M14" s="59">
        <f t="shared" si="2"/>
        <v>100</v>
      </c>
      <c r="N14" s="59">
        <v>0</v>
      </c>
      <c r="O14" s="59">
        <f t="shared" si="4"/>
        <v>27.4671164775535</v>
      </c>
    </row>
    <row r="15" spans="1:15" s="54" customFormat="1" ht="80.650000000000006" customHeight="1" x14ac:dyDescent="0.25">
      <c r="A15" s="46" t="s">
        <v>80</v>
      </c>
      <c r="B15" s="47" t="s">
        <v>72</v>
      </c>
      <c r="C15" s="15" t="s">
        <v>4</v>
      </c>
      <c r="D15" s="16">
        <f>SUM(E15:G15)</f>
        <v>18394188</v>
      </c>
      <c r="E15" s="16">
        <v>4066522</v>
      </c>
      <c r="F15" s="16">
        <v>0</v>
      </c>
      <c r="G15" s="16">
        <v>14327666</v>
      </c>
      <c r="H15" s="17">
        <f>SUM(I15:K15)</f>
        <v>18380256.079999998</v>
      </c>
      <c r="I15" s="17">
        <v>4066522</v>
      </c>
      <c r="J15" s="17">
        <v>0</v>
      </c>
      <c r="K15" s="17">
        <v>14313734.08</v>
      </c>
      <c r="L15" s="17">
        <f t="shared" ref="L7:L19" si="9">H15/D15*100</f>
        <v>99.924259119239181</v>
      </c>
      <c r="M15" s="17">
        <f t="shared" ref="M7:M17" si="10">I15/E15*100</f>
        <v>100</v>
      </c>
      <c r="N15" s="17">
        <v>0</v>
      </c>
      <c r="O15" s="17">
        <f t="shared" ref="O7:O20" si="11">K15/G15*100</f>
        <v>99.902762110730393</v>
      </c>
    </row>
    <row r="16" spans="1:15" s="54" customFormat="1" ht="42" customHeight="1" x14ac:dyDescent="0.25">
      <c r="A16" s="70" t="s">
        <v>81</v>
      </c>
      <c r="B16" s="72" t="s">
        <v>75</v>
      </c>
      <c r="C16" s="15" t="s">
        <v>53</v>
      </c>
      <c r="D16" s="16">
        <f>SUM(E16:G16)</f>
        <v>533325449</v>
      </c>
      <c r="E16" s="16">
        <v>0</v>
      </c>
      <c r="F16" s="16">
        <v>0</v>
      </c>
      <c r="G16" s="16">
        <v>533325449</v>
      </c>
      <c r="H16" s="17">
        <f>SUM(I16:K16)</f>
        <v>136110784.91</v>
      </c>
      <c r="I16" s="17">
        <v>0</v>
      </c>
      <c r="J16" s="17">
        <v>0</v>
      </c>
      <c r="K16" s="17">
        <v>136110784.91</v>
      </c>
      <c r="L16" s="17">
        <f t="shared" si="9"/>
        <v>25.521149452967506</v>
      </c>
      <c r="M16" s="17">
        <v>0</v>
      </c>
      <c r="N16" s="17">
        <v>0</v>
      </c>
      <c r="O16" s="17">
        <f t="shared" si="11"/>
        <v>25.521149452967506</v>
      </c>
    </row>
    <row r="17" spans="1:15" s="54" customFormat="1" ht="52.35" customHeight="1" x14ac:dyDescent="0.25">
      <c r="A17" s="71"/>
      <c r="B17" s="73"/>
      <c r="C17" s="15" t="s">
        <v>4</v>
      </c>
      <c r="D17" s="16">
        <f>SUM(E17:G17)</f>
        <v>0</v>
      </c>
      <c r="E17" s="16">
        <v>0</v>
      </c>
      <c r="F17" s="16">
        <v>0</v>
      </c>
      <c r="G17" s="16">
        <v>0</v>
      </c>
      <c r="H17" s="17">
        <f>SUM(I17:K17)</f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</row>
    <row r="18" spans="1:15" s="55" customFormat="1" ht="62.25" customHeight="1" x14ac:dyDescent="0.25">
      <c r="A18" s="20" t="s">
        <v>82</v>
      </c>
      <c r="B18" s="48" t="s">
        <v>73</v>
      </c>
      <c r="C18" s="15" t="s">
        <v>4</v>
      </c>
      <c r="D18" s="21">
        <f>D19+D20</f>
        <v>22097446</v>
      </c>
      <c r="E18" s="21">
        <f t="shared" ref="E18:K18" si="12">E19+E20</f>
        <v>0</v>
      </c>
      <c r="F18" s="21">
        <f t="shared" si="12"/>
        <v>0</v>
      </c>
      <c r="G18" s="21">
        <f t="shared" si="12"/>
        <v>22097446</v>
      </c>
      <c r="H18" s="21">
        <f t="shared" si="12"/>
        <v>21976776.460000001</v>
      </c>
      <c r="I18" s="21">
        <f t="shared" si="12"/>
        <v>0</v>
      </c>
      <c r="J18" s="21">
        <f t="shared" si="12"/>
        <v>0</v>
      </c>
      <c r="K18" s="21">
        <f t="shared" si="12"/>
        <v>21976776.460000001</v>
      </c>
      <c r="L18" s="59">
        <f t="shared" ref="L18:L19" si="13">H18/D18*100</f>
        <v>99.453920873932674</v>
      </c>
      <c r="M18" s="59">
        <v>0</v>
      </c>
      <c r="N18" s="59">
        <v>0</v>
      </c>
      <c r="O18" s="59">
        <f t="shared" ref="O18:O19" si="14">K18/G18*100</f>
        <v>99.453920873932674</v>
      </c>
    </row>
    <row r="19" spans="1:15" s="54" customFormat="1" ht="69.400000000000006" customHeight="1" x14ac:dyDescent="0.25">
      <c r="A19" s="46" t="s">
        <v>83</v>
      </c>
      <c r="B19" s="47" t="s">
        <v>74</v>
      </c>
      <c r="C19" s="15" t="s">
        <v>4</v>
      </c>
      <c r="D19" s="16">
        <f>SUM(E19:G19)</f>
        <v>22097446</v>
      </c>
      <c r="E19" s="16">
        <v>0</v>
      </c>
      <c r="F19" s="16">
        <v>0</v>
      </c>
      <c r="G19" s="16">
        <v>22097446</v>
      </c>
      <c r="H19" s="17">
        <f>SUM(I19:K19)</f>
        <v>21976776.460000001</v>
      </c>
      <c r="I19" s="17">
        <v>0</v>
      </c>
      <c r="J19" s="17">
        <v>0</v>
      </c>
      <c r="K19" s="17">
        <v>21976776.460000001</v>
      </c>
      <c r="L19" s="17">
        <f t="shared" si="13"/>
        <v>99.453920873932674</v>
      </c>
      <c r="M19" s="17">
        <v>0</v>
      </c>
      <c r="N19" s="17">
        <v>0</v>
      </c>
      <c r="O19" s="17">
        <f t="shared" si="14"/>
        <v>99.453920873932674</v>
      </c>
    </row>
    <row r="20" spans="1:15" ht="67.5" customHeight="1" x14ac:dyDescent="0.25">
      <c r="A20" s="46" t="s">
        <v>87</v>
      </c>
      <c r="B20" s="60" t="s">
        <v>86</v>
      </c>
      <c r="C20" s="15" t="s">
        <v>4</v>
      </c>
      <c r="D20" s="16">
        <f>SUM(E20:G20)</f>
        <v>0</v>
      </c>
      <c r="E20" s="16">
        <v>0</v>
      </c>
      <c r="F20" s="16">
        <v>0</v>
      </c>
      <c r="G20" s="16">
        <v>0</v>
      </c>
      <c r="H20" s="17">
        <f>SUM(I20:K20)</f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</row>
  </sheetData>
  <mergeCells count="12">
    <mergeCell ref="A8:A9"/>
    <mergeCell ref="B8:B9"/>
    <mergeCell ref="A5:O5"/>
    <mergeCell ref="B6:C6"/>
    <mergeCell ref="B16:B17"/>
    <mergeCell ref="A16:A17"/>
    <mergeCell ref="A1:O1"/>
    <mergeCell ref="L2:O2"/>
    <mergeCell ref="D2:G2"/>
    <mergeCell ref="H2:K2"/>
    <mergeCell ref="A2:A3"/>
    <mergeCell ref="C2:C3"/>
  </mergeCells>
  <pageMargins left="0" right="0" top="0.19685039370078741" bottom="0" header="0.31496062992125984" footer="0.31496062992125984"/>
  <pageSetup paperSize="9" scale="45" fitToHeight="1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78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32.25" customHeight="1" x14ac:dyDescent="0.25">
      <c r="A2" s="80" t="s">
        <v>0</v>
      </c>
      <c r="B2" s="2" t="s">
        <v>1</v>
      </c>
      <c r="C2" s="81" t="s">
        <v>18</v>
      </c>
      <c r="D2" s="82" t="s">
        <v>38</v>
      </c>
      <c r="E2" s="82"/>
      <c r="F2" s="82"/>
      <c r="G2" s="83" t="s">
        <v>46</v>
      </c>
      <c r="H2" s="83"/>
      <c r="I2" s="83"/>
      <c r="J2" s="84" t="s">
        <v>44</v>
      </c>
      <c r="K2" s="85"/>
      <c r="L2" s="86"/>
      <c r="M2" s="87" t="s">
        <v>39</v>
      </c>
      <c r="N2" s="87" t="s">
        <v>40</v>
      </c>
    </row>
    <row r="3" spans="1:14" ht="25.5" x14ac:dyDescent="0.25">
      <c r="A3" s="80"/>
      <c r="B3" s="3" t="s">
        <v>2</v>
      </c>
      <c r="C3" s="81"/>
      <c r="D3" s="4" t="s">
        <v>22</v>
      </c>
      <c r="E3" s="4" t="s">
        <v>23</v>
      </c>
      <c r="F3" s="4" t="s">
        <v>24</v>
      </c>
      <c r="G3" s="4" t="s">
        <v>22</v>
      </c>
      <c r="H3" s="4" t="s">
        <v>23</v>
      </c>
      <c r="I3" s="4" t="s">
        <v>24</v>
      </c>
      <c r="J3" s="4" t="s">
        <v>22</v>
      </c>
      <c r="K3" s="4" t="s">
        <v>23</v>
      </c>
      <c r="L3" s="4" t="s">
        <v>24</v>
      </c>
      <c r="M3" s="88"/>
      <c r="N3" s="88"/>
    </row>
    <row r="4" spans="1:14" ht="14.45" x14ac:dyDescent="0.25">
      <c r="A4" s="5" t="s">
        <v>5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" customHeight="1" x14ac:dyDescent="0.25">
      <c r="A5" s="8">
        <v>1</v>
      </c>
      <c r="B5" s="77" t="s">
        <v>42</v>
      </c>
      <c r="C5" s="77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7" customHeight="1" x14ac:dyDescent="0.25">
      <c r="A6" s="10" t="s">
        <v>6</v>
      </c>
      <c r="B6" s="11" t="s">
        <v>20</v>
      </c>
      <c r="C6" s="11" t="s">
        <v>45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" customHeight="1" x14ac:dyDescent="0.25">
      <c r="A7" s="10" t="s">
        <v>7</v>
      </c>
      <c r="B7" s="11" t="s">
        <v>43</v>
      </c>
      <c r="C7" s="11" t="s">
        <v>45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96" t="s">
        <v>0</v>
      </c>
      <c r="B1" s="27" t="s">
        <v>1</v>
      </c>
      <c r="C1" s="97" t="s">
        <v>18</v>
      </c>
      <c r="D1" s="98" t="s">
        <v>56</v>
      </c>
      <c r="E1" s="98"/>
      <c r="F1" s="98"/>
      <c r="G1" s="98"/>
      <c r="H1" s="98" t="s">
        <v>57</v>
      </c>
      <c r="I1" s="98"/>
      <c r="J1" s="98"/>
      <c r="K1" s="98"/>
      <c r="L1" s="99" t="s">
        <v>67</v>
      </c>
      <c r="M1" s="100"/>
      <c r="N1" s="100"/>
      <c r="O1" s="101"/>
      <c r="P1" s="93" t="s">
        <v>58</v>
      </c>
      <c r="Q1" s="93"/>
      <c r="R1" s="93"/>
      <c r="S1" s="93"/>
      <c r="T1" s="93" t="s">
        <v>59</v>
      </c>
      <c r="U1" s="94"/>
      <c r="V1" s="94"/>
      <c r="W1" s="94"/>
    </row>
    <row r="2" spans="1:23" ht="22.5" x14ac:dyDescent="0.25">
      <c r="A2" s="96"/>
      <c r="B2" s="27" t="s">
        <v>2</v>
      </c>
      <c r="C2" s="97"/>
      <c r="D2" s="28" t="s">
        <v>22</v>
      </c>
      <c r="E2" s="28" t="s">
        <v>23</v>
      </c>
      <c r="F2" s="28" t="s">
        <v>47</v>
      </c>
      <c r="G2" s="28" t="s">
        <v>24</v>
      </c>
      <c r="H2" s="28" t="s">
        <v>22</v>
      </c>
      <c r="I2" s="28" t="s">
        <v>23</v>
      </c>
      <c r="J2" s="28" t="s">
        <v>47</v>
      </c>
      <c r="K2" s="28" t="s">
        <v>24</v>
      </c>
      <c r="L2" s="28" t="s">
        <v>22</v>
      </c>
      <c r="M2" s="28" t="s">
        <v>23</v>
      </c>
      <c r="N2" s="28" t="s">
        <v>47</v>
      </c>
      <c r="O2" s="28" t="s">
        <v>24</v>
      </c>
      <c r="P2" s="28" t="s">
        <v>22</v>
      </c>
      <c r="Q2" s="28" t="s">
        <v>23</v>
      </c>
      <c r="R2" s="28" t="s">
        <v>47</v>
      </c>
      <c r="S2" s="28" t="s">
        <v>24</v>
      </c>
      <c r="T2" s="28" t="s">
        <v>22</v>
      </c>
      <c r="U2" s="29" t="s">
        <v>23</v>
      </c>
      <c r="V2" s="28" t="s">
        <v>47</v>
      </c>
      <c r="W2" s="28" t="s">
        <v>24</v>
      </c>
    </row>
    <row r="3" spans="1:23" ht="14.45" x14ac:dyDescent="0.25">
      <c r="A3" s="25" t="s">
        <v>5</v>
      </c>
      <c r="B3" s="25" t="s">
        <v>14</v>
      </c>
      <c r="C3" s="25" t="s">
        <v>26</v>
      </c>
      <c r="D3" s="25" t="s">
        <v>28</v>
      </c>
      <c r="E3" s="25" t="s">
        <v>16</v>
      </c>
      <c r="F3" s="25" t="s">
        <v>29</v>
      </c>
      <c r="G3" s="25" t="s">
        <v>29</v>
      </c>
      <c r="H3" s="25" t="s">
        <v>37</v>
      </c>
      <c r="I3" s="25" t="s">
        <v>30</v>
      </c>
      <c r="J3" s="25" t="s">
        <v>31</v>
      </c>
      <c r="K3" s="25" t="s">
        <v>32</v>
      </c>
      <c r="L3" s="25" t="s">
        <v>33</v>
      </c>
      <c r="M3" s="25" t="s">
        <v>34</v>
      </c>
      <c r="N3" s="25" t="s">
        <v>35</v>
      </c>
      <c r="O3" s="25" t="s">
        <v>36</v>
      </c>
      <c r="P3" s="25" t="s">
        <v>17</v>
      </c>
      <c r="Q3" s="25" t="s">
        <v>30</v>
      </c>
      <c r="R3" s="25" t="s">
        <v>55</v>
      </c>
      <c r="S3" s="25" t="s">
        <v>31</v>
      </c>
      <c r="T3" s="25" t="s">
        <v>32</v>
      </c>
      <c r="U3" s="25" t="s">
        <v>60</v>
      </c>
      <c r="V3" s="25" t="s">
        <v>49</v>
      </c>
      <c r="W3" s="25" t="s">
        <v>54</v>
      </c>
    </row>
    <row r="4" spans="1:23" x14ac:dyDescent="0.25">
      <c r="A4" s="95" t="s">
        <v>25</v>
      </c>
      <c r="B4" s="95"/>
      <c r="C4" s="95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" customHeight="1" x14ac:dyDescent="0.25">
      <c r="A5" s="31">
        <v>1</v>
      </c>
      <c r="B5" s="77" t="s">
        <v>10</v>
      </c>
      <c r="C5" s="77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7</v>
      </c>
      <c r="B6" s="33" t="s">
        <v>48</v>
      </c>
      <c r="C6" s="2" t="s">
        <v>53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14</v>
      </c>
      <c r="B7" s="77" t="s">
        <v>61</v>
      </c>
      <c r="C7" s="77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5.5" x14ac:dyDescent="0.25">
      <c r="A8" s="32" t="s">
        <v>8</v>
      </c>
      <c r="B8" s="35" t="s">
        <v>62</v>
      </c>
      <c r="C8" s="2" t="s">
        <v>53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8.25" x14ac:dyDescent="0.25">
      <c r="A9" s="32" t="s">
        <v>9</v>
      </c>
      <c r="B9" s="35" t="s">
        <v>63</v>
      </c>
      <c r="C9" s="2" t="s">
        <v>53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" customHeight="1" x14ac:dyDescent="0.25">
      <c r="A10" s="45" t="s">
        <v>26</v>
      </c>
      <c r="B10" s="24" t="s">
        <v>11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5.5" x14ac:dyDescent="0.25">
      <c r="A11" s="26" t="s">
        <v>64</v>
      </c>
      <c r="B11" s="35" t="s">
        <v>65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95" customHeight="1" x14ac:dyDescent="0.25">
      <c r="A12" s="31" t="s">
        <v>26</v>
      </c>
      <c r="B12" s="77" t="s">
        <v>12</v>
      </c>
      <c r="C12" s="77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27</v>
      </c>
      <c r="B13" s="39" t="s">
        <v>15</v>
      </c>
      <c r="C13" s="2" t="s">
        <v>53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17</v>
      </c>
      <c r="B14" s="89" t="s">
        <v>13</v>
      </c>
      <c r="C14" s="90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8.25" x14ac:dyDescent="0.25">
      <c r="A15" s="87" t="s">
        <v>19</v>
      </c>
      <c r="B15" s="35" t="s">
        <v>66</v>
      </c>
      <c r="C15" s="2" t="s">
        <v>53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8.25" x14ac:dyDescent="0.25">
      <c r="A16" s="91"/>
      <c r="B16" s="35" t="s">
        <v>50</v>
      </c>
      <c r="C16" s="2" t="s">
        <v>53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8.25" x14ac:dyDescent="0.25">
      <c r="A17" s="91"/>
      <c r="B17" s="35" t="s">
        <v>51</v>
      </c>
      <c r="C17" s="2" t="s">
        <v>53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5.5" x14ac:dyDescent="0.25">
      <c r="A18" s="92"/>
      <c r="B18" s="35" t="s">
        <v>52</v>
      </c>
      <c r="C18" s="2" t="s">
        <v>53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User</cp:lastModifiedBy>
  <cp:lastPrinted>2022-01-11T04:58:08Z</cp:lastPrinted>
  <dcterms:created xsi:type="dcterms:W3CDTF">2012-05-22T08:33:39Z</dcterms:created>
  <dcterms:modified xsi:type="dcterms:W3CDTF">2022-01-11T05:31:44Z</dcterms:modified>
</cp:coreProperties>
</file>