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ики\"/>
    </mc:Choice>
  </mc:AlternateContent>
  <bookViews>
    <workbookView xWindow="0" yWindow="0" windowWidth="28695" windowHeight="1213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муниципальные!$A$1:$X$11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8" i="33"/>
  <c r="W9" i="33"/>
  <c r="W11" i="33"/>
  <c r="Q7" i="33"/>
  <c r="S7" i="33"/>
  <c r="S8" i="33"/>
  <c r="S9" i="33"/>
  <c r="S11" i="33"/>
  <c r="E6" i="33" l="1"/>
  <c r="F6" i="33"/>
  <c r="G6" i="33"/>
  <c r="I6" i="33"/>
  <c r="J6" i="33"/>
  <c r="K6" i="33"/>
  <c r="M6" i="33"/>
  <c r="N6" i="33"/>
  <c r="O6" i="33"/>
  <c r="L9" i="33"/>
  <c r="D9" i="33"/>
  <c r="H9" i="33"/>
  <c r="T9" i="33" l="1"/>
  <c r="P9" i="33"/>
  <c r="W6" i="33"/>
  <c r="S6" i="33"/>
  <c r="U6" i="33"/>
  <c r="Q6" i="33"/>
  <c r="O10" i="33" l="1"/>
  <c r="N10" i="33"/>
  <c r="M10" i="33"/>
  <c r="K10" i="33"/>
  <c r="J10" i="33"/>
  <c r="I10" i="33"/>
  <c r="G10" i="33"/>
  <c r="F10" i="33"/>
  <c r="E10" i="33"/>
  <c r="S10" i="33" l="1"/>
  <c r="W10" i="33"/>
  <c r="L11" i="33" l="1"/>
  <c r="H11" i="33"/>
  <c r="H10" i="33" s="1"/>
  <c r="D11" i="33"/>
  <c r="L8" i="33"/>
  <c r="H8" i="33"/>
  <c r="D8" i="33"/>
  <c r="D7" i="33"/>
  <c r="L7" i="33"/>
  <c r="H7" i="33"/>
  <c r="T7" i="33" l="1"/>
  <c r="P7" i="33"/>
  <c r="L10" i="33"/>
  <c r="P11" i="33"/>
  <c r="T11" i="33"/>
  <c r="T8" i="33"/>
  <c r="P8" i="33"/>
  <c r="L6" i="33"/>
  <c r="D6" i="33"/>
  <c r="H6" i="33"/>
  <c r="D10" i="33"/>
  <c r="T6" i="33" l="1"/>
  <c r="P6" i="33"/>
  <c r="T10" i="33"/>
  <c r="P10" i="33"/>
  <c r="E5" i="33" l="1"/>
  <c r="F5" i="33"/>
  <c r="G5" i="33"/>
  <c r="D5" i="33" l="1"/>
  <c r="I5" i="33" l="1"/>
  <c r="J5" i="33"/>
  <c r="K5" i="33"/>
  <c r="N5" i="33"/>
  <c r="O5" i="33" l="1"/>
  <c r="M5" i="33"/>
  <c r="Q5" i="33" l="1"/>
  <c r="U5" i="33"/>
  <c r="S5" i="33"/>
  <c r="W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T5" i="33" l="1"/>
  <c r="P5" i="33"/>
  <c r="X5" i="33"/>
</calcChain>
</file>

<file path=xl/sharedStrings.xml><?xml version="1.0" encoding="utf-8"?>
<sst xmlns="http://schemas.openxmlformats.org/spreadsheetml/2006/main" count="181" uniqueCount="92">
  <si>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</si>
  <si>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</si>
  <si>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</si>
  <si>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</si>
  <si>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</si>
  <si>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</si>
  <si>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</si>
  <si>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</si>
  <si>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</si>
  <si>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</si>
  <si>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</si>
  <si>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</si>
  <si>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</si>
  <si>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</si>
  <si>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</si>
  <si>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</si>
  <si>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</si>
  <si>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</si>
  <si>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</si>
  <si>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</si>
  <si>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</si>
  <si>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</si>
  <si>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</si>
  <si>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</si>
  <si>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</si>
  <si>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</si>
  <si>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</si>
  <si>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</si>
  <si>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</si>
  <si>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</si>
  <si>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</si>
  <si>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</si>
  <si>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</si>
  <si>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</si>
  <si>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</si>
  <si>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</si>
  <si>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</si>
  <si>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</si>
  <si>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</si>
  <si>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</si>
  <si>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</si>
  <si>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</si>
  <si>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</si>
  <si>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</si>
  <si>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</si>
  <si>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</si>
  <si>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</si>
  <si>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</si>
  <si>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</si>
  <si>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</si>
  <si>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</si>
  <si>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</si>
  <si>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</si>
  <si>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</si>
  <si>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</si>
  <si>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</si>
  <si>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</si>
  <si>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</si>
  <si>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</si>
  <si>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</si>
  <si>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</si>
  <si>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</si>
  <si>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</si>
  <si>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</si>
  <si>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</si>
  <si>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</si>
  <si>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</si>
  <si>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</si>
  <si>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</si>
  <si>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</si>
  <si>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</si>
  <si>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</si>
  <si>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</si>
  <si>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</si>
  <si>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</si>
  <si>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</si>
  <si>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</si>
  <si>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</si>
  <si>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</si>
  <si>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</si>
  <si>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</si>
  <si>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</si>
  <si>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</si>
  <si>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</si>
  <si>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</si>
  <si>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</si>
  <si>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</si>
  <si>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9.1.3</t>
  </si>
  <si>
    <t>ПЛАН за 9 месяцев 2021 года                                                                                                                                         (рублей)</t>
  </si>
  <si>
    <t>Освоение на 01.08.2021 года                                                                                                                                                (рублей)</t>
  </si>
  <si>
    <t>% исполнения  к плану за 9 месяцев 2021 года</t>
  </si>
  <si>
    <t xml:space="preserve"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 в городе Нефтеюганске"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</si>
</sst>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Border="1"/>
    <xf numFmtId="0" fontId="40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zoomScale="80" zoomScaleNormal="80" zoomScaleSheetLayoutView="50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defaultRowHeight="18.75" x14ac:dyDescent="0.3"/>
  <cols>
    <col min="1" max="1" width="9.140625" style="5" customWidth="1"/>
    <col min="2" max="2" width="80.28515625" style="64" customWidth="1"/>
    <col min="3" max="3" width="13.140625" style="2" customWidth="1"/>
    <col min="4" max="4" width="21.5703125" style="46" customWidth="1"/>
    <col min="5" max="5" width="22.140625" style="46" customWidth="1"/>
    <col min="6" max="6" width="19.85546875" style="46" customWidth="1"/>
    <col min="7" max="7" width="22.42578125" style="46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5" s="19" customFormat="1" ht="37.5" customHeight="1" x14ac:dyDescent="0.3">
      <c r="A1" s="86" t="s">
        <v>91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5" s="1" customFormat="1" ht="46.5" customHeight="1" x14ac:dyDescent="0.3">
      <c r="A2" s="92" t="s">
        <v>0</v>
      </c>
      <c r="B2" s="60" t="s">
        <v>1</v>
      </c>
      <c r="C2" s="93" t="s">
        <v>18</v>
      </c>
      <c r="D2" s="100" t="s">
        <v>88</v>
      </c>
      <c r="E2" s="101"/>
      <c r="F2" s="101"/>
      <c r="G2" s="102"/>
      <c r="H2" s="97" t="s">
        <v>84</v>
      </c>
      <c r="I2" s="98"/>
      <c r="J2" s="98"/>
      <c r="K2" s="99"/>
      <c r="L2" s="91" t="s">
        <v>89</v>
      </c>
      <c r="M2" s="91"/>
      <c r="N2" s="91"/>
      <c r="O2" s="91"/>
      <c r="P2" s="94" t="s">
        <v>83</v>
      </c>
      <c r="Q2" s="95"/>
      <c r="R2" s="95"/>
      <c r="S2" s="96"/>
      <c r="T2" s="88" t="s">
        <v>90</v>
      </c>
      <c r="U2" s="89"/>
      <c r="V2" s="89"/>
      <c r="W2" s="90"/>
      <c r="X2" s="83" t="s">
        <v>52</v>
      </c>
    </row>
    <row r="3" spans="1:25" s="1" customFormat="1" ht="37.5" x14ac:dyDescent="0.3">
      <c r="A3" s="92"/>
      <c r="B3" s="61" t="s">
        <v>2</v>
      </c>
      <c r="C3" s="93"/>
      <c r="D3" s="45" t="s">
        <v>22</v>
      </c>
      <c r="E3" s="45" t="s">
        <v>23</v>
      </c>
      <c r="F3" s="45" t="s">
        <v>49</v>
      </c>
      <c r="G3" s="45" t="s">
        <v>24</v>
      </c>
      <c r="H3" s="82" t="s">
        <v>22</v>
      </c>
      <c r="I3" s="82" t="s">
        <v>23</v>
      </c>
      <c r="J3" s="82" t="s">
        <v>49</v>
      </c>
      <c r="K3" s="82" t="s">
        <v>24</v>
      </c>
      <c r="L3" s="44" t="s">
        <v>22</v>
      </c>
      <c r="M3" s="44" t="s">
        <v>23</v>
      </c>
      <c r="N3" s="44" t="s">
        <v>49</v>
      </c>
      <c r="O3" s="44" t="s">
        <v>24</v>
      </c>
      <c r="P3" s="44" t="s">
        <v>22</v>
      </c>
      <c r="Q3" s="44" t="s">
        <v>23</v>
      </c>
      <c r="R3" s="44" t="s">
        <v>49</v>
      </c>
      <c r="S3" s="44" t="s">
        <v>24</v>
      </c>
      <c r="T3" s="20" t="s">
        <v>22</v>
      </c>
      <c r="U3" s="20" t="s">
        <v>23</v>
      </c>
      <c r="V3" s="20" t="s">
        <v>49</v>
      </c>
      <c r="W3" s="20" t="s">
        <v>24</v>
      </c>
      <c r="X3" s="84"/>
    </row>
    <row r="4" spans="1:25" s="1" customFormat="1" x14ac:dyDescent="0.3">
      <c r="A4" s="81" t="s">
        <v>4</v>
      </c>
      <c r="B4" s="62" t="s">
        <v>14</v>
      </c>
      <c r="C4" s="81" t="s">
        <v>26</v>
      </c>
      <c r="D4" s="59">
        <v>4</v>
      </c>
      <c r="E4" s="59">
        <v>5</v>
      </c>
      <c r="F4" s="59">
        <v>6</v>
      </c>
      <c r="G4" s="59" t="s">
        <v>39</v>
      </c>
      <c r="H4" s="81" t="s">
        <v>17</v>
      </c>
      <c r="I4" s="81" t="s">
        <v>30</v>
      </c>
      <c r="J4" s="81" t="s">
        <v>33</v>
      </c>
      <c r="K4" s="81" t="s">
        <v>34</v>
      </c>
      <c r="L4" s="81" t="s">
        <v>35</v>
      </c>
      <c r="M4" s="81" t="s">
        <v>36</v>
      </c>
      <c r="N4" s="81" t="s">
        <v>37</v>
      </c>
      <c r="O4" s="81" t="s">
        <v>38</v>
      </c>
      <c r="P4" s="81" t="s">
        <v>74</v>
      </c>
      <c r="Q4" s="81" t="s">
        <v>75</v>
      </c>
      <c r="R4" s="81" t="s">
        <v>61</v>
      </c>
      <c r="S4" s="81" t="s">
        <v>76</v>
      </c>
      <c r="T4" s="81" t="s">
        <v>85</v>
      </c>
      <c r="U4" s="81" t="s">
        <v>66</v>
      </c>
      <c r="V4" s="81" t="s">
        <v>53</v>
      </c>
      <c r="W4" s="81" t="s">
        <v>58</v>
      </c>
      <c r="X4" s="43">
        <v>20</v>
      </c>
    </row>
    <row r="5" spans="1:25" s="1" customFormat="1" ht="66" customHeight="1" x14ac:dyDescent="0.3">
      <c r="A5" s="49" t="s">
        <v>30</v>
      </c>
      <c r="B5" s="85" t="s">
        <v>82</v>
      </c>
      <c r="C5" s="85"/>
      <c r="D5" s="50">
        <f>D6+D10</f>
        <v>1830735</v>
      </c>
      <c r="E5" s="50">
        <f t="shared" ref="E5:G5" si="0">E6+E10</f>
        <v>51600</v>
      </c>
      <c r="F5" s="50">
        <f t="shared" si="0"/>
        <v>0</v>
      </c>
      <c r="G5" s="50">
        <f t="shared" si="0"/>
        <v>1779135</v>
      </c>
      <c r="H5" s="50">
        <f>H6+H10</f>
        <v>3235063</v>
      </c>
      <c r="I5" s="50">
        <f t="shared" ref="I5:O5" si="1">I6+I10</f>
        <v>96400</v>
      </c>
      <c r="J5" s="50">
        <f t="shared" si="1"/>
        <v>0</v>
      </c>
      <c r="K5" s="50">
        <f t="shared" si="1"/>
        <v>3138663</v>
      </c>
      <c r="L5" s="50">
        <f t="shared" si="1"/>
        <v>1460032.42</v>
      </c>
      <c r="M5" s="50">
        <f t="shared" si="1"/>
        <v>44800</v>
      </c>
      <c r="N5" s="50">
        <f t="shared" si="1"/>
        <v>0</v>
      </c>
      <c r="O5" s="50">
        <f t="shared" si="1"/>
        <v>1415232.42</v>
      </c>
      <c r="P5" s="47">
        <f t="shared" ref="P5:P11" si="2">L5/H5*100</f>
        <v>45.131498830161881</v>
      </c>
      <c r="Q5" s="47">
        <f t="shared" ref="Q5:Q7" si="3">M5/I5*100</f>
        <v>46.473029045643152</v>
      </c>
      <c r="R5" s="47"/>
      <c r="S5" s="47">
        <f t="shared" ref="S5:S11" si="4">O5/K5*100</f>
        <v>45.090295453828588</v>
      </c>
      <c r="T5" s="48">
        <f t="shared" ref="T5:T11" si="5">L5/D5*100</f>
        <v>79.751161145660078</v>
      </c>
      <c r="U5" s="48">
        <f t="shared" ref="U5:U7" si="6">M5/E5*100</f>
        <v>86.821705426356587</v>
      </c>
      <c r="V5" s="48"/>
      <c r="W5" s="48">
        <f t="shared" ref="W5:W11" si="7">O5/G5*100</f>
        <v>79.54609515298165</v>
      </c>
      <c r="X5" s="48">
        <f t="shared" ref="X5" si="8">P5/H5*100</f>
        <v>1.3950732591656446E-3</v>
      </c>
    </row>
    <row r="6" spans="1:25" s="52" customFormat="1" ht="27" customHeight="1" x14ac:dyDescent="0.3">
      <c r="A6" s="49" t="s">
        <v>31</v>
      </c>
      <c r="B6" s="63" t="s">
        <v>21</v>
      </c>
      <c r="C6" s="58"/>
      <c r="D6" s="50">
        <f>SUM(D7:D9)</f>
        <v>1784472</v>
      </c>
      <c r="E6" s="50">
        <f t="shared" ref="E6:O6" si="9">SUM(E7:E9)</f>
        <v>51600</v>
      </c>
      <c r="F6" s="50">
        <f t="shared" si="9"/>
        <v>0</v>
      </c>
      <c r="G6" s="50">
        <f t="shared" si="9"/>
        <v>1732872</v>
      </c>
      <c r="H6" s="50">
        <f t="shared" si="9"/>
        <v>3188800</v>
      </c>
      <c r="I6" s="50">
        <f t="shared" si="9"/>
        <v>96400</v>
      </c>
      <c r="J6" s="50">
        <f t="shared" si="9"/>
        <v>0</v>
      </c>
      <c r="K6" s="50">
        <f t="shared" si="9"/>
        <v>3092400</v>
      </c>
      <c r="L6" s="50">
        <f t="shared" si="9"/>
        <v>1420402.42</v>
      </c>
      <c r="M6" s="50">
        <f t="shared" si="9"/>
        <v>44800</v>
      </c>
      <c r="N6" s="50">
        <f t="shared" si="9"/>
        <v>0</v>
      </c>
      <c r="O6" s="50">
        <f t="shared" si="9"/>
        <v>1375602.42</v>
      </c>
      <c r="P6" s="47">
        <f t="shared" si="2"/>
        <v>44.543477797290514</v>
      </c>
      <c r="Q6" s="47">
        <f t="shared" si="3"/>
        <v>46.473029045643152</v>
      </c>
      <c r="R6" s="47"/>
      <c r="S6" s="47">
        <f t="shared" si="4"/>
        <v>44.483327512611559</v>
      </c>
      <c r="T6" s="48">
        <f t="shared" si="5"/>
        <v>79.597910194163873</v>
      </c>
      <c r="U6" s="48">
        <f t="shared" si="6"/>
        <v>86.821705426356587</v>
      </c>
      <c r="V6" s="48"/>
      <c r="W6" s="48">
        <f t="shared" si="7"/>
        <v>79.382806116089355</v>
      </c>
      <c r="X6" s="51"/>
    </row>
    <row r="7" spans="1:25" s="1" customFormat="1" ht="24.75" customHeight="1" x14ac:dyDescent="0.3">
      <c r="A7" s="78" t="s">
        <v>59</v>
      </c>
      <c r="B7" s="55" t="s">
        <v>50</v>
      </c>
      <c r="C7" s="56" t="s">
        <v>13</v>
      </c>
      <c r="D7" s="57">
        <f>SUM(E7:G7)</f>
        <v>73800</v>
      </c>
      <c r="E7" s="57">
        <v>51600</v>
      </c>
      <c r="F7" s="57">
        <v>0</v>
      </c>
      <c r="G7" s="57">
        <v>22200</v>
      </c>
      <c r="H7" s="47">
        <f>SUM(I7:K7)</f>
        <v>137800</v>
      </c>
      <c r="I7" s="47">
        <v>96400</v>
      </c>
      <c r="J7" s="47">
        <v>0</v>
      </c>
      <c r="K7" s="47">
        <v>41400</v>
      </c>
      <c r="L7" s="48">
        <f>SUM(M7:O7)</f>
        <v>64090</v>
      </c>
      <c r="M7" s="48">
        <v>44800</v>
      </c>
      <c r="N7" s="48">
        <v>0</v>
      </c>
      <c r="O7" s="48">
        <v>19290</v>
      </c>
      <c r="P7" s="47">
        <f t="shared" si="2"/>
        <v>46.509433962264154</v>
      </c>
      <c r="Q7" s="47">
        <f t="shared" si="3"/>
        <v>46.473029045643152</v>
      </c>
      <c r="R7" s="47"/>
      <c r="S7" s="47">
        <f t="shared" si="4"/>
        <v>46.594202898550726</v>
      </c>
      <c r="T7" s="48">
        <f t="shared" si="5"/>
        <v>86.842818428184273</v>
      </c>
      <c r="U7" s="48">
        <f t="shared" si="6"/>
        <v>86.821705426356587</v>
      </c>
      <c r="V7" s="48"/>
      <c r="W7" s="48">
        <f t="shared" si="7"/>
        <v>86.891891891891888</v>
      </c>
      <c r="X7" s="54"/>
    </row>
    <row r="8" spans="1:25" s="1" customFormat="1" ht="116.25" customHeight="1" x14ac:dyDescent="0.3">
      <c r="A8" s="79" t="s">
        <v>32</v>
      </c>
      <c r="B8" s="80" t="s">
        <v>77</v>
      </c>
      <c r="C8" s="56" t="s">
        <v>3</v>
      </c>
      <c r="D8" s="57">
        <f>SUM(E8:G8)</f>
        <v>1690675</v>
      </c>
      <c r="E8" s="57">
        <v>0</v>
      </c>
      <c r="F8" s="57">
        <v>0</v>
      </c>
      <c r="G8" s="57">
        <v>1690675</v>
      </c>
      <c r="H8" s="47">
        <f>SUM(I8:K8)</f>
        <v>3031003</v>
      </c>
      <c r="I8" s="47">
        <v>0</v>
      </c>
      <c r="J8" s="47">
        <v>0</v>
      </c>
      <c r="K8" s="47">
        <v>3031003</v>
      </c>
      <c r="L8" s="48">
        <f>SUM(M8:O8)</f>
        <v>1348112.42</v>
      </c>
      <c r="M8" s="48">
        <v>0</v>
      </c>
      <c r="N8" s="48">
        <v>0</v>
      </c>
      <c r="O8" s="48">
        <v>1348112.42</v>
      </c>
      <c r="P8" s="47">
        <f t="shared" si="2"/>
        <v>44.477436017054416</v>
      </c>
      <c r="Q8" s="47"/>
      <c r="R8" s="47"/>
      <c r="S8" s="47">
        <f t="shared" si="4"/>
        <v>44.477436017054416</v>
      </c>
      <c r="T8" s="48">
        <f t="shared" si="5"/>
        <v>79.738117615745182</v>
      </c>
      <c r="U8" s="48"/>
      <c r="V8" s="48"/>
      <c r="W8" s="48">
        <f t="shared" si="7"/>
        <v>79.738117615745182</v>
      </c>
      <c r="X8" s="54"/>
      <c r="Y8" s="66"/>
    </row>
    <row r="9" spans="1:25" s="1" customFormat="1" ht="59.25" customHeight="1" x14ac:dyDescent="0.3">
      <c r="A9" s="78" t="s">
        <v>87</v>
      </c>
      <c r="B9" s="80" t="s">
        <v>86</v>
      </c>
      <c r="C9" s="56" t="s">
        <v>13</v>
      </c>
      <c r="D9" s="57">
        <f>SUM(E9:G9)</f>
        <v>19997</v>
      </c>
      <c r="E9" s="57">
        <v>0</v>
      </c>
      <c r="F9" s="57">
        <v>0</v>
      </c>
      <c r="G9" s="57">
        <v>19997</v>
      </c>
      <c r="H9" s="47">
        <f>SUM(I9:K9)</f>
        <v>19997</v>
      </c>
      <c r="I9" s="47">
        <v>0</v>
      </c>
      <c r="J9" s="47">
        <v>0</v>
      </c>
      <c r="K9" s="47">
        <v>19997</v>
      </c>
      <c r="L9" s="48">
        <f>SUM(M9:O9)</f>
        <v>8200</v>
      </c>
      <c r="M9" s="48">
        <v>0</v>
      </c>
      <c r="N9" s="48">
        <v>0</v>
      </c>
      <c r="O9" s="48">
        <v>8200</v>
      </c>
      <c r="P9" s="47">
        <f t="shared" si="2"/>
        <v>41.006150922638398</v>
      </c>
      <c r="Q9" s="47"/>
      <c r="R9" s="47"/>
      <c r="S9" s="47">
        <f t="shared" si="4"/>
        <v>41.006150922638398</v>
      </c>
      <c r="T9" s="48">
        <f t="shared" si="5"/>
        <v>41.006150922638398</v>
      </c>
      <c r="U9" s="48"/>
      <c r="V9" s="48"/>
      <c r="W9" s="48">
        <f t="shared" si="7"/>
        <v>41.006150922638398</v>
      </c>
      <c r="X9" s="54"/>
      <c r="Y9" s="66"/>
    </row>
    <row r="10" spans="1:25" s="52" customFormat="1" ht="56.25" x14ac:dyDescent="0.3">
      <c r="A10" s="67" t="s">
        <v>79</v>
      </c>
      <c r="B10" s="68" t="s">
        <v>78</v>
      </c>
      <c r="C10" s="58"/>
      <c r="D10" s="50">
        <f t="shared" ref="D10:O10" si="10">D11</f>
        <v>46263</v>
      </c>
      <c r="E10" s="50">
        <f t="shared" si="10"/>
        <v>0</v>
      </c>
      <c r="F10" s="50">
        <f t="shared" si="10"/>
        <v>0</v>
      </c>
      <c r="G10" s="50">
        <f t="shared" si="10"/>
        <v>46263</v>
      </c>
      <c r="H10" s="50">
        <f t="shared" si="10"/>
        <v>46263</v>
      </c>
      <c r="I10" s="50">
        <f t="shared" si="10"/>
        <v>0</v>
      </c>
      <c r="J10" s="50">
        <f t="shared" si="10"/>
        <v>0</v>
      </c>
      <c r="K10" s="50">
        <f t="shared" si="10"/>
        <v>46263</v>
      </c>
      <c r="L10" s="50">
        <f t="shared" si="10"/>
        <v>39630</v>
      </c>
      <c r="M10" s="50">
        <f t="shared" si="10"/>
        <v>0</v>
      </c>
      <c r="N10" s="50">
        <f t="shared" si="10"/>
        <v>0</v>
      </c>
      <c r="O10" s="50">
        <f t="shared" si="10"/>
        <v>39630</v>
      </c>
      <c r="P10" s="47">
        <f t="shared" si="2"/>
        <v>85.66240840412425</v>
      </c>
      <c r="Q10" s="47"/>
      <c r="R10" s="47"/>
      <c r="S10" s="47">
        <f t="shared" si="4"/>
        <v>85.66240840412425</v>
      </c>
      <c r="T10" s="48">
        <f t="shared" si="5"/>
        <v>85.66240840412425</v>
      </c>
      <c r="U10" s="48"/>
      <c r="V10" s="48"/>
      <c r="W10" s="48">
        <f t="shared" si="7"/>
        <v>85.66240840412425</v>
      </c>
      <c r="X10" s="53"/>
      <c r="Y10" s="69"/>
    </row>
    <row r="11" spans="1:25" s="1" customFormat="1" ht="37.5" x14ac:dyDescent="0.3">
      <c r="A11" s="78" t="s">
        <v>81</v>
      </c>
      <c r="B11" s="55" t="s">
        <v>80</v>
      </c>
      <c r="C11" s="56" t="s">
        <v>60</v>
      </c>
      <c r="D11" s="57">
        <f>SUM(E11:G11)</f>
        <v>46263</v>
      </c>
      <c r="E11" s="57">
        <v>0</v>
      </c>
      <c r="F11" s="57">
        <v>0</v>
      </c>
      <c r="G11" s="57">
        <v>46263</v>
      </c>
      <c r="H11" s="47">
        <f>SUM(I11:K11)</f>
        <v>46263</v>
      </c>
      <c r="I11" s="47">
        <v>0</v>
      </c>
      <c r="J11" s="47">
        <v>0</v>
      </c>
      <c r="K11" s="47">
        <v>46263</v>
      </c>
      <c r="L11" s="48">
        <f>SUM(M11:O11)</f>
        <v>39630</v>
      </c>
      <c r="M11" s="48">
        <v>0</v>
      </c>
      <c r="N11" s="48">
        <v>0</v>
      </c>
      <c r="O11" s="48">
        <v>39630</v>
      </c>
      <c r="P11" s="47">
        <f t="shared" si="2"/>
        <v>85.66240840412425</v>
      </c>
      <c r="Q11" s="47"/>
      <c r="R11" s="47"/>
      <c r="S11" s="47">
        <f t="shared" si="4"/>
        <v>85.66240840412425</v>
      </c>
      <c r="T11" s="48">
        <f t="shared" si="5"/>
        <v>85.66240840412425</v>
      </c>
      <c r="U11" s="48"/>
      <c r="V11" s="48"/>
      <c r="W11" s="48">
        <f t="shared" si="7"/>
        <v>85.66240840412425</v>
      </c>
      <c r="X11" s="54"/>
      <c r="Y11" s="66"/>
    </row>
    <row r="12" spans="1:25" x14ac:dyDescent="0.3">
      <c r="A12" s="71"/>
      <c r="B12" s="72"/>
      <c r="C12" s="73"/>
      <c r="D12" s="74"/>
      <c r="E12" s="74"/>
      <c r="F12" s="74"/>
      <c r="G12" s="74"/>
      <c r="H12" s="75"/>
      <c r="I12" s="75"/>
      <c r="J12" s="75"/>
      <c r="K12" s="75"/>
      <c r="L12" s="76"/>
      <c r="M12" s="70"/>
      <c r="N12" s="76"/>
      <c r="O12" s="76"/>
      <c r="P12" s="77"/>
      <c r="Q12" s="77"/>
      <c r="R12" s="77"/>
      <c r="S12" s="77"/>
      <c r="T12" s="70"/>
      <c r="U12" s="70"/>
      <c r="V12" s="70"/>
      <c r="W12" s="70"/>
      <c r="X12" s="1"/>
    </row>
    <row r="13" spans="1:25" x14ac:dyDescent="0.3">
      <c r="U13" s="70"/>
      <c r="V13" s="70"/>
      <c r="W13" s="70"/>
    </row>
    <row r="14" spans="1:25" x14ac:dyDescent="0.3">
      <c r="U14" s="65"/>
      <c r="V14" s="65"/>
      <c r="W14" s="65"/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4" t="s">
        <v>43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32.25" customHeight="1" x14ac:dyDescent="0.25">
      <c r="A2" s="106" t="s">
        <v>0</v>
      </c>
      <c r="B2" s="6" t="s">
        <v>1</v>
      </c>
      <c r="C2" s="107" t="s">
        <v>18</v>
      </c>
      <c r="D2" s="108" t="s">
        <v>40</v>
      </c>
      <c r="E2" s="108"/>
      <c r="F2" s="108"/>
      <c r="G2" s="109" t="s">
        <v>48</v>
      </c>
      <c r="H2" s="109"/>
      <c r="I2" s="109"/>
      <c r="J2" s="110" t="s">
        <v>46</v>
      </c>
      <c r="K2" s="111"/>
      <c r="L2" s="112"/>
      <c r="M2" s="113" t="s">
        <v>41</v>
      </c>
      <c r="N2" s="113" t="s">
        <v>42</v>
      </c>
    </row>
    <row r="3" spans="1:14" ht="25.5" x14ac:dyDescent="0.25">
      <c r="A3" s="106"/>
      <c r="B3" s="7" t="s">
        <v>2</v>
      </c>
      <c r="C3" s="107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14"/>
      <c r="N3" s="114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3" t="s">
        <v>44</v>
      </c>
      <c r="C5" s="10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47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45</v>
      </c>
      <c r="C7" s="15" t="s">
        <v>47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2" t="s">
        <v>0</v>
      </c>
      <c r="B1" s="24" t="s">
        <v>1</v>
      </c>
      <c r="C1" s="123" t="s">
        <v>18</v>
      </c>
      <c r="D1" s="124" t="s">
        <v>62</v>
      </c>
      <c r="E1" s="124"/>
      <c r="F1" s="124"/>
      <c r="G1" s="124"/>
      <c r="H1" s="124" t="s">
        <v>63</v>
      </c>
      <c r="I1" s="124"/>
      <c r="J1" s="124"/>
      <c r="K1" s="124"/>
      <c r="L1" s="125" t="s">
        <v>73</v>
      </c>
      <c r="M1" s="126"/>
      <c r="N1" s="126"/>
      <c r="O1" s="127"/>
      <c r="P1" s="119" t="s">
        <v>64</v>
      </c>
      <c r="Q1" s="119"/>
      <c r="R1" s="119"/>
      <c r="S1" s="119"/>
      <c r="T1" s="119" t="s">
        <v>65</v>
      </c>
      <c r="U1" s="120"/>
      <c r="V1" s="120"/>
      <c r="W1" s="120"/>
    </row>
    <row r="2" spans="1:23" ht="22.5" x14ac:dyDescent="0.25">
      <c r="A2" s="122"/>
      <c r="B2" s="24" t="s">
        <v>2</v>
      </c>
      <c r="C2" s="123"/>
      <c r="D2" s="25" t="s">
        <v>22</v>
      </c>
      <c r="E2" s="25" t="s">
        <v>23</v>
      </c>
      <c r="F2" s="25" t="s">
        <v>49</v>
      </c>
      <c r="G2" s="25" t="s">
        <v>24</v>
      </c>
      <c r="H2" s="25" t="s">
        <v>22</v>
      </c>
      <c r="I2" s="25" t="s">
        <v>23</v>
      </c>
      <c r="J2" s="25" t="s">
        <v>49</v>
      </c>
      <c r="K2" s="25" t="s">
        <v>24</v>
      </c>
      <c r="L2" s="25" t="s">
        <v>22</v>
      </c>
      <c r="M2" s="25" t="s">
        <v>23</v>
      </c>
      <c r="N2" s="25" t="s">
        <v>49</v>
      </c>
      <c r="O2" s="25" t="s">
        <v>24</v>
      </c>
      <c r="P2" s="25" t="s">
        <v>22</v>
      </c>
      <c r="Q2" s="25" t="s">
        <v>23</v>
      </c>
      <c r="R2" s="25" t="s">
        <v>49</v>
      </c>
      <c r="S2" s="25" t="s">
        <v>24</v>
      </c>
      <c r="T2" s="25" t="s">
        <v>22</v>
      </c>
      <c r="U2" s="26" t="s">
        <v>23</v>
      </c>
      <c r="V2" s="25" t="s">
        <v>49</v>
      </c>
      <c r="W2" s="25" t="s">
        <v>24</v>
      </c>
    </row>
    <row r="3" spans="1:23" x14ac:dyDescent="0.25">
      <c r="A3" s="22" t="s">
        <v>4</v>
      </c>
      <c r="B3" s="22" t="s">
        <v>14</v>
      </c>
      <c r="C3" s="22" t="s">
        <v>26</v>
      </c>
      <c r="D3" s="22" t="s">
        <v>28</v>
      </c>
      <c r="E3" s="22" t="s">
        <v>16</v>
      </c>
      <c r="F3" s="22" t="s">
        <v>29</v>
      </c>
      <c r="G3" s="22" t="s">
        <v>29</v>
      </c>
      <c r="H3" s="22" t="s">
        <v>39</v>
      </c>
      <c r="I3" s="22" t="s">
        <v>30</v>
      </c>
      <c r="J3" s="22" t="s">
        <v>33</v>
      </c>
      <c r="K3" s="22" t="s">
        <v>34</v>
      </c>
      <c r="L3" s="22" t="s">
        <v>35</v>
      </c>
      <c r="M3" s="22" t="s">
        <v>36</v>
      </c>
      <c r="N3" s="22" t="s">
        <v>37</v>
      </c>
      <c r="O3" s="22" t="s">
        <v>38</v>
      </c>
      <c r="P3" s="22" t="s">
        <v>17</v>
      </c>
      <c r="Q3" s="22" t="s">
        <v>30</v>
      </c>
      <c r="R3" s="22" t="s">
        <v>61</v>
      </c>
      <c r="S3" s="22" t="s">
        <v>33</v>
      </c>
      <c r="T3" s="22" t="s">
        <v>34</v>
      </c>
      <c r="U3" s="22" t="s">
        <v>66</v>
      </c>
      <c r="V3" s="22" t="s">
        <v>53</v>
      </c>
      <c r="W3" s="22" t="s">
        <v>58</v>
      </c>
    </row>
    <row r="4" spans="1:23" x14ac:dyDescent="0.25">
      <c r="A4" s="121" t="s">
        <v>25</v>
      </c>
      <c r="B4" s="121"/>
      <c r="C4" s="121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103" t="s">
        <v>9</v>
      </c>
      <c r="C5" s="103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6</v>
      </c>
      <c r="B6" s="30" t="s">
        <v>51</v>
      </c>
      <c r="C6" s="6" t="s">
        <v>57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103" t="s">
        <v>67</v>
      </c>
      <c r="C7" s="103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7</v>
      </c>
      <c r="B8" s="32" t="s">
        <v>68</v>
      </c>
      <c r="C8" s="6" t="s">
        <v>57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8</v>
      </c>
      <c r="B9" s="32" t="s">
        <v>69</v>
      </c>
      <c r="C9" s="6" t="s">
        <v>57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10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103" t="s">
        <v>11</v>
      </c>
      <c r="C12" s="103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15</v>
      </c>
      <c r="C13" s="6" t="s">
        <v>57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15" t="s">
        <v>12</v>
      </c>
      <c r="C14" s="116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13" t="s">
        <v>19</v>
      </c>
      <c r="B15" s="32" t="s">
        <v>72</v>
      </c>
      <c r="C15" s="6" t="s">
        <v>57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7"/>
      <c r="B16" s="32" t="s">
        <v>54</v>
      </c>
      <c r="C16" s="6" t="s">
        <v>57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7"/>
      <c r="B17" s="32" t="s">
        <v>55</v>
      </c>
      <c r="C17" s="6" t="s">
        <v>57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8"/>
      <c r="B18" s="32" t="s">
        <v>56</v>
      </c>
      <c r="C18" s="6" t="s">
        <v>57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2021-07-13T10:26:04Z</cp:lastPrinted>
  <dcterms:created xsi:type="dcterms:W3CDTF">2012-05-22T08:33:39Z</dcterms:created>
  <dcterms:modified xsi:type="dcterms:W3CDTF">2021-12-02T04:50:21Z</dcterms:modified>
</cp:coreProperties>
</file>