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10.2021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E17" i="1" l="1"/>
  <c r="E15" i="1"/>
  <c r="E13" i="1"/>
  <c r="E12" i="1" s="1"/>
  <c r="H15" i="1"/>
  <c r="H13" i="1"/>
  <c r="H12" i="1" s="1"/>
  <c r="E10" i="1" l="1"/>
  <c r="D19" i="1" l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2" i="1"/>
  <c r="H17" i="1"/>
  <c r="G17" i="1" s="1"/>
  <c r="G19" i="1"/>
  <c r="H10" i="1" l="1"/>
  <c r="G10" i="1" s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<sst xmlns="http://schemas.openxmlformats.org/spreadsheetml/2006/main" count="32" uniqueCount="30">
  <si>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</si>
  <si>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</si>
  <si>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</si>
  <si>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</si>
  <si>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</si>
  <si>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</si>
  <si>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</si>
  <si>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</si>
  <si>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</si>
  <si>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</si>
  <si>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</si>
  <si>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</si>
  <si>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</si>
  <si>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</si>
  <si>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</si>
  <si>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</si>
  <si>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</si>
  <si>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</si>
  <si>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</si>
  <si>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</si>
  <si>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</si>
  <si>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</si>
  <si>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</si>
  <si>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</si>
  <si>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</si>
  <si>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2022 год</t>
  </si>
  <si>
    <t>Поправки, вносимые в источники финансирования дефицита бюджета источники финансирования дефицита бюджета города Нефтеюганска на 2022 и 2023 годы</t>
  </si>
  <si>
    <t>Сумма на 2023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</si>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</sst>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15" sqref="H15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0.42578125" customWidth="1"/>
    <col min="4" max="4" width="19.42578125" customWidth="1"/>
    <col min="5" max="5" width="20.42578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24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236113152</v>
      </c>
      <c r="D10" s="22">
        <f>E10-C10</f>
        <v>13874400</v>
      </c>
      <c r="E10" s="22">
        <f>E12+E17</f>
        <v>249987552</v>
      </c>
      <c r="F10" s="22">
        <f>F12+F17</f>
        <v>146610110</v>
      </c>
      <c r="G10" s="23">
        <f t="shared" ref="G10:G16" si="0">H10-F10</f>
        <v>-497000</v>
      </c>
      <c r="H10" s="22">
        <f>H12+H17</f>
        <v>146113110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-33577600</v>
      </c>
      <c r="D12" s="26">
        <f t="shared" ref="D12:G12" si="1">D13-D15</f>
        <v>0</v>
      </c>
      <c r="E12" s="26">
        <f>E13-E15</f>
        <v>-33577600</v>
      </c>
      <c r="F12" s="26">
        <f t="shared" ref="F12:H12" si="2">F13-F15</f>
        <v>50000000</v>
      </c>
      <c r="G12" s="26">
        <f t="shared" si="1"/>
        <v>-50000000</v>
      </c>
      <c r="H12" s="26">
        <f t="shared" si="2"/>
        <v>0</v>
      </c>
    </row>
    <row r="13" spans="1:10" s="5" customFormat="1" ht="37.5" x14ac:dyDescent="0.3">
      <c r="A13" s="28" t="s">
        <v>10</v>
      </c>
      <c r="B13" s="29" t="s">
        <v>11</v>
      </c>
      <c r="C13" s="26">
        <f t="shared" ref="C13:H13" si="3">C14</f>
        <v>0</v>
      </c>
      <c r="D13" s="26">
        <f>E13-C13</f>
        <v>0</v>
      </c>
      <c r="E13" s="26">
        <f t="shared" si="3"/>
        <v>0</v>
      </c>
      <c r="F13" s="26">
        <f t="shared" si="3"/>
        <v>50000000</v>
      </c>
      <c r="G13" s="30">
        <f t="shared" si="0"/>
        <v>-50000000</v>
      </c>
      <c r="H13" s="26">
        <f t="shared" si="3"/>
        <v>0</v>
      </c>
    </row>
    <row r="14" spans="1:10" s="5" customFormat="1" ht="56.25" x14ac:dyDescent="0.3">
      <c r="A14" s="28" t="s">
        <v>12</v>
      </c>
      <c r="B14" s="29" t="s">
        <v>13</v>
      </c>
      <c r="C14" s="26">
        <v>0</v>
      </c>
      <c r="D14" s="26">
        <f>E14-C14</f>
        <v>0</v>
      </c>
      <c r="E14" s="26">
        <v>0</v>
      </c>
      <c r="F14" s="26">
        <v>50000000</v>
      </c>
      <c r="G14" s="30">
        <f t="shared" si="0"/>
        <v>-50000000</v>
      </c>
      <c r="H14" s="26">
        <v>0</v>
      </c>
    </row>
    <row r="15" spans="1:10" s="5" customFormat="1" ht="56.25" x14ac:dyDescent="0.3">
      <c r="A15" s="28" t="s">
        <v>14</v>
      </c>
      <c r="B15" s="29" t="s">
        <v>15</v>
      </c>
      <c r="C15" s="31">
        <f>C16</f>
        <v>33577600</v>
      </c>
      <c r="D15" s="26">
        <f t="shared" ref="D15:D16" si="4">E15-C15</f>
        <v>0</v>
      </c>
      <c r="E15" s="31">
        <f>E16</f>
        <v>33577600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x14ac:dyDescent="0.3">
      <c r="A16" s="28" t="s">
        <v>16</v>
      </c>
      <c r="B16" s="29" t="s">
        <v>17</v>
      </c>
      <c r="C16" s="38">
        <v>33577600</v>
      </c>
      <c r="D16" s="26">
        <f t="shared" si="4"/>
        <v>0</v>
      </c>
      <c r="E16" s="38">
        <v>33577600</v>
      </c>
      <c r="F16" s="38">
        <v>0</v>
      </c>
      <c r="G16" s="27">
        <f t="shared" si="0"/>
        <v>0</v>
      </c>
      <c r="H16" s="38">
        <v>0</v>
      </c>
    </row>
    <row r="17" spans="1:8" s="4" customFormat="1" ht="48.75" customHeight="1" x14ac:dyDescent="0.3">
      <c r="A17" s="24" t="s">
        <v>18</v>
      </c>
      <c r="B17" s="29" t="s">
        <v>19</v>
      </c>
      <c r="C17" s="31">
        <f>C19-C18</f>
        <v>269690752</v>
      </c>
      <c r="D17" s="26">
        <f>E17-C17</f>
        <v>13874400</v>
      </c>
      <c r="E17" s="31">
        <f>E19-E18</f>
        <v>283565152</v>
      </c>
      <c r="F17" s="31">
        <f t="shared" ref="F17:H17" si="5">F19-F18</f>
        <v>96610110</v>
      </c>
      <c r="G17" s="27">
        <f>H17-F17</f>
        <v>49503000</v>
      </c>
      <c r="H17" s="31">
        <f t="shared" si="5"/>
        <v>146113110</v>
      </c>
    </row>
    <row r="18" spans="1:8" s="4" customFormat="1" ht="42.75" customHeight="1" x14ac:dyDescent="0.3">
      <c r="A18" s="24" t="s">
        <v>20</v>
      </c>
      <c r="B18" s="29" t="s">
        <v>21</v>
      </c>
      <c r="C18" s="31">
        <v>311470865</v>
      </c>
      <c r="D18" s="26">
        <f>E18-C18</f>
        <v>68321564</v>
      </c>
      <c r="E18" s="31">
        <v>379792429</v>
      </c>
      <c r="F18" s="31">
        <v>214860755</v>
      </c>
      <c r="G18" s="27">
        <f>H18-F18</f>
        <v>18818564</v>
      </c>
      <c r="H18" s="31">
        <v>233679319</v>
      </c>
    </row>
    <row r="19" spans="1:8" ht="44.25" customHeight="1" x14ac:dyDescent="0.3">
      <c r="A19" s="24" t="s">
        <v>22</v>
      </c>
      <c r="B19" s="29" t="s">
        <v>23</v>
      </c>
      <c r="C19" s="31">
        <v>581161617</v>
      </c>
      <c r="D19" s="26">
        <f>E19-C19</f>
        <v>82195964</v>
      </c>
      <c r="E19" s="31">
        <v>663357581</v>
      </c>
      <c r="F19" s="31">
        <v>311470865</v>
      </c>
      <c r="G19" s="27">
        <f>H19-F19</f>
        <v>68321564</v>
      </c>
      <c r="H19" s="31">
        <v>379792429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2021-11-09T08:40:24Z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