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1\изменение в бюджет\изменение 10.2021\Приложения к заключению\"/>
    </mc:Choice>
  </mc:AlternateContent>
  <bookViews>
    <workbookView xWindow="0" yWindow="0" windowWidth="28200" windowHeight="140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6" i="1" l="1"/>
  <c r="C14" i="1"/>
  <c r="C12" i="1"/>
  <c r="C11" i="1"/>
  <c r="C9" i="1" s="1"/>
  <c r="D12" i="1" l="1"/>
  <c r="D13" i="1"/>
  <c r="D14" i="1"/>
  <c r="E12" i="1"/>
  <c r="E16" i="1" l="1"/>
  <c r="E14" i="1"/>
  <c r="E11" i="1" s="1"/>
  <c r="E9" i="1" l="1"/>
  <c r="D18" i="1" l="1"/>
  <c r="D17" i="1"/>
  <c r="D16" i="1"/>
  <c r="D15" i="1"/>
  <c r="D9" i="1" l="1"/>
  <c r="D11" i="1"/>
</calcChain>
</file>

<file path=xl/sharedStrings.xml><?xml version="1.0" encoding="utf-8"?>
<sst xmlns="http://schemas.openxmlformats.org/spreadsheetml/2006/main" count="27" uniqueCount="27">
  <si>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</si>
  <si>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</si>
  <si>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</si>
  <si>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</si>
  <si>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</si>
  <si>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</si>
  <si>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</si>
  <si>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</si>
  <si>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</si>
  <si>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</si>
  <si>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</si>
  <si>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</si>
  <si>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</si>
  <si>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</si>
  <si>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</si>
  <si>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</si>
  <si>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</si>
  <si>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</si>
  <si>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</si>
  <si>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Поправки, вносимые в источники финансирования дефицита бюджета на 2021 год</t>
  </si>
  <si>
    <t>Уточнённый бюджет, в рублях</t>
  </si>
  <si>
    <t xml:space="preserve">Бюджетные кредиты из других бюджетов бюджетной системы Российской Федерации
</t>
  </si>
  <si>
    <t xml:space="preserve">   Приложение № 3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</si>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</sst>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2" fillId="0" borderId="0"/>
    <xf numFmtId="0" fontId="1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2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</cellStyleXfs>
  <cellXfs count="36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5">
    <cellStyle name="Акцент1 2" xfId="11"/>
    <cellStyle name="Акцент2 2" xfId="12"/>
    <cellStyle name="Акцент3 2" xfId="13"/>
    <cellStyle name="Акцент4 2" xfId="14"/>
    <cellStyle name="Акцент5 2" xfId="15"/>
    <cellStyle name="Акцент6 2" xfId="16"/>
    <cellStyle name="Ввод  2" xfId="17"/>
    <cellStyle name="Вывод 2" xfId="18"/>
    <cellStyle name="Вычисление 2" xfId="19"/>
    <cellStyle name="Заголовок 1 2" xfId="20"/>
    <cellStyle name="Заголовок 2 2" xfId="21"/>
    <cellStyle name="Заголовок 3 2" xfId="22"/>
    <cellStyle name="Заголовок 4 2" xfId="23"/>
    <cellStyle name="Итог 2" xfId="24"/>
    <cellStyle name="Контрольная ячейка 2" xfId="25"/>
    <cellStyle name="Название 2" xfId="26"/>
    <cellStyle name="Нейтральный 2" xfId="27"/>
    <cellStyle name="Обычный" xfId="0" builtinId="0"/>
    <cellStyle name="Обычный 2" xfId="5"/>
    <cellStyle name="Обычный 2 2" xfId="28"/>
    <cellStyle name="Обычный 3" xfId="6"/>
    <cellStyle name="Обычный 4" xfId="7"/>
    <cellStyle name="Обычный 5" xfId="4"/>
    <cellStyle name="Обычный 6" xfId="9"/>
    <cellStyle name="Обычный 7" xfId="10"/>
    <cellStyle name="Обычный 8" xfId="3"/>
    <cellStyle name="Обычный_приложения 10" xfId="2"/>
    <cellStyle name="Обычный_расходы" xfId="1"/>
    <cellStyle name="Плохой 2" xfId="29"/>
    <cellStyle name="Пояснение 2" xfId="30"/>
    <cellStyle name="Примечание 2" xfId="31"/>
    <cellStyle name="Связанная ячейка 2" xfId="32"/>
    <cellStyle name="Текст предупреждения 2" xfId="33"/>
    <cellStyle name="Финансовый 2" xfId="8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zoomScaleNormal="75" workbookViewId="0">
      <selection activeCell="H15" sqref="H15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42578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22</v>
      </c>
    </row>
    <row r="2" spans="1:5" s="3" customFormat="1" x14ac:dyDescent="0.3">
      <c r="A2" s="29"/>
      <c r="B2" s="29"/>
      <c r="C2" s="34" t="s">
        <v>0</v>
      </c>
      <c r="D2" s="34"/>
      <c r="E2" s="35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30" t="s">
        <v>19</v>
      </c>
      <c r="B4" s="30"/>
      <c r="C4" s="31"/>
      <c r="D4" s="31"/>
      <c r="E4" s="31"/>
    </row>
    <row r="5" spans="1:5" ht="18.75" customHeight="1" x14ac:dyDescent="0.3">
      <c r="A5" s="32"/>
      <c r="B5" s="32"/>
      <c r="C5" s="33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20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C11+C16</f>
        <v>1832168249</v>
      </c>
      <c r="D9" s="18">
        <f>E9-C9</f>
        <v>-82195964</v>
      </c>
      <c r="E9" s="18">
        <f>E11+E16</f>
        <v>1749972285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21</v>
      </c>
      <c r="B11" s="25" t="s">
        <v>8</v>
      </c>
      <c r="C11" s="26">
        <f>-C14+C12</f>
        <v>-66422400</v>
      </c>
      <c r="D11" s="22">
        <f t="shared" ref="D11:D18" si="0">E11-C11</f>
        <v>0</v>
      </c>
      <c r="E11" s="26">
        <f>-E14+E12</f>
        <v>-66422400</v>
      </c>
    </row>
    <row r="12" spans="1:5" s="23" customFormat="1" ht="68.25" customHeight="1" x14ac:dyDescent="0.3">
      <c r="A12" s="27" t="s">
        <v>23</v>
      </c>
      <c r="B12" s="28" t="s">
        <v>24</v>
      </c>
      <c r="C12" s="26">
        <f>C13</f>
        <v>44770000</v>
      </c>
      <c r="D12" s="22">
        <f t="shared" si="0"/>
        <v>0</v>
      </c>
      <c r="E12" s="26">
        <f>E13</f>
        <v>44770000</v>
      </c>
    </row>
    <row r="13" spans="1:5" s="23" customFormat="1" ht="75" customHeight="1" x14ac:dyDescent="0.3">
      <c r="A13" s="27" t="s">
        <v>25</v>
      </c>
      <c r="B13" s="28" t="s">
        <v>26</v>
      </c>
      <c r="C13" s="26">
        <v>44770000</v>
      </c>
      <c r="D13" s="22">
        <f t="shared" si="0"/>
        <v>0</v>
      </c>
      <c r="E13" s="26">
        <v>44770000</v>
      </c>
    </row>
    <row r="14" spans="1:5" s="23" customFormat="1" ht="60" customHeight="1" x14ac:dyDescent="0.3">
      <c r="A14" s="20" t="s">
        <v>15</v>
      </c>
      <c r="B14" s="25" t="s">
        <v>17</v>
      </c>
      <c r="C14" s="26">
        <f t="shared" ref="C14:E14" si="1">C15</f>
        <v>111192400</v>
      </c>
      <c r="D14" s="22">
        <f t="shared" si="0"/>
        <v>0</v>
      </c>
      <c r="E14" s="26">
        <f t="shared" si="1"/>
        <v>111192400</v>
      </c>
    </row>
    <row r="15" spans="1:5" s="23" customFormat="1" ht="75" x14ac:dyDescent="0.3">
      <c r="A15" s="20" t="s">
        <v>16</v>
      </c>
      <c r="B15" s="25" t="s">
        <v>18</v>
      </c>
      <c r="C15" s="26">
        <v>111192400</v>
      </c>
      <c r="D15" s="22">
        <f t="shared" si="0"/>
        <v>0</v>
      </c>
      <c r="E15" s="26">
        <v>111192400</v>
      </c>
    </row>
    <row r="16" spans="1:5" s="23" customFormat="1" ht="39" customHeight="1" x14ac:dyDescent="0.3">
      <c r="A16" s="24" t="s">
        <v>9</v>
      </c>
      <c r="B16" s="25" t="s">
        <v>10</v>
      </c>
      <c r="C16" s="26">
        <f>C18-C17</f>
        <v>1898590649</v>
      </c>
      <c r="D16" s="22">
        <f t="shared" si="0"/>
        <v>-82195964</v>
      </c>
      <c r="E16" s="26">
        <f>E18-E17</f>
        <v>1816394685</v>
      </c>
    </row>
    <row r="17" spans="1:5" s="23" customFormat="1" ht="42" customHeight="1" x14ac:dyDescent="0.3">
      <c r="A17" s="24" t="s">
        <v>11</v>
      </c>
      <c r="B17" s="25" t="s">
        <v>12</v>
      </c>
      <c r="C17" s="26">
        <v>581161617</v>
      </c>
      <c r="D17" s="22">
        <f t="shared" si="0"/>
        <v>82195964</v>
      </c>
      <c r="E17" s="26">
        <v>663357581</v>
      </c>
    </row>
    <row r="18" spans="1:5" ht="37.5" x14ac:dyDescent="0.3">
      <c r="A18" s="24" t="s">
        <v>13</v>
      </c>
      <c r="B18" s="25" t="s">
        <v>14</v>
      </c>
      <c r="C18" s="26">
        <v>2479752266</v>
      </c>
      <c r="D18" s="22">
        <f t="shared" si="0"/>
        <v>0</v>
      </c>
      <c r="E18" s="26">
        <v>2479752266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2021-10-27T09:49:23Z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