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4 от 18.11.2021 реш.23-\"/>
    </mc:Choice>
  </mc:AlternateContent>
  <bookViews>
    <workbookView xWindow="0" yWindow="0" windowWidth="28800" windowHeight="12330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2" l="1"/>
  <c r="C11" i="2" l="1"/>
  <c r="D66" i="2" l="1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<sst xmlns="http://schemas.openxmlformats.org/spreadsheetml/2006/main" count="129" uniqueCount="129">
  <si>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</si>
  <si>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</si>
  <si>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</si>
  <si>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</si>
  <si>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</si>
  <si>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</si>
  <si>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</si>
  <si>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</si>
  <si>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</si>
  <si>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</si>
  <si>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</si>
  <si>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</si>
  <si>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</si>
  <si>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</si>
  <si>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</si>
  <si>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</si>
  <si>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</si>
  <si>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</si>
  <si>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</si>
  <si>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</si>
  <si>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</si>
  <si>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</si>
  <si>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</si>
  <si>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</si>
  <si>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</si>
  <si>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</si>
  <si>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</si>
  <si>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</si>
  <si>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</si>
  <si>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</si>
  <si>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</si>
  <si>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</si>
  <si>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</si>
  <si>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</si>
  <si>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</si>
  <si>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</si>
  <si>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</si>
  <si>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</si>
  <si>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</si>
  <si>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</si>
  <si>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</si>
  <si>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</si>
  <si>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</si>
  <si>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</si>
  <si>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</si>
  <si>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</si>
  <si>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</si>
  <si>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</si>
  <si>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</si>
  <si>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</si>
  <si>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</si>
  <si>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</si>
  <si>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</si>
  <si>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</si>
  <si>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</si>
  <si>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</si>
  <si>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</si>
  <si>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</si>
  <si>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</si>
  <si>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</si>
  <si>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</si>
  <si>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</si>
  <si>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</si>
  <si>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</si>
  <si>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</si>
  <si>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</si>
  <si>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</si>
  <si>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</si>
  <si>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</si>
  <si>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</si>
  <si>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</si>
  <si>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</si>
  <si>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</si>
  <si>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</si>
  <si>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</si>
  <si>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</si>
  <si>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</si>
  <si>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</si>
  <si>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</si>
  <si>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</si>
  <si>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</si>
  <si>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</si>
  <si>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</si>
  <si>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</si>
  <si>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</si>
  <si>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</si>
  <si>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</si>
  <si>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</si>
  <si>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</si>
  <si>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</si>
  <si>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</si>
  <si>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</si>
  <si>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</si>
  <si>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</si>
  <si>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</si>
  <si>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</si>
  <si>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</si>
  <si>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</si>
  <si>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</si>
  <si>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</si>
  <si>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</si>
  <si>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</si>
  <si>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</si>
  <si>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</si>
  <si>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</si>
  <si>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</si>
  <si>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</si>
  <si>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</si>
  <si>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</si>
  <si>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</si>
  <si>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</si>
  <si>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</si>
  <si>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</si>
  <si>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</si>
  <si>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</si>
  <si>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</si>
  <si>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</si>
  <si>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</si>
  <si>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</si>
  <si>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</si>
  <si>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</si>
  <si>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</si>
  <si>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</si>
  <si>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</si>
  <si>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</si>
  <si>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</si>
  <si>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</si>
  <si>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 xml:space="preserve">     Приложение  2</t>
  </si>
  <si>
    <t>от 18.11.2021 № 33-VII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</si>
</sst>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zoomScale="90" zoomScaleNormal="90" workbookViewId="0">
      <pane xSplit="2" topLeftCell="C1" activePane="topRight" state="frozen"/>
      <selection pane="topRight" activeCell="D3" sqref="D3"/>
    </sheetView>
  </sheetViews>
  <sheetFormatPr defaultColWidth="9.140625" defaultRowHeight="12.75" customHeight="1" outlineLevelRow="7" x14ac:dyDescent="0.2"/>
  <cols>
    <col min="1" max="1" width="30.140625" style="22" customWidth="1"/>
    <col min="2" max="2" width="81.42578125" style="29" customWidth="1"/>
    <col min="3" max="4" width="21.42578125" style="22" customWidth="1"/>
    <col min="5" max="5" width="19.28515625" style="2" bestFit="1" customWidth="1"/>
    <col min="6" max="16384" width="9.140625" style="2"/>
  </cols>
  <sheetData>
    <row r="1" spans="1:4" ht="15.75" x14ac:dyDescent="0.25">
      <c r="A1" s="1"/>
      <c r="B1" s="4"/>
      <c r="C1" s="1"/>
      <c r="D1" s="24" t="s">
        <v>127</v>
      </c>
    </row>
    <row r="2" spans="1:4" ht="15" customHeight="1" x14ac:dyDescent="0.25">
      <c r="A2" s="30"/>
      <c r="B2" s="30"/>
      <c r="C2" s="3"/>
      <c r="D2" s="25" t="s">
        <v>0</v>
      </c>
    </row>
    <row r="3" spans="1:4" ht="21" customHeight="1" x14ac:dyDescent="0.25">
      <c r="A3" s="3"/>
      <c r="B3" s="3"/>
      <c r="C3" s="3"/>
      <c r="D3" s="25" t="s">
        <v>128</v>
      </c>
    </row>
    <row r="4" spans="1:4" ht="19.5" customHeight="1" x14ac:dyDescent="0.2">
      <c r="A4" s="3"/>
      <c r="B4" s="3"/>
      <c r="C4" s="3"/>
      <c r="D4" s="3"/>
    </row>
    <row r="5" spans="1:4" ht="12.75" customHeight="1" x14ac:dyDescent="0.25">
      <c r="A5" s="31" t="s">
        <v>120</v>
      </c>
      <c r="B5" s="31"/>
      <c r="C5" s="31"/>
      <c r="D5" s="31"/>
    </row>
    <row r="6" spans="1:4" ht="12.75" customHeight="1" x14ac:dyDescent="0.2">
      <c r="A6" s="3"/>
      <c r="B6" s="3"/>
      <c r="C6" s="3"/>
      <c r="D6" s="3"/>
    </row>
    <row r="7" spans="1:4" ht="15.75" x14ac:dyDescent="0.2">
      <c r="A7" s="4"/>
      <c r="B7" s="4"/>
      <c r="C7" s="5"/>
      <c r="D7" s="26" t="s">
        <v>1</v>
      </c>
    </row>
    <row r="8" spans="1:4" ht="54.75" customHeight="1" x14ac:dyDescent="0.2">
      <c r="A8" s="6" t="s">
        <v>2</v>
      </c>
      <c r="B8" s="6" t="s">
        <v>3</v>
      </c>
      <c r="C8" s="6" t="s">
        <v>4</v>
      </c>
      <c r="D8" s="6" t="s">
        <v>121</v>
      </c>
    </row>
    <row r="9" spans="1:4" ht="23.25" customHeight="1" x14ac:dyDescent="0.2">
      <c r="A9" s="7" t="s">
        <v>5</v>
      </c>
      <c r="B9" s="20" t="s">
        <v>6</v>
      </c>
      <c r="C9" s="27">
        <f>C10+C28</f>
        <v>3184365637</v>
      </c>
      <c r="D9" s="27">
        <f>D10+D28</f>
        <v>3193873987</v>
      </c>
    </row>
    <row r="10" spans="1:4" ht="15.75" outlineLevel="1" x14ac:dyDescent="0.2">
      <c r="A10" s="7"/>
      <c r="B10" s="8" t="s">
        <v>7</v>
      </c>
      <c r="C10" s="27">
        <f>C11+C12+C13+C17+C25</f>
        <v>2786811950</v>
      </c>
      <c r="D10" s="27">
        <f>D11+D12+D13+D17+D25</f>
        <v>2804450000</v>
      </c>
    </row>
    <row r="11" spans="1:4" ht="19.5" customHeight="1" outlineLevel="2" x14ac:dyDescent="0.2">
      <c r="A11" s="9" t="s">
        <v>8</v>
      </c>
      <c r="B11" s="10" t="s">
        <v>65</v>
      </c>
      <c r="C11" s="16">
        <f>2053817000+68480550+4000000</f>
        <v>2126297550</v>
      </c>
      <c r="D11" s="16">
        <v>2137170000</v>
      </c>
    </row>
    <row r="12" spans="1:4" ht="15.75" customHeight="1" outlineLevel="1" x14ac:dyDescent="0.2">
      <c r="A12" s="9" t="s">
        <v>9</v>
      </c>
      <c r="B12" s="12" t="s">
        <v>10</v>
      </c>
      <c r="C12" s="16">
        <v>8192400</v>
      </c>
      <c r="D12" s="16">
        <v>8192400</v>
      </c>
    </row>
    <row r="13" spans="1:4" ht="15.75" outlineLevel="1" x14ac:dyDescent="0.2">
      <c r="A13" s="9" t="s">
        <v>11</v>
      </c>
      <c r="B13" s="12" t="s">
        <v>12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">
      <c r="A14" s="9" t="s">
        <v>13</v>
      </c>
      <c r="B14" s="10" t="s">
        <v>66</v>
      </c>
      <c r="C14" s="16">
        <v>430496400</v>
      </c>
      <c r="D14" s="16">
        <v>430496400</v>
      </c>
    </row>
    <row r="15" spans="1:4" s="13" customFormat="1" ht="15.75" outlineLevel="3" x14ac:dyDescent="0.2">
      <c r="A15" s="9" t="s">
        <v>14</v>
      </c>
      <c r="B15" s="10" t="s">
        <v>67</v>
      </c>
      <c r="C15" s="16">
        <v>1243600</v>
      </c>
      <c r="D15" s="16">
        <v>1243600</v>
      </c>
    </row>
    <row r="16" spans="1:4" s="13" customFormat="1" ht="31.5" outlineLevel="3" x14ac:dyDescent="0.2">
      <c r="A16" s="9" t="s">
        <v>68</v>
      </c>
      <c r="B16" s="10" t="s">
        <v>69</v>
      </c>
      <c r="C16" s="16">
        <v>26000000</v>
      </c>
      <c r="D16" s="16">
        <v>26000000</v>
      </c>
    </row>
    <row r="17" spans="1:5" s="13" customFormat="1" ht="15.75" customHeight="1" outlineLevel="1" x14ac:dyDescent="0.2">
      <c r="A17" s="9" t="s">
        <v>15</v>
      </c>
      <c r="B17" s="14" t="s">
        <v>16</v>
      </c>
      <c r="C17" s="16">
        <f t="shared" ref="C17:D17" si="0">C18+C22+C19</f>
        <v>172868800</v>
      </c>
      <c r="D17" s="16">
        <f t="shared" si="0"/>
        <v>179691600</v>
      </c>
      <c r="E17" s="13" t="s">
        <v>70</v>
      </c>
    </row>
    <row r="18" spans="1:5" s="13" customFormat="1" ht="45.75" customHeight="1" outlineLevel="3" x14ac:dyDescent="0.2">
      <c r="A18" s="9" t="s">
        <v>71</v>
      </c>
      <c r="B18" s="10" t="s">
        <v>72</v>
      </c>
      <c r="C18" s="16">
        <v>58944100</v>
      </c>
      <c r="D18" s="16">
        <v>66010100</v>
      </c>
    </row>
    <row r="19" spans="1:5" s="13" customFormat="1" ht="21.75" customHeight="1" outlineLevel="3" x14ac:dyDescent="0.2">
      <c r="A19" s="9" t="s">
        <v>17</v>
      </c>
      <c r="B19" s="10" t="s">
        <v>18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">
      <c r="A20" s="9" t="s">
        <v>73</v>
      </c>
      <c r="B20" s="10" t="s">
        <v>74</v>
      </c>
      <c r="C20" s="16">
        <v>26900000</v>
      </c>
      <c r="D20" s="16">
        <v>26900000</v>
      </c>
    </row>
    <row r="21" spans="1:5" s="13" customFormat="1" ht="21.75" customHeight="1" outlineLevel="3" x14ac:dyDescent="0.2">
      <c r="A21" s="9" t="s">
        <v>75</v>
      </c>
      <c r="B21" s="10" t="s">
        <v>76</v>
      </c>
      <c r="C21" s="16">
        <v>18043000</v>
      </c>
      <c r="D21" s="16">
        <v>18043000</v>
      </c>
    </row>
    <row r="22" spans="1:5" s="13" customFormat="1" ht="15.75" customHeight="1" outlineLevel="2" x14ac:dyDescent="0.2">
      <c r="A22" s="9" t="s">
        <v>19</v>
      </c>
      <c r="B22" s="10" t="s">
        <v>20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5" outlineLevel="4" x14ac:dyDescent="0.2">
      <c r="A23" s="9" t="s">
        <v>77</v>
      </c>
      <c r="B23" s="10" t="s">
        <v>78</v>
      </c>
      <c r="C23" s="16">
        <v>53642400</v>
      </c>
      <c r="D23" s="16">
        <v>53382900</v>
      </c>
    </row>
    <row r="24" spans="1:5" s="13" customFormat="1" ht="31.5" outlineLevel="4" x14ac:dyDescent="0.2">
      <c r="A24" s="9" t="s">
        <v>79</v>
      </c>
      <c r="B24" s="10" t="s">
        <v>80</v>
      </c>
      <c r="C24" s="16">
        <v>15339300</v>
      </c>
      <c r="D24" s="16">
        <v>15355600</v>
      </c>
    </row>
    <row r="25" spans="1:5" s="13" customFormat="1" ht="15.75" customHeight="1" outlineLevel="1" x14ac:dyDescent="0.2">
      <c r="A25" s="9" t="s">
        <v>21</v>
      </c>
      <c r="B25" s="15" t="s">
        <v>22</v>
      </c>
      <c r="C25" s="16">
        <f>C26+C27</f>
        <v>21713200</v>
      </c>
      <c r="D25" s="16">
        <f>D26+D27</f>
        <v>21656000</v>
      </c>
    </row>
    <row r="26" spans="1:5" s="13" customFormat="1" ht="47.25" outlineLevel="3" x14ac:dyDescent="0.2">
      <c r="A26" s="9" t="s">
        <v>81</v>
      </c>
      <c r="B26" s="10" t="s">
        <v>82</v>
      </c>
      <c r="C26" s="16">
        <v>21598200</v>
      </c>
      <c r="D26" s="16">
        <v>21541000</v>
      </c>
    </row>
    <row r="27" spans="1:5" s="13" customFormat="1" ht="63.75" customHeight="1" outlineLevel="3" x14ac:dyDescent="0.2">
      <c r="A27" s="9" t="s">
        <v>83</v>
      </c>
      <c r="B27" s="10" t="s">
        <v>84</v>
      </c>
      <c r="C27" s="16">
        <v>115000</v>
      </c>
      <c r="D27" s="16">
        <v>115000</v>
      </c>
    </row>
    <row r="28" spans="1:5" s="18" customFormat="1" ht="15.75" outlineLevel="7" x14ac:dyDescent="0.2">
      <c r="A28" s="7"/>
      <c r="B28" s="17" t="s">
        <v>23</v>
      </c>
      <c r="C28" s="27">
        <f>C29+C37+C39+C42+C46</f>
        <v>397553687</v>
      </c>
      <c r="D28" s="27">
        <f>D29+D37+D39+D42+D46</f>
        <v>389423987</v>
      </c>
    </row>
    <row r="29" spans="1:5" s="13" customFormat="1" ht="31.5" outlineLevel="1" x14ac:dyDescent="0.2">
      <c r="A29" s="9" t="s">
        <v>24</v>
      </c>
      <c r="B29" s="14" t="s">
        <v>25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">
      <c r="A30" s="9" t="s">
        <v>85</v>
      </c>
      <c r="B30" s="10" t="s">
        <v>86</v>
      </c>
      <c r="C30" s="16">
        <v>2633200</v>
      </c>
      <c r="D30" s="16">
        <v>2757100</v>
      </c>
    </row>
    <row r="31" spans="1:5" s="13" customFormat="1" ht="64.5" customHeight="1" outlineLevel="4" x14ac:dyDescent="0.2">
      <c r="A31" s="9" t="s">
        <v>26</v>
      </c>
      <c r="B31" s="11" t="s">
        <v>27</v>
      </c>
      <c r="C31" s="16">
        <v>302430000</v>
      </c>
      <c r="D31" s="16">
        <v>302430000</v>
      </c>
    </row>
    <row r="32" spans="1:5" s="13" customFormat="1" ht="63" customHeight="1" outlineLevel="4" x14ac:dyDescent="0.2">
      <c r="A32" s="9" t="s">
        <v>28</v>
      </c>
      <c r="B32" s="10" t="s">
        <v>29</v>
      </c>
      <c r="C32" s="16">
        <v>583700</v>
      </c>
      <c r="D32" s="16">
        <v>583700</v>
      </c>
    </row>
    <row r="33" spans="1:4" s="13" customFormat="1" ht="65.25" customHeight="1" outlineLevel="4" x14ac:dyDescent="0.2">
      <c r="A33" s="9" t="s">
        <v>30</v>
      </c>
      <c r="B33" s="10" t="s">
        <v>31</v>
      </c>
      <c r="C33" s="16">
        <v>18248</v>
      </c>
      <c r="D33" s="16">
        <v>18248</v>
      </c>
    </row>
    <row r="34" spans="1:4" s="13" customFormat="1" ht="31.5" outlineLevel="4" x14ac:dyDescent="0.2">
      <c r="A34" s="9" t="s">
        <v>32</v>
      </c>
      <c r="B34" s="10" t="s">
        <v>33</v>
      </c>
      <c r="C34" s="16">
        <v>39443600</v>
      </c>
      <c r="D34" s="16">
        <v>34888200</v>
      </c>
    </row>
    <row r="35" spans="1:4" s="13" customFormat="1" ht="47.25" outlineLevel="4" x14ac:dyDescent="0.2">
      <c r="A35" s="9" t="s">
        <v>87</v>
      </c>
      <c r="B35" s="10" t="s">
        <v>88</v>
      </c>
      <c r="C35" s="16">
        <v>650000</v>
      </c>
      <c r="D35" s="16">
        <v>650000</v>
      </c>
    </row>
    <row r="36" spans="1:4" s="13" customFormat="1" ht="63" outlineLevel="4" x14ac:dyDescent="0.2">
      <c r="A36" s="9" t="s">
        <v>89</v>
      </c>
      <c r="B36" s="10" t="s">
        <v>90</v>
      </c>
      <c r="C36" s="16">
        <v>3000000</v>
      </c>
      <c r="D36" s="16">
        <v>3000000</v>
      </c>
    </row>
    <row r="37" spans="1:4" s="13" customFormat="1" ht="28.5" customHeight="1" outlineLevel="1" x14ac:dyDescent="0.2">
      <c r="A37" s="9" t="s">
        <v>34</v>
      </c>
      <c r="B37" s="14" t="s">
        <v>35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">
      <c r="A38" s="9" t="s">
        <v>36</v>
      </c>
      <c r="B38" s="10" t="s">
        <v>37</v>
      </c>
      <c r="C38" s="16">
        <v>4835649</v>
      </c>
      <c r="D38" s="16">
        <v>4835649</v>
      </c>
    </row>
    <row r="39" spans="1:4" s="13" customFormat="1" ht="32.25" customHeight="1" outlineLevel="1" x14ac:dyDescent="0.2">
      <c r="A39" s="9" t="s">
        <v>91</v>
      </c>
      <c r="B39" s="14" t="s">
        <v>126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5" outlineLevel="4" x14ac:dyDescent="0.2">
      <c r="A40" s="9" t="s">
        <v>92</v>
      </c>
      <c r="B40" s="10" t="s">
        <v>125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75" outlineLevel="4" x14ac:dyDescent="0.2">
      <c r="A41" s="9" t="s">
        <v>93</v>
      </c>
      <c r="B41" s="10" t="s">
        <v>94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75" outlineLevel="1" x14ac:dyDescent="0.2">
      <c r="A42" s="9" t="s">
        <v>38</v>
      </c>
      <c r="B42" s="14" t="s">
        <v>39</v>
      </c>
      <c r="C42" s="16">
        <f>SUM(C43:C45)</f>
        <v>21041300</v>
      </c>
      <c r="D42" s="16">
        <f>SUM(D43:D45)</f>
        <v>17339800</v>
      </c>
    </row>
    <row r="43" spans="1:4" s="13" customFormat="1" ht="15.75" outlineLevel="3" x14ac:dyDescent="0.2">
      <c r="A43" s="9" t="s">
        <v>95</v>
      </c>
      <c r="B43" s="10" t="s">
        <v>96</v>
      </c>
      <c r="C43" s="16">
        <v>12030500</v>
      </c>
      <c r="D43" s="16">
        <v>8892000</v>
      </c>
    </row>
    <row r="44" spans="1:4" s="13" customFormat="1" ht="63" outlineLevel="4" x14ac:dyDescent="0.2">
      <c r="A44" s="9" t="s">
        <v>64</v>
      </c>
      <c r="B44" s="11" t="s">
        <v>40</v>
      </c>
      <c r="C44" s="16">
        <v>1510800</v>
      </c>
      <c r="D44" s="16">
        <v>947800</v>
      </c>
    </row>
    <row r="45" spans="1:4" s="13" customFormat="1" ht="47.25" outlineLevel="4" x14ac:dyDescent="0.2">
      <c r="A45" s="9" t="s">
        <v>97</v>
      </c>
      <c r="B45" s="10" t="s">
        <v>98</v>
      </c>
      <c r="C45" s="16">
        <v>7500000</v>
      </c>
      <c r="D45" s="16">
        <v>7500000</v>
      </c>
    </row>
    <row r="46" spans="1:4" s="13" customFormat="1" ht="15.75" customHeight="1" outlineLevel="1" x14ac:dyDescent="0.2">
      <c r="A46" s="9" t="s">
        <v>41</v>
      </c>
      <c r="B46" s="14" t="s">
        <v>42</v>
      </c>
      <c r="C46" s="16">
        <f>SUM(C47:C62)</f>
        <v>14139150</v>
      </c>
      <c r="D46" s="16">
        <f>SUM(D47:D62)</f>
        <v>14142450</v>
      </c>
    </row>
    <row r="47" spans="1:4" s="13" customFormat="1" ht="63" outlineLevel="2" x14ac:dyDescent="0.2">
      <c r="A47" s="9" t="s">
        <v>99</v>
      </c>
      <c r="B47" s="10" t="s">
        <v>122</v>
      </c>
      <c r="C47" s="16">
        <v>43800</v>
      </c>
      <c r="D47" s="16">
        <v>43800</v>
      </c>
    </row>
    <row r="48" spans="1:4" s="13" customFormat="1" ht="86.25" customHeight="1" outlineLevel="2" x14ac:dyDescent="0.2">
      <c r="A48" s="9" t="s">
        <v>100</v>
      </c>
      <c r="B48" s="10" t="s">
        <v>123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3" outlineLevel="2" x14ac:dyDescent="0.2">
      <c r="A49" s="9" t="s">
        <v>101</v>
      </c>
      <c r="B49" s="10" t="s">
        <v>124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">
      <c r="A50" s="9" t="s">
        <v>102</v>
      </c>
      <c r="B50" s="10" t="s">
        <v>103</v>
      </c>
      <c r="C50" s="16">
        <v>12850</v>
      </c>
      <c r="D50" s="16">
        <v>13650</v>
      </c>
    </row>
    <row r="51" spans="1:4" s="13" customFormat="1" ht="78.75" outlineLevel="2" x14ac:dyDescent="0.2">
      <c r="A51" s="9" t="s">
        <v>104</v>
      </c>
      <c r="B51" s="10" t="s">
        <v>105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4.5" outlineLevel="3" x14ac:dyDescent="0.2">
      <c r="A52" s="9" t="s">
        <v>106</v>
      </c>
      <c r="B52" s="10" t="s">
        <v>107</v>
      </c>
      <c r="C52" s="16">
        <f>420000+600+6000+14400</f>
        <v>441000</v>
      </c>
      <c r="D52" s="16">
        <f>420000+600+6000+14400</f>
        <v>441000</v>
      </c>
    </row>
    <row r="53" spans="1:4" s="13" customFormat="1" ht="94.5" outlineLevel="3" x14ac:dyDescent="0.2">
      <c r="A53" s="9" t="s">
        <v>108</v>
      </c>
      <c r="B53" s="10" t="s">
        <v>109</v>
      </c>
      <c r="C53" s="16">
        <v>80000</v>
      </c>
      <c r="D53" s="16">
        <v>80000</v>
      </c>
    </row>
    <row r="54" spans="1:4" s="13" customFormat="1" ht="73.5" customHeight="1" outlineLevel="3" x14ac:dyDescent="0.2">
      <c r="A54" s="9" t="s">
        <v>110</v>
      </c>
      <c r="B54" s="10" t="s">
        <v>111</v>
      </c>
      <c r="C54" s="16">
        <v>200000</v>
      </c>
      <c r="D54" s="16">
        <v>200000</v>
      </c>
    </row>
    <row r="55" spans="1:4" s="13" customFormat="1" ht="94.5" outlineLevel="3" x14ac:dyDescent="0.2">
      <c r="A55" s="9" t="s">
        <v>112</v>
      </c>
      <c r="B55" s="10" t="s">
        <v>113</v>
      </c>
      <c r="C55" s="16">
        <v>700</v>
      </c>
      <c r="D55" s="16">
        <v>700</v>
      </c>
    </row>
    <row r="56" spans="1:4" s="13" customFormat="1" ht="78.75" outlineLevel="3" x14ac:dyDescent="0.2">
      <c r="A56" s="9" t="s">
        <v>114</v>
      </c>
      <c r="B56" s="10" t="s">
        <v>115</v>
      </c>
      <c r="C56" s="16">
        <v>29500</v>
      </c>
      <c r="D56" s="16">
        <v>32000</v>
      </c>
    </row>
    <row r="57" spans="1:4" s="13" customFormat="1" ht="63" outlineLevel="3" x14ac:dyDescent="0.2">
      <c r="A57" s="9" t="s">
        <v>116</v>
      </c>
      <c r="B57" s="10" t="s">
        <v>117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.75" outlineLevel="3" x14ac:dyDescent="0.2">
      <c r="A58" s="9" t="s">
        <v>118</v>
      </c>
      <c r="B58" s="10" t="s">
        <v>119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7.25" outlineLevel="1" x14ac:dyDescent="0.2">
      <c r="A59" s="9" t="s">
        <v>45</v>
      </c>
      <c r="B59" s="19" t="s">
        <v>46</v>
      </c>
      <c r="C59" s="16">
        <v>494000</v>
      </c>
      <c r="D59" s="16">
        <v>494000</v>
      </c>
    </row>
    <row r="60" spans="1:4" s="13" customFormat="1" ht="69.75" customHeight="1" outlineLevel="1" x14ac:dyDescent="0.2">
      <c r="A60" s="9" t="s">
        <v>47</v>
      </c>
      <c r="B60" s="19" t="s">
        <v>48</v>
      </c>
      <c r="C60" s="16">
        <f>500000+474700+41000</f>
        <v>1015700</v>
      </c>
      <c r="D60" s="16">
        <f>500000+474700+41000</f>
        <v>1015700</v>
      </c>
    </row>
    <row r="61" spans="1:4" s="13" customFormat="1" ht="63" outlineLevel="1" x14ac:dyDescent="0.2">
      <c r="A61" s="9" t="s">
        <v>49</v>
      </c>
      <c r="B61" s="19" t="s">
        <v>50</v>
      </c>
      <c r="C61" s="16">
        <f>1500000+24500+40000</f>
        <v>1564500</v>
      </c>
      <c r="D61" s="16">
        <f>1500000+24500+40000</f>
        <v>1564500</v>
      </c>
    </row>
    <row r="62" spans="1:4" s="13" customFormat="1" ht="47.25" outlineLevel="3" x14ac:dyDescent="0.2">
      <c r="A62" s="9" t="s">
        <v>43</v>
      </c>
      <c r="B62" s="10" t="s">
        <v>44</v>
      </c>
      <c r="C62" s="16">
        <v>9000000</v>
      </c>
      <c r="D62" s="16">
        <v>9000000</v>
      </c>
    </row>
    <row r="63" spans="1:4" ht="15.75" x14ac:dyDescent="0.2">
      <c r="A63" s="7" t="s">
        <v>51</v>
      </c>
      <c r="B63" s="20" t="s">
        <v>52</v>
      </c>
      <c r="C63" s="27">
        <f>C64</f>
        <v>7331466000</v>
      </c>
      <c r="D63" s="27">
        <f>D64</f>
        <v>6399436000</v>
      </c>
    </row>
    <row r="64" spans="1:4" ht="15" customHeight="1" outlineLevel="1" x14ac:dyDescent="0.2">
      <c r="A64" s="9" t="s">
        <v>53</v>
      </c>
      <c r="B64" s="15" t="s">
        <v>54</v>
      </c>
      <c r="C64" s="16">
        <f t="shared" ref="C64:D64" si="12">C66+C67+C68+C65</f>
        <v>7331466000</v>
      </c>
      <c r="D64" s="16">
        <f t="shared" si="12"/>
        <v>6399436000</v>
      </c>
    </row>
    <row r="65" spans="1:5" ht="15.75" outlineLevel="2" x14ac:dyDescent="0.2">
      <c r="A65" s="9" t="s">
        <v>55</v>
      </c>
      <c r="B65" s="10" t="s">
        <v>56</v>
      </c>
      <c r="C65" s="16">
        <v>882268300</v>
      </c>
      <c r="D65" s="16">
        <v>882268300</v>
      </c>
    </row>
    <row r="66" spans="1:5" ht="31.5" outlineLevel="2" x14ac:dyDescent="0.2">
      <c r="A66" s="9" t="s">
        <v>57</v>
      </c>
      <c r="B66" s="10" t="s">
        <v>58</v>
      </c>
      <c r="C66" s="16">
        <f>2404200300+413829100-277200</f>
        <v>2817752200</v>
      </c>
      <c r="D66" s="16">
        <f>1861169100-63990900+74056800</f>
        <v>1871235000</v>
      </c>
    </row>
    <row r="67" spans="1:5" ht="15.75" outlineLevel="2" x14ac:dyDescent="0.2">
      <c r="A67" s="9" t="s">
        <v>59</v>
      </c>
      <c r="B67" s="10" t="s">
        <v>60</v>
      </c>
      <c r="C67" s="16">
        <v>3538443600</v>
      </c>
      <c r="D67" s="16">
        <v>3553385500</v>
      </c>
    </row>
    <row r="68" spans="1:5" ht="15.75" outlineLevel="2" x14ac:dyDescent="0.2">
      <c r="A68" s="9" t="s">
        <v>61</v>
      </c>
      <c r="B68" s="10" t="s">
        <v>62</v>
      </c>
      <c r="C68" s="16">
        <v>93001900</v>
      </c>
      <c r="D68" s="16">
        <v>92547200</v>
      </c>
    </row>
    <row r="69" spans="1:5" ht="15.75" x14ac:dyDescent="0.2">
      <c r="A69" s="21"/>
      <c r="B69" s="17" t="s">
        <v>63</v>
      </c>
      <c r="C69" s="28">
        <f>C9+C63</f>
        <v>10515831637</v>
      </c>
      <c r="D69" s="28">
        <f>D9+D63</f>
        <v>9593309987</v>
      </c>
    </row>
    <row r="76" spans="1:5" ht="12.75" customHeight="1" x14ac:dyDescent="0.2">
      <c r="E76" s="23"/>
    </row>
  </sheetData>
  <mergeCells count="2">
    <mergeCell ref="A2:B2"/>
    <mergeCell ref="A5:D5"/>
  </mergeCells>
  <pageMargins left="1.1811023622047245" right="0.39370078740157483" top="0.78740157480314965" bottom="0.78740157480314965" header="0.31496062992125984" footer="0.31496062992125984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2021-10-26T11:17:53Z</cp:lastPrinted>
  <dcterms:created xsi:type="dcterms:W3CDTF">2019-11-01T04:08:56Z</dcterms:created>
  <dcterms:modified xsi:type="dcterms:W3CDTF">2021-11-18T05:13:56Z</dcterms:modified>
</cp:coreProperties>
</file>