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D90" i="33"/>
  <c r="N89"/>
  <c r="G261" l="1"/>
  <c r="D261" s="1"/>
  <c r="D263"/>
  <c r="D262"/>
  <c r="K263"/>
  <c r="O263"/>
  <c r="R263"/>
  <c r="M88" l="1"/>
  <c r="L88"/>
  <c r="E89"/>
  <c r="F89"/>
  <c r="G89"/>
  <c r="D89" s="1"/>
  <c r="K262"/>
  <c r="R262" s="1"/>
  <c r="L261"/>
  <c r="M261"/>
  <c r="N261"/>
  <c r="F261"/>
  <c r="K90"/>
  <c r="K89" s="1"/>
  <c r="E261"/>
  <c r="N88" l="1"/>
  <c r="K88" s="1"/>
  <c r="K261"/>
  <c r="R261" s="1"/>
  <c r="O262"/>
  <c r="G88"/>
  <c r="D88"/>
  <c r="K32"/>
  <c r="H32"/>
  <c r="O261" l="1"/>
  <c r="E187"/>
  <c r="O253"/>
  <c r="P48"/>
  <c r="K48"/>
  <c r="H48"/>
  <c r="E43"/>
  <c r="G43"/>
  <c r="I43"/>
  <c r="L43"/>
  <c r="N43"/>
  <c r="D48"/>
  <c r="I254"/>
  <c r="I85"/>
  <c r="I76" s="1"/>
  <c r="E76"/>
  <c r="D32"/>
  <c r="O32" s="1"/>
  <c r="O48" l="1"/>
  <c r="I14"/>
  <c r="I127"/>
  <c r="I12"/>
  <c r="J116"/>
  <c r="J117"/>
  <c r="J118"/>
  <c r="J115"/>
  <c r="H115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1"/>
  <c r="G251"/>
  <c r="I251"/>
  <c r="L251"/>
  <c r="N251"/>
  <c r="J253"/>
  <c r="D213"/>
  <c r="J213"/>
  <c r="K213"/>
  <c r="K38"/>
  <c r="J38"/>
  <c r="H38" s="1"/>
  <c r="D38"/>
  <c r="D115"/>
  <c r="K115"/>
  <c r="P115"/>
  <c r="O115" l="1"/>
  <c r="O213"/>
  <c r="O38"/>
  <c r="E135"/>
  <c r="G135"/>
  <c r="I135"/>
  <c r="L135"/>
  <c r="N135"/>
  <c r="J145"/>
  <c r="H145" s="1"/>
  <c r="K145"/>
  <c r="D145"/>
  <c r="L127"/>
  <c r="E127"/>
  <c r="G127"/>
  <c r="N127"/>
  <c r="G101" l="1"/>
  <c r="G24"/>
  <c r="G52" l="1"/>
  <c r="D55"/>
  <c r="K55"/>
  <c r="K18"/>
  <c r="D18"/>
  <c r="O55" l="1"/>
  <c r="O18"/>
  <c r="N245"/>
  <c r="E258" l="1"/>
  <c r="G258"/>
  <c r="H258"/>
  <c r="I258"/>
  <c r="J258"/>
  <c r="K258"/>
  <c r="L258"/>
  <c r="N258"/>
  <c r="D258"/>
  <c r="O259"/>
  <c r="O260"/>
  <c r="P252"/>
  <c r="P255"/>
  <c r="P256"/>
  <c r="P227"/>
  <c r="P198"/>
  <c r="P199"/>
  <c r="P190"/>
  <c r="P191"/>
  <c r="P183"/>
  <c r="P184"/>
  <c r="P185"/>
  <c r="P186"/>
  <c r="P187"/>
  <c r="P164"/>
  <c r="P165"/>
  <c r="P166"/>
  <c r="P158"/>
  <c r="P159"/>
  <c r="P147"/>
  <c r="P148"/>
  <c r="P149"/>
  <c r="P150"/>
  <c r="P151"/>
  <c r="P152"/>
  <c r="P153"/>
  <c r="P154"/>
  <c r="P146"/>
  <c r="P132"/>
  <c r="P133"/>
  <c r="P134"/>
  <c r="P19"/>
  <c r="K169"/>
  <c r="K170"/>
  <c r="K168"/>
  <c r="J169"/>
  <c r="H169" s="1"/>
  <c r="J170"/>
  <c r="H170" s="1"/>
  <c r="J168"/>
  <c r="H168" s="1"/>
  <c r="D169"/>
  <c r="D170"/>
  <c r="D168"/>
  <c r="E167"/>
  <c r="G167"/>
  <c r="I167"/>
  <c r="L167"/>
  <c r="N167"/>
  <c r="E160"/>
  <c r="G160"/>
  <c r="I160"/>
  <c r="L160"/>
  <c r="N160"/>
  <c r="K164"/>
  <c r="K165"/>
  <c r="K166"/>
  <c r="J164"/>
  <c r="H164" s="1"/>
  <c r="J165"/>
  <c r="H165" s="1"/>
  <c r="J166"/>
  <c r="H166" s="1"/>
  <c r="D164"/>
  <c r="D165"/>
  <c r="D166"/>
  <c r="K162"/>
  <c r="K163"/>
  <c r="K161"/>
  <c r="J162"/>
  <c r="H162" s="1"/>
  <c r="J163"/>
  <c r="H163" s="1"/>
  <c r="J161"/>
  <c r="H161" s="1"/>
  <c r="D162"/>
  <c r="D163"/>
  <c r="D161"/>
  <c r="E156"/>
  <c r="G156"/>
  <c r="I156"/>
  <c r="L156"/>
  <c r="N156"/>
  <c r="K158"/>
  <c r="K159"/>
  <c r="J158"/>
  <c r="H158" s="1"/>
  <c r="J159"/>
  <c r="H159" s="1"/>
  <c r="D159"/>
  <c r="D158"/>
  <c r="K157"/>
  <c r="J157"/>
  <c r="H157" s="1"/>
  <c r="D157"/>
  <c r="K155"/>
  <c r="J155"/>
  <c r="H155" s="1"/>
  <c r="D155"/>
  <c r="K146"/>
  <c r="K147"/>
  <c r="K148"/>
  <c r="K149"/>
  <c r="K150"/>
  <c r="K151"/>
  <c r="K152"/>
  <c r="K153"/>
  <c r="K154"/>
  <c r="J146"/>
  <c r="H146" s="1"/>
  <c r="J147"/>
  <c r="H147" s="1"/>
  <c r="J148"/>
  <c r="H148" s="1"/>
  <c r="J149"/>
  <c r="H149" s="1"/>
  <c r="J150"/>
  <c r="H150" s="1"/>
  <c r="J151"/>
  <c r="H151" s="1"/>
  <c r="J152"/>
  <c r="H152" s="1"/>
  <c r="J153"/>
  <c r="H153" s="1"/>
  <c r="J154"/>
  <c r="H154" s="1"/>
  <c r="D146"/>
  <c r="D147"/>
  <c r="D148"/>
  <c r="D149"/>
  <c r="D150"/>
  <c r="D151"/>
  <c r="D152"/>
  <c r="D153"/>
  <c r="D154"/>
  <c r="K133"/>
  <c r="K134"/>
  <c r="J133"/>
  <c r="H133" s="1"/>
  <c r="J134"/>
  <c r="H134" s="1"/>
  <c r="D133"/>
  <c r="D134"/>
  <c r="K132"/>
  <c r="J132"/>
  <c r="H132" s="1"/>
  <c r="D132"/>
  <c r="D144"/>
  <c r="J144"/>
  <c r="H144" s="1"/>
  <c r="K144"/>
  <c r="K131"/>
  <c r="J131"/>
  <c r="H131" s="1"/>
  <c r="D131"/>
  <c r="K125"/>
  <c r="K126"/>
  <c r="K128"/>
  <c r="K129"/>
  <c r="K130"/>
  <c r="K136"/>
  <c r="K137"/>
  <c r="K138"/>
  <c r="K139"/>
  <c r="K140"/>
  <c r="K141"/>
  <c r="K142"/>
  <c r="K143"/>
  <c r="K124"/>
  <c r="J125"/>
  <c r="H125" s="1"/>
  <c r="J126"/>
  <c r="H126" s="1"/>
  <c r="J128"/>
  <c r="J129"/>
  <c r="J130"/>
  <c r="H130" s="1"/>
  <c r="J136"/>
  <c r="J137"/>
  <c r="H137" s="1"/>
  <c r="J138"/>
  <c r="H138" s="1"/>
  <c r="J139"/>
  <c r="H139" s="1"/>
  <c r="J140"/>
  <c r="H140" s="1"/>
  <c r="J141"/>
  <c r="H141" s="1"/>
  <c r="J142"/>
  <c r="H142" s="1"/>
  <c r="J143"/>
  <c r="H143" s="1"/>
  <c r="J124"/>
  <c r="H124" s="1"/>
  <c r="D125"/>
  <c r="D126"/>
  <c r="D128"/>
  <c r="D129"/>
  <c r="D130"/>
  <c r="D136"/>
  <c r="D137"/>
  <c r="D138"/>
  <c r="D139"/>
  <c r="D140"/>
  <c r="D141"/>
  <c r="D142"/>
  <c r="D143"/>
  <c r="D124"/>
  <c r="D135" l="1"/>
  <c r="H136"/>
  <c r="H135" s="1"/>
  <c r="J135"/>
  <c r="K135"/>
  <c r="K127"/>
  <c r="H129"/>
  <c r="J127"/>
  <c r="O131"/>
  <c r="O133"/>
  <c r="E123"/>
  <c r="E122" s="1"/>
  <c r="O153"/>
  <c r="D156"/>
  <c r="K156"/>
  <c r="O158"/>
  <c r="P156"/>
  <c r="O165"/>
  <c r="O258"/>
  <c r="O132"/>
  <c r="O159"/>
  <c r="O166"/>
  <c r="O164"/>
  <c r="O134"/>
  <c r="O146"/>
  <c r="O151"/>
  <c r="O149"/>
  <c r="K160"/>
  <c r="D167"/>
  <c r="P160"/>
  <c r="H160"/>
  <c r="O154"/>
  <c r="O152"/>
  <c r="O150"/>
  <c r="O148"/>
  <c r="O147"/>
  <c r="O144"/>
  <c r="P127"/>
  <c r="L123"/>
  <c r="G123"/>
  <c r="G122" s="1"/>
  <c r="N123"/>
  <c r="I123"/>
  <c r="I122" s="1"/>
  <c r="D160"/>
  <c r="K167"/>
  <c r="J156"/>
  <c r="J160"/>
  <c r="H156"/>
  <c r="H167"/>
  <c r="J167"/>
  <c r="D127"/>
  <c r="H128"/>
  <c r="K256"/>
  <c r="K255"/>
  <c r="J256"/>
  <c r="H256" s="1"/>
  <c r="J255"/>
  <c r="H255" s="1"/>
  <c r="E254"/>
  <c r="G254"/>
  <c r="L254"/>
  <c r="N254"/>
  <c r="D256"/>
  <c r="D255"/>
  <c r="K252"/>
  <c r="K251" s="1"/>
  <c r="J252"/>
  <c r="D252"/>
  <c r="D251" s="1"/>
  <c r="E245"/>
  <c r="G245"/>
  <c r="I245"/>
  <c r="L245"/>
  <c r="K250"/>
  <c r="J250"/>
  <c r="H250" s="1"/>
  <c r="D250"/>
  <c r="K247"/>
  <c r="K248"/>
  <c r="K249"/>
  <c r="K246"/>
  <c r="J247"/>
  <c r="J248"/>
  <c r="H248" s="1"/>
  <c r="J249"/>
  <c r="H249" s="1"/>
  <c r="J246"/>
  <c r="H246" s="1"/>
  <c r="H247"/>
  <c r="D247"/>
  <c r="D248"/>
  <c r="D249"/>
  <c r="D246"/>
  <c r="E241"/>
  <c r="G241"/>
  <c r="I241"/>
  <c r="L241"/>
  <c r="N241"/>
  <c r="K243"/>
  <c r="K242"/>
  <c r="J243"/>
  <c r="H243" s="1"/>
  <c r="J242"/>
  <c r="H242" s="1"/>
  <c r="D243"/>
  <c r="D242"/>
  <c r="E236"/>
  <c r="G236"/>
  <c r="I236"/>
  <c r="L236"/>
  <c r="N236"/>
  <c r="K238"/>
  <c r="K239"/>
  <c r="K240"/>
  <c r="K237"/>
  <c r="J238"/>
  <c r="H238" s="1"/>
  <c r="J239"/>
  <c r="H239" s="1"/>
  <c r="J240"/>
  <c r="H240" s="1"/>
  <c r="J237"/>
  <c r="H237" s="1"/>
  <c r="D238"/>
  <c r="D239"/>
  <c r="D240"/>
  <c r="D237"/>
  <c r="K230"/>
  <c r="K231"/>
  <c r="K232"/>
  <c r="K233"/>
  <c r="K234"/>
  <c r="K235"/>
  <c r="K229"/>
  <c r="J230"/>
  <c r="H230" s="1"/>
  <c r="J231"/>
  <c r="H231" s="1"/>
  <c r="J232"/>
  <c r="H232" s="1"/>
  <c r="J233"/>
  <c r="H233" s="1"/>
  <c r="J234"/>
  <c r="H234" s="1"/>
  <c r="J235"/>
  <c r="H235" s="1"/>
  <c r="J229"/>
  <c r="H229" s="1"/>
  <c r="D230"/>
  <c r="D231"/>
  <c r="D232"/>
  <c r="D233"/>
  <c r="D234"/>
  <c r="D235"/>
  <c r="D229"/>
  <c r="E228"/>
  <c r="G228"/>
  <c r="I228"/>
  <c r="L228"/>
  <c r="N228"/>
  <c r="E225"/>
  <c r="G225"/>
  <c r="L225"/>
  <c r="N225"/>
  <c r="K227"/>
  <c r="J227"/>
  <c r="H227" s="1"/>
  <c r="D227"/>
  <c r="K226"/>
  <c r="J226"/>
  <c r="D226"/>
  <c r="E220"/>
  <c r="G220"/>
  <c r="I220"/>
  <c r="L220"/>
  <c r="N220"/>
  <c r="K222"/>
  <c r="K223"/>
  <c r="K221"/>
  <c r="J222"/>
  <c r="H222" s="1"/>
  <c r="J223"/>
  <c r="H223" s="1"/>
  <c r="J221"/>
  <c r="H221" s="1"/>
  <c r="D222"/>
  <c r="D223"/>
  <c r="D221"/>
  <c r="E194"/>
  <c r="G194"/>
  <c r="I194"/>
  <c r="L194"/>
  <c r="N194"/>
  <c r="E200"/>
  <c r="G200"/>
  <c r="I200"/>
  <c r="L200"/>
  <c r="N200"/>
  <c r="E215"/>
  <c r="G215"/>
  <c r="I215"/>
  <c r="L215"/>
  <c r="N215"/>
  <c r="K202"/>
  <c r="K203"/>
  <c r="K204"/>
  <c r="K205"/>
  <c r="K206"/>
  <c r="K207"/>
  <c r="K208"/>
  <c r="K209"/>
  <c r="K210"/>
  <c r="K211"/>
  <c r="K212"/>
  <c r="K214"/>
  <c r="K216"/>
  <c r="K217"/>
  <c r="K218"/>
  <c r="K219"/>
  <c r="K201"/>
  <c r="J202"/>
  <c r="H202" s="1"/>
  <c r="J203"/>
  <c r="J204"/>
  <c r="H204" s="1"/>
  <c r="J205"/>
  <c r="H205" s="1"/>
  <c r="J206"/>
  <c r="H206" s="1"/>
  <c r="J207"/>
  <c r="H207" s="1"/>
  <c r="J208"/>
  <c r="H208" s="1"/>
  <c r="J209"/>
  <c r="H209" s="1"/>
  <c r="J210"/>
  <c r="H210" s="1"/>
  <c r="J211"/>
  <c r="H211" s="1"/>
  <c r="J212"/>
  <c r="H212" s="1"/>
  <c r="J214"/>
  <c r="H214" s="1"/>
  <c r="J216"/>
  <c r="H216" s="1"/>
  <c r="J217"/>
  <c r="H217" s="1"/>
  <c r="J218"/>
  <c r="H218" s="1"/>
  <c r="J219"/>
  <c r="H219" s="1"/>
  <c r="J201"/>
  <c r="H201" s="1"/>
  <c r="H203"/>
  <c r="D202"/>
  <c r="D203"/>
  <c r="D204"/>
  <c r="D205"/>
  <c r="D206"/>
  <c r="D207"/>
  <c r="D208"/>
  <c r="D209"/>
  <c r="D210"/>
  <c r="D211"/>
  <c r="D212"/>
  <c r="D214"/>
  <c r="D216"/>
  <c r="D217"/>
  <c r="D218"/>
  <c r="D219"/>
  <c r="D201"/>
  <c r="K199"/>
  <c r="K198"/>
  <c r="J198"/>
  <c r="H198" s="1"/>
  <c r="J199"/>
  <c r="H199" s="1"/>
  <c r="D198"/>
  <c r="D199"/>
  <c r="K196"/>
  <c r="K197"/>
  <c r="K195"/>
  <c r="J197"/>
  <c r="H197" s="1"/>
  <c r="J196"/>
  <c r="H196" s="1"/>
  <c r="J195"/>
  <c r="D196"/>
  <c r="D197"/>
  <c r="D195"/>
  <c r="I226" l="1"/>
  <c r="H226" s="1"/>
  <c r="H225" s="1"/>
  <c r="L122"/>
  <c r="P122" s="1"/>
  <c r="H252"/>
  <c r="H251" s="1"/>
  <c r="J251"/>
  <c r="D200"/>
  <c r="I244"/>
  <c r="E244"/>
  <c r="H127"/>
  <c r="H123" s="1"/>
  <c r="H122" s="1"/>
  <c r="L244"/>
  <c r="G244"/>
  <c r="O198"/>
  <c r="P251"/>
  <c r="J123"/>
  <c r="J122" s="1"/>
  <c r="O250"/>
  <c r="O199"/>
  <c r="P194"/>
  <c r="O227"/>
  <c r="P225"/>
  <c r="N244"/>
  <c r="P254"/>
  <c r="O197"/>
  <c r="K123"/>
  <c r="K122" s="1"/>
  <c r="D123"/>
  <c r="N122"/>
  <c r="P123"/>
  <c r="J254"/>
  <c r="K254"/>
  <c r="J245"/>
  <c r="H254"/>
  <c r="D254"/>
  <c r="D241"/>
  <c r="K245"/>
  <c r="K244" s="1"/>
  <c r="D245"/>
  <c r="H245"/>
  <c r="H241"/>
  <c r="K241"/>
  <c r="J241"/>
  <c r="G224"/>
  <c r="H236"/>
  <c r="J236"/>
  <c r="D236"/>
  <c r="K236"/>
  <c r="D194"/>
  <c r="D225"/>
  <c r="N224"/>
  <c r="E224"/>
  <c r="L224"/>
  <c r="I193"/>
  <c r="K225"/>
  <c r="K228"/>
  <c r="N193"/>
  <c r="K220"/>
  <c r="J225"/>
  <c r="D220"/>
  <c r="H220"/>
  <c r="D228"/>
  <c r="D224" s="1"/>
  <c r="J228"/>
  <c r="H228"/>
  <c r="J220"/>
  <c r="J194"/>
  <c r="K194"/>
  <c r="H200"/>
  <c r="J200"/>
  <c r="K200"/>
  <c r="G193"/>
  <c r="L193"/>
  <c r="E193"/>
  <c r="H215"/>
  <c r="J215"/>
  <c r="K215"/>
  <c r="D215"/>
  <c r="H195"/>
  <c r="H194" s="1"/>
  <c r="E173"/>
  <c r="G173"/>
  <c r="I173"/>
  <c r="L173"/>
  <c r="N173"/>
  <c r="K190"/>
  <c r="D190"/>
  <c r="K191"/>
  <c r="J191"/>
  <c r="H191" s="1"/>
  <c r="D191"/>
  <c r="E189"/>
  <c r="I189"/>
  <c r="L189"/>
  <c r="N189"/>
  <c r="K187"/>
  <c r="H187"/>
  <c r="D187"/>
  <c r="E180"/>
  <c r="G180"/>
  <c r="G179" s="1"/>
  <c r="I180"/>
  <c r="I179" s="1"/>
  <c r="L180"/>
  <c r="N180"/>
  <c r="K182"/>
  <c r="K183"/>
  <c r="K184"/>
  <c r="K185"/>
  <c r="K186"/>
  <c r="K188"/>
  <c r="K181"/>
  <c r="J182"/>
  <c r="H182" s="1"/>
  <c r="J183"/>
  <c r="H183" s="1"/>
  <c r="J184"/>
  <c r="H184" s="1"/>
  <c r="J185"/>
  <c r="H185" s="1"/>
  <c r="J186"/>
  <c r="H186" s="1"/>
  <c r="J188"/>
  <c r="H188" s="1"/>
  <c r="J181"/>
  <c r="H181" s="1"/>
  <c r="D182"/>
  <c r="D183"/>
  <c r="D184"/>
  <c r="D185"/>
  <c r="D186"/>
  <c r="D188"/>
  <c r="D181"/>
  <c r="K178"/>
  <c r="J178"/>
  <c r="H178" s="1"/>
  <c r="D178"/>
  <c r="K175"/>
  <c r="K176"/>
  <c r="K177"/>
  <c r="K174"/>
  <c r="J175"/>
  <c r="H175" s="1"/>
  <c r="J176"/>
  <c r="H176" s="1"/>
  <c r="J177"/>
  <c r="H177" s="1"/>
  <c r="J174"/>
  <c r="H174" s="1"/>
  <c r="D175"/>
  <c r="D176"/>
  <c r="D177"/>
  <c r="D174"/>
  <c r="E110"/>
  <c r="G110"/>
  <c r="I110"/>
  <c r="L110"/>
  <c r="N110"/>
  <c r="P116"/>
  <c r="P117"/>
  <c r="P118"/>
  <c r="P99"/>
  <c r="P100"/>
  <c r="P104"/>
  <c r="P106"/>
  <c r="R90"/>
  <c r="K120"/>
  <c r="K119" s="1"/>
  <c r="J120"/>
  <c r="H120" s="1"/>
  <c r="H119" s="1"/>
  <c r="E119"/>
  <c r="G119"/>
  <c r="I119"/>
  <c r="L119"/>
  <c r="N119"/>
  <c r="D120"/>
  <c r="D116"/>
  <c r="D117"/>
  <c r="D118"/>
  <c r="K116"/>
  <c r="K117"/>
  <c r="K118"/>
  <c r="H116"/>
  <c r="H117"/>
  <c r="H118"/>
  <c r="K112"/>
  <c r="K113"/>
  <c r="K114"/>
  <c r="K111"/>
  <c r="J112"/>
  <c r="H112" s="1"/>
  <c r="J113"/>
  <c r="H113" s="1"/>
  <c r="J114"/>
  <c r="H114" s="1"/>
  <c r="J111"/>
  <c r="H111" s="1"/>
  <c r="D112"/>
  <c r="D113"/>
  <c r="D114"/>
  <c r="D111"/>
  <c r="K104"/>
  <c r="K103"/>
  <c r="K105"/>
  <c r="K106"/>
  <c r="K107"/>
  <c r="K102"/>
  <c r="J105"/>
  <c r="H105" s="1"/>
  <c r="J106"/>
  <c r="H106" s="1"/>
  <c r="J107"/>
  <c r="H107" s="1"/>
  <c r="D105"/>
  <c r="D106"/>
  <c r="D107"/>
  <c r="E101"/>
  <c r="I101"/>
  <c r="L101"/>
  <c r="N101"/>
  <c r="O220" l="1"/>
  <c r="P244"/>
  <c r="D180"/>
  <c r="D179" s="1"/>
  <c r="H244"/>
  <c r="I225"/>
  <c r="L179"/>
  <c r="P189"/>
  <c r="O241"/>
  <c r="H193"/>
  <c r="K101"/>
  <c r="J193"/>
  <c r="D110"/>
  <c r="O117"/>
  <c r="O118"/>
  <c r="O116"/>
  <c r="D119"/>
  <c r="D173"/>
  <c r="D189"/>
  <c r="D244"/>
  <c r="O178"/>
  <c r="E257"/>
  <c r="L257"/>
  <c r="G257"/>
  <c r="O187"/>
  <c r="O254"/>
  <c r="N179"/>
  <c r="N257"/>
  <c r="O236"/>
  <c r="P224"/>
  <c r="P193"/>
  <c r="E179"/>
  <c r="P180"/>
  <c r="O123"/>
  <c r="D122"/>
  <c r="O122" s="1"/>
  <c r="J244"/>
  <c r="K193"/>
  <c r="D193"/>
  <c r="G189"/>
  <c r="G172" s="1"/>
  <c r="K189"/>
  <c r="J224"/>
  <c r="K224"/>
  <c r="O224" s="1"/>
  <c r="H224"/>
  <c r="J190"/>
  <c r="H190" s="1"/>
  <c r="H189" s="1"/>
  <c r="J119"/>
  <c r="O215"/>
  <c r="K173"/>
  <c r="H173"/>
  <c r="J173"/>
  <c r="I172"/>
  <c r="K180"/>
  <c r="K179" s="1"/>
  <c r="H180"/>
  <c r="H179" s="1"/>
  <c r="J180"/>
  <c r="J179" s="1"/>
  <c r="P110"/>
  <c r="E109"/>
  <c r="I109"/>
  <c r="P101"/>
  <c r="H110"/>
  <c r="H109" s="1"/>
  <c r="J110"/>
  <c r="K110"/>
  <c r="K109" s="1"/>
  <c r="L109"/>
  <c r="G109"/>
  <c r="N109"/>
  <c r="D99"/>
  <c r="D100"/>
  <c r="K99"/>
  <c r="K100"/>
  <c r="J99"/>
  <c r="H99" s="1"/>
  <c r="J100"/>
  <c r="H100" s="1"/>
  <c r="E93"/>
  <c r="E92" s="1"/>
  <c r="G93"/>
  <c r="G92" s="1"/>
  <c r="I93"/>
  <c r="I92" s="1"/>
  <c r="L93"/>
  <c r="N93"/>
  <c r="J103"/>
  <c r="H103" s="1"/>
  <c r="J104"/>
  <c r="H104" s="1"/>
  <c r="J102"/>
  <c r="H102" s="1"/>
  <c r="D103"/>
  <c r="D104"/>
  <c r="D102"/>
  <c r="K95"/>
  <c r="K96"/>
  <c r="K97"/>
  <c r="K98"/>
  <c r="K94"/>
  <c r="J95"/>
  <c r="H95" s="1"/>
  <c r="J96"/>
  <c r="H96" s="1"/>
  <c r="J97"/>
  <c r="H97" s="1"/>
  <c r="J98"/>
  <c r="H98" s="1"/>
  <c r="J94"/>
  <c r="H94" s="1"/>
  <c r="D95"/>
  <c r="D96"/>
  <c r="D97"/>
  <c r="D98"/>
  <c r="D94"/>
  <c r="I89"/>
  <c r="L89"/>
  <c r="J90"/>
  <c r="J89" s="1"/>
  <c r="J78"/>
  <c r="H78" s="1"/>
  <c r="J79"/>
  <c r="H79" s="1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H73" s="1"/>
  <c r="J74"/>
  <c r="H74" s="1"/>
  <c r="J75"/>
  <c r="H75" s="1"/>
  <c r="J70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79" l="1"/>
  <c r="L172"/>
  <c r="O100"/>
  <c r="H257"/>
  <c r="I224"/>
  <c r="L69"/>
  <c r="D109"/>
  <c r="O109" s="1"/>
  <c r="D257"/>
  <c r="O244"/>
  <c r="K93"/>
  <c r="K92" s="1"/>
  <c r="P257"/>
  <c r="E172"/>
  <c r="N172"/>
  <c r="K257"/>
  <c r="J257"/>
  <c r="O99"/>
  <c r="J109"/>
  <c r="O193"/>
  <c r="J189"/>
  <c r="J172" s="1"/>
  <c r="H172"/>
  <c r="K172"/>
  <c r="D172"/>
  <c r="P109"/>
  <c r="R89"/>
  <c r="L92"/>
  <c r="P93"/>
  <c r="N92"/>
  <c r="I88"/>
  <c r="H101"/>
  <c r="D101"/>
  <c r="J101"/>
  <c r="H93"/>
  <c r="D93"/>
  <c r="J93"/>
  <c r="H90"/>
  <c r="H89" s="1"/>
  <c r="J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H58" s="1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57"/>
  <c r="P172"/>
  <c r="P69"/>
  <c r="I257"/>
  <c r="P92"/>
  <c r="D52"/>
  <c r="O54"/>
  <c r="O172"/>
  <c r="D92"/>
  <c r="O92" s="1"/>
  <c r="J92"/>
  <c r="H92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H29" s="1"/>
  <c r="K30"/>
  <c r="K31"/>
  <c r="K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H7"/>
  <c r="H5" s="1"/>
  <c r="J7"/>
  <c r="J5" s="1"/>
  <c r="P7"/>
  <c r="E67"/>
  <c r="I67"/>
  <c r="G67"/>
  <c r="N67"/>
  <c r="L67"/>
  <c r="P5" l="1"/>
  <c r="P67"/>
  <c r="O7"/>
  <c r="J67"/>
  <c r="D67"/>
  <c r="H67"/>
  <c r="K67"/>
  <c r="O67" l="1"/>
  <c r="O57"/>
  <c r="O58"/>
  <c r="O59"/>
  <c r="O60"/>
  <c r="O61"/>
  <c r="O62"/>
  <c r="O63"/>
  <c r="O64"/>
  <c r="O65"/>
  <c r="O66"/>
  <c r="O53"/>
  <c r="O216" l="1"/>
  <c r="O217"/>
  <c r="O218"/>
  <c r="O219"/>
  <c r="O107"/>
  <c r="O41" l="1"/>
  <c r="O42"/>
  <c r="O222" l="1"/>
  <c r="O223"/>
  <c r="O249" l="1"/>
  <c r="O10"/>
  <c r="O103" l="1"/>
  <c r="O238"/>
  <c r="O139"/>
  <c r="O140"/>
  <c r="O141"/>
  <c r="O138"/>
  <c r="O252" l="1"/>
  <c r="O226"/>
  <c r="O225" l="1"/>
  <c r="O221"/>
  <c r="O211"/>
  <c r="O212"/>
  <c r="O214"/>
  <c r="O202"/>
  <c r="O203"/>
  <c r="O204"/>
  <c r="O205"/>
  <c r="O206"/>
  <c r="O207"/>
  <c r="O195"/>
  <c r="O196"/>
  <c r="O201"/>
  <c r="O208"/>
  <c r="O209"/>
  <c r="O210"/>
  <c r="O190"/>
  <c r="O191"/>
  <c r="O181"/>
  <c r="O182"/>
  <c r="O183"/>
  <c r="O184"/>
  <c r="O185"/>
  <c r="O186"/>
  <c r="O188"/>
  <c r="O228" l="1"/>
  <c r="O251"/>
  <c r="O245"/>
  <c r="O200"/>
  <c r="O189"/>
  <c r="O180"/>
  <c r="O179"/>
  <c r="O173"/>
  <c r="O174"/>
  <c r="O175"/>
  <c r="O176"/>
  <c r="O177"/>
  <c r="O169"/>
  <c r="O170"/>
  <c r="O157"/>
  <c r="O161"/>
  <c r="O162"/>
  <c r="O163"/>
  <c r="O168"/>
  <c r="O155"/>
  <c r="O160" l="1"/>
  <c r="O156"/>
  <c r="O167"/>
  <c r="O142"/>
  <c r="O143"/>
  <c r="O136"/>
  <c r="O137"/>
  <c r="O126"/>
  <c r="O120"/>
  <c r="O111"/>
  <c r="O105"/>
  <c r="O104"/>
  <c r="O98"/>
  <c r="O95"/>
  <c r="O96"/>
  <c r="O97"/>
  <c r="O101" l="1"/>
  <c r="O119"/>
  <c r="O110"/>
  <c r="O93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56"/>
  <c r="O255"/>
  <c r="O248"/>
  <c r="O247"/>
  <c r="O243"/>
  <c r="O242"/>
  <c r="O240"/>
  <c r="O239"/>
  <c r="O237"/>
  <c r="O235"/>
  <c r="O233"/>
  <c r="O229"/>
  <c r="O135"/>
  <c r="O130"/>
  <c r="O129"/>
  <c r="O128"/>
  <c r="O127"/>
  <c r="O125"/>
  <c r="O124"/>
  <c r="O114"/>
  <c r="O113"/>
  <c r="O112"/>
  <c r="O106"/>
  <c r="O102"/>
  <c r="O94"/>
  <c r="O81"/>
  <c r="O76"/>
  <c r="O75"/>
  <c r="O74"/>
  <c r="O73"/>
  <c r="O72"/>
  <c r="O71"/>
  <c r="O70"/>
  <c r="O51"/>
  <c r="O46"/>
  <c r="O45"/>
  <c r="O40"/>
  <c r="O231" l="1"/>
  <c r="O234"/>
  <c r="O230"/>
  <c r="O43"/>
  <c r="O44"/>
  <c r="O50"/>
  <c r="O246"/>
  <c r="O232"/>
  <c r="O194" l="1"/>
  <c r="K5"/>
  <c r="O5" s="1"/>
  <c r="O88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<sst xmlns="http://schemas.openxmlformats.org/spreadsheetml/2006/main" count="671" uniqueCount="437">
  <si>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</si>
  <si>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</si>
  <si>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</si>
  <si>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</si>
  <si>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</si>
  <si>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</si>
  <si>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</si>
  <si>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</si>
  <si>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</si>
  <si>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</si>
  <si>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</si>
  <si>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</si>
  <si>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</si>
  <si>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</si>
  <si>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</si>
  <si>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</si>
  <si>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</si>
  <si>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</si>
  <si>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</si>
  <si>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</si>
  <si>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</si>
  <si>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</si>
  <si>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</si>
  <si>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</si>
  <si>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</si>
  <si>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</si>
  <si>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</si>
  <si>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</si>
  <si>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</si>
  <si>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</si>
  <si>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</si>
  <si>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</si>
  <si>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</si>
  <si>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</si>
  <si>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</si>
  <si>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</si>
  <si>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</si>
  <si>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</si>
  <si>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</si>
  <si>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</si>
  <si>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</si>
  <si>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</si>
  <si>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</si>
  <si>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</si>
  <si>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</si>
  <si>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</si>
  <si>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</si>
  <si>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</si>
  <si>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</si>
  <si>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</si>
  <si>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</si>
  <si>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</si>
  <si>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</si>
  <si>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</si>
  <si>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</si>
  <si>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</si>
  <si>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</si>
  <si>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</si>
  <si>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</si>
  <si>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</si>
  <si>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</si>
  <si>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</si>
  <si>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</si>
  <si>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</si>
  <si>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</si>
  <si>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</si>
  <si>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</si>
  <si>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</si>
  <si>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</si>
  <si>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</si>
  <si>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</si>
  <si>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</si>
  <si>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</si>
  <si>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</si>
  <si>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</si>
  <si>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</si>
  <si>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</si>
  <si>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</si>
  <si>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</si>
  <si>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</si>
  <si>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</si>
  <si>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</si>
  <si>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</si>
  <si>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</si>
  <si>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</si>
  <si>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</si>
  <si>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</si>
  <si>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</si>
  <si>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</si>
  <si>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</si>
  <si>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</si>
  <si>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</si>
  <si>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</si>
  <si>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</si>
  <si>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</si>
  <si>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</si>
  <si>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</si>
  <si>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</si>
  <si>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</si>
  <si>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</si>
  <si>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</si>
  <si>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</si>
  <si>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</si>
  <si>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</si>
  <si>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</si>
  <si>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</si>
  <si>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</si>
  <si>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</si>
  <si>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</si>
  <si>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</si>
  <si>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</si>
  <si>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</si>
  <si>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</si>
  <si>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</si>
  <si>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</si>
  <si>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</si>
  <si>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</si>
  <si>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</si>
  <si>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</si>
  <si>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</si>
  <si>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</si>
  <si>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</si>
  <si>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</si>
  <si>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</si>
  <si>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</si>
  <si>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</si>
  <si>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</si>
  <si>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</si>
  <si>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</si>
  <si>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</si>
  <si>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</si>
  <si>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</si>
  <si>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</si>
  <si>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</si>
  <si>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</si>
  <si>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</si>
  <si>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</si>
  <si>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</si>
  <si>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</si>
  <si>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</si>
  <si>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</si>
  <si>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</si>
  <si>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</si>
  <si>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</si>
  <si>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</si>
  <si>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</si>
  <si>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</si>
  <si>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</si>
  <si>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</si>
  <si>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</si>
  <si>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</si>
  <si>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</si>
  <si>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</si>
  <si>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</si>
  <si>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</si>
  <si>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</si>
  <si>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</si>
  <si>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</si>
  <si>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</si>
  <si>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</si>
  <si>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</si>
  <si>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</si>
  <si>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</si>
  <si>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</si>
  <si>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</si>
  <si>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</si>
  <si>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</si>
  <si>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</si>
  <si>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</si>
  <si>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</si>
  <si>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</si>
  <si>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</si>
  <si>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</si>
  <si>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</si>
  <si>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</si>
  <si>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</si>
  <si>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</si>
  <si>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</si>
  <si>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</si>
  <si>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</si>
  <si>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</si>
  <si>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</si>
  <si>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</si>
  <si>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</si>
  <si>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</si>
  <si>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</si>
  <si>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</si>
  <si>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</si>
  <si>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</si>
  <si>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</si>
  <si>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</si>
  <si>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</si>
  <si>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</si>
  <si>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</si>
  <si>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</si>
  <si>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</si>
  <si>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</si>
  <si>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</si>
  <si>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</si>
  <si>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</si>
  <si>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</si>
  <si>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</si>
  <si>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</si>
  <si>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</si>
  <si>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</si>
  <si>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</si>
  <si>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</si>
  <si>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</si>
  <si>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</si>
  <si>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</si>
  <si>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</si>
  <si>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</si>
  <si>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</si>
  <si>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</si>
  <si>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</si>
  <si>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</si>
  <si>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</si>
  <si>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</si>
  <si>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</si>
  <si>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</si>
  <si>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</si>
  <si>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</si>
  <si>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</si>
  <si>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</si>
  <si>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</si>
  <si>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</si>
  <si>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</si>
  <si>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</si>
  <si>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</si>
  <si>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</si>
  <si>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</si>
  <si>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</si>
  <si>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</si>
  <si>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</si>
  <si>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</si>
  <si>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</si>
  <si>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</si>
  <si>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</si>
  <si>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</si>
  <si>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</si>
  <si>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</si>
  <si>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</si>
  <si>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</si>
  <si>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</si>
  <si>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</si>
  <si>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</si>
  <si>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</si>
  <si>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</si>
  <si>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</si>
  <si>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</si>
  <si>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</si>
  <si>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</si>
  <si>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</si>
  <si>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</si>
  <si>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</si>
  <si>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</si>
  <si>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</si>
  <si>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</si>
  <si>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</si>
  <si>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</si>
  <si>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</si>
  <si>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</si>
  <si>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</si>
  <si>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</si>
  <si>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</si>
  <si>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</si>
  <si>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</si>
  <si>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</si>
  <si>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</si>
  <si>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</si>
  <si>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</si>
  <si>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</si>
  <si>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</si>
  <si>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</si>
  <si>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</si>
  <si>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</si>
  <si>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</si>
  <si>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</si>
  <si>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</si>
  <si>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</si>
  <si>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</si>
  <si>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</si>
  <si>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</si>
  <si>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</si>
  <si>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</si>
  <si>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</si>
  <si>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</si>
  <si>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</si>
  <si>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</si>
  <si>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</si>
  <si>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</si>
  <si>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</si>
  <si>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</si>
  <si>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</si>
  <si>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</si>
  <si>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</si>
  <si>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</si>
  <si>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</si>
  <si>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</si>
  <si>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</si>
  <si>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</si>
  <si>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</si>
  <si>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</si>
  <si>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</si>
  <si>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</si>
  <si>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</si>
  <si>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</si>
  <si>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</si>
  <si>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</si>
  <si>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</si>
  <si>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</si>
  <si>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</si>
  <si>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</si>
  <si>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</si>
  <si>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</si>
  <si>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</si>
  <si>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</si>
  <si>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</si>
  <si>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</si>
  <si>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</si>
  <si>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</si>
  <si>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</si>
  <si>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</si>
  <si>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</si>
  <si>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</si>
  <si>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</si>
  <si>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</si>
  <si>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</si>
  <si>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</si>
  <si>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</si>
  <si>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</si>
  <si>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</si>
  <si>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</si>
  <si>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</si>
  <si>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</si>
  <si>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</si>
  <si>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</si>
  <si>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</si>
  <si>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</si>
  <si>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</si>
  <si>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</si>
  <si>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</si>
  <si>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</si>
  <si>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</si>
  <si>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</si>
  <si>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</si>
  <si>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</si>
  <si>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</si>
  <si>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</si>
  <si>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</si>
  <si>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</si>
  <si>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</si>
  <si>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</si>
  <si>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</si>
  <si>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</si>
  <si>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</si>
  <si>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</si>
  <si>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</si>
  <si>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</si>
  <si>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</si>
  <si>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</si>
  <si>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</si>
  <si>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</si>
  <si>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</si>
  <si>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</si>
  <si>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</si>
  <si>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</si>
  <si>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</si>
  <si>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</si>
  <si>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</si>
  <si>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</si>
  <si>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</si>
  <si>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</si>
  <si>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</si>
  <si>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</si>
  <si>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</si>
  <si>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</si>
  <si>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</si>
  <si>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</si>
  <si>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</si>
  <si>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</si>
  <si>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</si>
  <si>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</si>
  <si>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</si>
  <si>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</si>
  <si>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</si>
  <si>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</si>
  <si>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</si>
  <si>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</si>
  <si>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</si>
  <si>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</si>
  <si>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</si>
  <si>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</si>
  <si>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</si>
  <si>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</si>
  <si>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</si>
  <si>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</si>
  <si>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</si>
  <si>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</si>
  <si>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</si>
  <si>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</si>
  <si>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</si>
  <si>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</si>
  <si>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</si>
  <si>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</si>
  <si>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</si>
  <si>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</si>
  <si>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</si>
  <si>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</si>
  <si>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</si>
  <si>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</si>
  <si>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</si>
  <si>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</si>
  <si>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</si>
  <si>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</si>
  <si>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</si>
  <si>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</si>
  <si>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</si>
  <si>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</si>
  <si>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</si>
  <si>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</si>
  <si>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</si>
  <si>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</si>
  <si>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</si>
  <si>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</si>
  <si>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</si>
  <si>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</si>
  <si>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</si>
  <si>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</si>
  <si>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</si>
  <si>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</si>
  <si>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</si>
  <si>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</si>
  <si>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</si>
  <si>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2021 год (рублей)</t>
  </si>
  <si>
    <t>Отчет о ходе исполнения комплексного плана (сетевого графика) на 01.08.2021 года по реализации  муниципальных  программ города Нефтеюганска</t>
  </si>
  <si>
    <t>Кассовый расход на 01.08.2021 (рублей)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</si>
</sst>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 wrapText="1"/>
    </xf>
    <xf numFmtId="166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4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6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6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6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6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9" fontId="7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18"/>
  <sheetViews>
    <sheetView tabSelected="1" zoomScale="70" zoomScaleNormal="70" zoomScaleSheetLayoutView="70" zoomScalePageLayoutView="80" workbookViewId="0">
      <selection activeCell="B270" sqref="B270"/>
    </sheetView>
  </sheetViews>
  <sheetFormatPr defaultColWidth="9.140625" defaultRowHeight="18.75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>
      <c r="A1" s="143" t="s">
        <v>435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</row>
    <row r="2" spans="1:18" s="1" customFormat="1" ht="36" customHeight="1">
      <c r="A2" s="145" t="s">
        <v>1</v>
      </c>
      <c r="B2" s="37" t="s">
        <v>426</v>
      </c>
      <c r="C2" s="147" t="s">
        <v>101</v>
      </c>
      <c r="D2" s="149" t="s">
        <v>434</v>
      </c>
      <c r="E2" s="149"/>
      <c r="F2" s="149"/>
      <c r="G2" s="149"/>
      <c r="H2" s="149" t="s">
        <v>421</v>
      </c>
      <c r="I2" s="149"/>
      <c r="J2" s="149"/>
      <c r="K2" s="150" t="s">
        <v>436</v>
      </c>
      <c r="L2" s="150"/>
      <c r="M2" s="150"/>
      <c r="N2" s="150"/>
      <c r="O2" s="151" t="s">
        <v>32</v>
      </c>
      <c r="P2" s="152"/>
      <c r="Q2" s="152"/>
      <c r="R2" s="153"/>
    </row>
    <row r="3" spans="1:18" s="1" customFormat="1" ht="82.5" customHeight="1">
      <c r="A3" s="146"/>
      <c r="B3" s="46" t="s">
        <v>425</v>
      </c>
      <c r="C3" s="148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>
      <c r="A5" s="140" t="s">
        <v>248</v>
      </c>
      <c r="B5" s="141"/>
      <c r="C5" s="142"/>
      <c r="D5" s="43">
        <f>D7+D49+D69+D88+D92+D109+D172+D193+D220+D224+D236+D241+D244+D254+D122+D258</f>
        <v>7508975052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3883934336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5367553821.8199997</v>
      </c>
      <c r="L5" s="43">
        <f t="shared" si="0"/>
        <v>2752967457.7800007</v>
      </c>
      <c r="M5" s="43"/>
      <c r="N5" s="43">
        <f>N7+N49+N69+N88+N92+N109+N172+N193+N220+N224+N236+N241+N244+N254+N122+N258</f>
        <v>2614243572.04</v>
      </c>
      <c r="O5" s="44">
        <f>K5/D5*100</f>
        <v>71.481843855512111</v>
      </c>
      <c r="P5" s="44">
        <f>L5/E5*100</f>
        <v>75.741160524060604</v>
      </c>
      <c r="Q5" s="44"/>
      <c r="R5" s="44"/>
    </row>
    <row r="6" spans="1:18" s="1" customFormat="1" ht="28.5" hidden="1" customHeight="1">
      <c r="A6" s="139" t="s">
        <v>12</v>
      </c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</row>
    <row r="7" spans="1:18" s="2" customFormat="1" ht="48" hidden="1" customHeight="1">
      <c r="A7" s="13">
        <v>1</v>
      </c>
      <c r="B7" s="136" t="s">
        <v>31</v>
      </c>
      <c r="C7" s="136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>
      <c r="A30" s="138" t="s">
        <v>121</v>
      </c>
      <c r="B30" s="137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>
      <c r="A31" s="138"/>
      <c r="B31" s="137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>
      <c r="A34" s="138" t="s">
        <v>125</v>
      </c>
      <c r="B34" s="137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>
      <c r="A35" s="138"/>
      <c r="B35" s="137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>
      <c r="A36" s="138"/>
      <c r="B36" s="137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>
      <c r="A37" s="138"/>
      <c r="B37" s="137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>
      <c r="A38" s="138"/>
      <c r="B38" s="137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>
      <c r="A39" s="138"/>
      <c r="B39" s="137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>
      <c r="A49" s="13" t="s">
        <v>58</v>
      </c>
      <c r="B49" s="154" t="s">
        <v>44</v>
      </c>
      <c r="C49" s="154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>
      <c r="A67" s="159" t="s">
        <v>268</v>
      </c>
      <c r="B67" s="159"/>
      <c r="C67" s="159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>
      <c r="A68" s="160" t="s">
        <v>16</v>
      </c>
      <c r="B68" s="161"/>
      <c r="C68" s="161"/>
      <c r="D68" s="161"/>
      <c r="E68" s="161"/>
      <c r="F68" s="161"/>
      <c r="G68" s="161"/>
      <c r="H68" s="161"/>
      <c r="I68" s="161"/>
      <c r="J68" s="161"/>
      <c r="K68" s="161"/>
      <c r="L68" s="161"/>
      <c r="M68" s="161"/>
      <c r="N68" s="161"/>
      <c r="O68" s="161"/>
      <c r="P68" s="161"/>
      <c r="Q68" s="161"/>
      <c r="R68" s="161"/>
    </row>
    <row r="69" spans="1:18" s="2" customFormat="1" ht="45.75" hidden="1" customHeight="1">
      <c r="A69" s="13" t="s">
        <v>269</v>
      </c>
      <c r="B69" s="156" t="s">
        <v>37</v>
      </c>
      <c r="C69" s="157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>
      <c r="A87" s="158" t="s">
        <v>15</v>
      </c>
      <c r="B87" s="158"/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  <c r="O87" s="158"/>
      <c r="P87" s="33"/>
      <c r="Q87" s="47"/>
      <c r="R87" s="45"/>
    </row>
    <row r="88" spans="1:18" s="117" customFormat="1" ht="54.75" customHeight="1">
      <c r="A88" s="48" t="s">
        <v>10</v>
      </c>
      <c r="B88" s="162" t="s">
        <v>428</v>
      </c>
      <c r="C88" s="163"/>
      <c r="D88" s="51">
        <f>D89+D261</f>
        <v>87152479</v>
      </c>
      <c r="E88" s="51">
        <v>0</v>
      </c>
      <c r="F88" s="51">
        <v>0</v>
      </c>
      <c r="G88" s="51">
        <f>G89+G261</f>
        <v>87152479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40644787.760000005</v>
      </c>
      <c r="L88" s="51">
        <f>L89+L261</f>
        <v>0</v>
      </c>
      <c r="M88" s="51">
        <f>M89+M261</f>
        <v>0</v>
      </c>
      <c r="N88" s="51">
        <f>N89+N261</f>
        <v>40644787.760000005</v>
      </c>
      <c r="O88" s="52">
        <f>K88/D88*100</f>
        <v>46.636410376806388</v>
      </c>
      <c r="P88" s="53">
        <v>0</v>
      </c>
      <c r="Q88" s="51">
        <v>0</v>
      </c>
      <c r="R88" s="54">
        <f>N88/G88*100</f>
        <v>46.636410376806388</v>
      </c>
    </row>
    <row r="89" spans="1:18" s="117" customFormat="1" ht="48" customHeight="1">
      <c r="A89" s="48" t="s">
        <v>19</v>
      </c>
      <c r="B89" s="49" t="s">
        <v>157</v>
      </c>
      <c r="C89" s="50"/>
      <c r="D89" s="51">
        <f>E89+F89+G89</f>
        <v>71713079</v>
      </c>
      <c r="E89" s="51">
        <f>E90</f>
        <v>0</v>
      </c>
      <c r="F89" s="51">
        <f>F90</f>
        <v>0</v>
      </c>
      <c r="G89" s="51">
        <f>G90</f>
        <v>71713079</v>
      </c>
      <c r="H89" s="51">
        <f t="shared" ref="H89" si="46">H90</f>
        <v>39884055.990000002</v>
      </c>
      <c r="I89" s="51">
        <f t="shared" ref="I89" si="47">I90</f>
        <v>0</v>
      </c>
      <c r="J89" s="51">
        <f t="shared" ref="J89" si="48">J90</f>
        <v>39884055.990000002</v>
      </c>
      <c r="K89" s="51">
        <f>SUM(K90)</f>
        <v>39884055.990000002</v>
      </c>
      <c r="L89" s="51">
        <f t="shared" ref="L89" si="49">L90</f>
        <v>0</v>
      </c>
      <c r="M89" s="51">
        <v>0</v>
      </c>
      <c r="N89" s="51">
        <f>N90</f>
        <v>39884055.990000002</v>
      </c>
      <c r="O89" s="52">
        <f>K89/D89*100</f>
        <v>55.616153351887178</v>
      </c>
      <c r="P89" s="53">
        <v>0</v>
      </c>
      <c r="Q89" s="51">
        <v>0</v>
      </c>
      <c r="R89" s="54">
        <f>N89/G89*100</f>
        <v>55.616153351887178</v>
      </c>
    </row>
    <row r="90" spans="1:18" s="117" customFormat="1" ht="51.75" customHeight="1">
      <c r="A90" s="55" t="s">
        <v>53</v>
      </c>
      <c r="B90" s="56" t="s">
        <v>427</v>
      </c>
      <c r="C90" s="50" t="s">
        <v>4</v>
      </c>
      <c r="D90" s="57">
        <f>G90</f>
        <v>71713079</v>
      </c>
      <c r="E90" s="57">
        <v>0</v>
      </c>
      <c r="F90" s="57">
        <v>0</v>
      </c>
      <c r="G90" s="57">
        <v>71713079</v>
      </c>
      <c r="H90" s="57">
        <f t="shared" ref="H90" si="50">I90+J90</f>
        <v>39884055.990000002</v>
      </c>
      <c r="I90" s="57">
        <v>0</v>
      </c>
      <c r="J90" s="57">
        <f t="shared" ref="J90" si="51">N90</f>
        <v>39884055.990000002</v>
      </c>
      <c r="K90" s="57">
        <f>N90</f>
        <v>39884055.990000002</v>
      </c>
      <c r="L90" s="57">
        <v>0</v>
      </c>
      <c r="M90" s="51">
        <v>0</v>
      </c>
      <c r="N90" s="57">
        <v>39884055.990000002</v>
      </c>
      <c r="O90" s="58">
        <f>K90/D90*100</f>
        <v>55.616153351887178</v>
      </c>
      <c r="P90" s="59">
        <v>0</v>
      </c>
      <c r="Q90" s="51">
        <v>0</v>
      </c>
      <c r="R90" s="60">
        <f>N90/G90*100</f>
        <v>55.616153351887178</v>
      </c>
    </row>
    <row r="91" spans="1:18" s="75" customFormat="1" ht="35.25" hidden="1" customHeight="1">
      <c r="A91" s="155" t="s">
        <v>17</v>
      </c>
      <c r="B91" s="155"/>
      <c r="C91" s="155"/>
      <c r="D91" s="155"/>
      <c r="E91" s="155"/>
      <c r="F91" s="155"/>
      <c r="G91" s="155"/>
      <c r="H91" s="155"/>
      <c r="I91" s="155"/>
      <c r="J91" s="155"/>
      <c r="K91" s="155"/>
      <c r="L91" s="155"/>
      <c r="M91" s="155"/>
      <c r="N91" s="155"/>
      <c r="O91" s="155"/>
      <c r="P91" s="74"/>
      <c r="Q91" s="74"/>
      <c r="R91" s="74"/>
    </row>
    <row r="92" spans="1:18" s="78" customFormat="1" ht="47.25" hidden="1" customHeight="1">
      <c r="A92" s="61" t="s">
        <v>90</v>
      </c>
      <c r="B92" s="123" t="s">
        <v>41</v>
      </c>
      <c r="C92" s="123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>
      <c r="A97" s="121" t="s">
        <v>290</v>
      </c>
      <c r="B97" s="124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>
      <c r="A98" s="121"/>
      <c r="B98" s="124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>
      <c r="A108" s="125" t="s">
        <v>13</v>
      </c>
      <c r="B108" s="1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</row>
    <row r="109" spans="1:18" s="78" customFormat="1" ht="46.5" hidden="1" customHeight="1">
      <c r="A109" s="61" t="s">
        <v>299</v>
      </c>
      <c r="B109" s="123" t="s">
        <v>42</v>
      </c>
      <c r="C109" s="123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>
      <c r="A121" s="125" t="s">
        <v>14</v>
      </c>
      <c r="B121" s="126"/>
      <c r="C121" s="126"/>
      <c r="D121" s="126"/>
      <c r="E121" s="126"/>
      <c r="F121" s="126"/>
      <c r="G121" s="126"/>
      <c r="H121" s="126"/>
      <c r="I121" s="126"/>
      <c r="J121" s="126"/>
      <c r="K121" s="126"/>
      <c r="L121" s="126"/>
      <c r="M121" s="126"/>
      <c r="N121" s="126"/>
      <c r="O121" s="126"/>
      <c r="P121" s="126"/>
      <c r="Q121" s="126"/>
      <c r="R121" s="126"/>
    </row>
    <row r="122" spans="1:18" s="78" customFormat="1" ht="46.5" hidden="1" customHeight="1">
      <c r="A122" s="61" t="s">
        <v>373</v>
      </c>
      <c r="B122" s="123" t="s">
        <v>43</v>
      </c>
      <c r="C122" s="123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>
      <c r="A128" s="127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>
      <c r="A129" s="128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>
      <c r="A130" s="128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>
      <c r="A131" s="128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>
      <c r="A132" s="128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>
      <c r="A133" s="128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>
      <c r="A134" s="129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>
      <c r="A136" s="127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>
      <c r="A137" s="128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>
      <c r="A138" s="128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>
      <c r="A139" s="128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>
      <c r="A140" s="128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>
      <c r="A141" s="128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>
      <c r="A142" s="128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>
      <c r="A143" s="128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>
      <c r="A144" s="128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>
      <c r="A145" s="129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>
      <c r="A171" s="125" t="s">
        <v>45</v>
      </c>
      <c r="B171" s="126"/>
      <c r="C171" s="126"/>
      <c r="D171" s="126"/>
      <c r="E171" s="126"/>
      <c r="F171" s="126"/>
      <c r="G171" s="126"/>
      <c r="H171" s="126"/>
      <c r="I171" s="126"/>
      <c r="J171" s="126"/>
      <c r="K171" s="126"/>
      <c r="L171" s="126"/>
      <c r="M171" s="126"/>
      <c r="N171" s="126"/>
      <c r="O171" s="126"/>
      <c r="P171" s="126"/>
      <c r="Q171" s="126"/>
      <c r="R171" s="126"/>
    </row>
    <row r="172" spans="1:18" s="78" customFormat="1" ht="48.75" hidden="1" customHeight="1">
      <c r="A172" s="61" t="s">
        <v>91</v>
      </c>
      <c r="B172" s="123" t="s">
        <v>46</v>
      </c>
      <c r="C172" s="123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>
      <c r="A181" s="131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>
      <c r="A182" s="132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>
      <c r="A183" s="132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>
      <c r="A184" s="132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>
      <c r="A185" s="132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>
      <c r="A186" s="132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>
      <c r="A187" s="133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>
      <c r="A192" s="134" t="s">
        <v>93</v>
      </c>
      <c r="B192" s="135"/>
      <c r="C192" s="135"/>
      <c r="D192" s="135"/>
      <c r="E192" s="135"/>
      <c r="F192" s="135"/>
      <c r="G192" s="135"/>
      <c r="H192" s="135"/>
      <c r="I192" s="135"/>
      <c r="J192" s="135"/>
      <c r="K192" s="135"/>
      <c r="L192" s="135"/>
      <c r="M192" s="135"/>
      <c r="N192" s="135"/>
      <c r="O192" s="135"/>
      <c r="P192" s="135"/>
      <c r="Q192" s="135"/>
      <c r="R192" s="135"/>
    </row>
    <row r="193" spans="1:18" s="78" customFormat="1" ht="87" hidden="1" customHeight="1">
      <c r="A193" s="61" t="s">
        <v>318</v>
      </c>
      <c r="B193" s="123" t="s">
        <v>47</v>
      </c>
      <c r="C193" s="123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>
      <c r="A216" s="121" t="s">
        <v>340</v>
      </c>
      <c r="B216" s="124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>
      <c r="A217" s="121"/>
      <c r="B217" s="124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>
      <c r="A218" s="121"/>
      <c r="B218" s="124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>
      <c r="A219" s="121"/>
      <c r="B219" s="124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>
      <c r="A220" s="61" t="s">
        <v>341</v>
      </c>
      <c r="B220" s="123" t="s">
        <v>49</v>
      </c>
      <c r="C220" s="123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>
      <c r="A221" s="121" t="s">
        <v>342</v>
      </c>
      <c r="B221" s="124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>
      <c r="A222" s="121"/>
      <c r="B222" s="124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>
      <c r="A223" s="121"/>
      <c r="B223" s="124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>
      <c r="A224" s="61" t="s">
        <v>343</v>
      </c>
      <c r="B224" s="123" t="s">
        <v>50</v>
      </c>
      <c r="C224" s="123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>
      <c r="A229" s="121" t="s">
        <v>348</v>
      </c>
      <c r="B229" s="124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>
      <c r="A230" s="121"/>
      <c r="B230" s="124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>
      <c r="A231" s="121"/>
      <c r="B231" s="124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>
      <c r="A232" s="121"/>
      <c r="B232" s="124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>
      <c r="A233" s="121"/>
      <c r="B233" s="124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>
      <c r="A234" s="121"/>
      <c r="B234" s="124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>
      <c r="A235" s="121"/>
      <c r="B235" s="124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>
      <c r="A236" s="61" t="s">
        <v>349</v>
      </c>
      <c r="B236" s="120" t="s">
        <v>79</v>
      </c>
      <c r="C236" s="120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>
      <c r="A241" s="61" t="s">
        <v>354</v>
      </c>
      <c r="B241" s="120" t="s">
        <v>83</v>
      </c>
      <c r="C241" s="120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>
      <c r="A242" s="121" t="s">
        <v>30</v>
      </c>
      <c r="B242" s="122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>
      <c r="A243" s="121"/>
      <c r="B243" s="122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>
      <c r="A244" s="61" t="s">
        <v>355</v>
      </c>
      <c r="B244" s="120" t="s">
        <v>85</v>
      </c>
      <c r="C244" s="120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>
      <c r="A254" s="61" t="s">
        <v>365</v>
      </c>
      <c r="B254" s="120" t="s">
        <v>94</v>
      </c>
      <c r="C254" s="120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>
      <c r="A257" s="130" t="s">
        <v>405</v>
      </c>
      <c r="B257" s="130"/>
      <c r="C257" s="130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>
      <c r="A258" s="101" t="s">
        <v>406</v>
      </c>
      <c r="B258" s="118" t="s">
        <v>407</v>
      </c>
      <c r="C258" s="119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>
      <c r="A261" s="113" t="s">
        <v>429</v>
      </c>
      <c r="B261" s="114" t="s">
        <v>430</v>
      </c>
      <c r="C261" s="111"/>
      <c r="D261" s="115">
        <f>E261+F261+G261</f>
        <v>15439400</v>
      </c>
      <c r="E261" s="51">
        <f t="shared" ref="E261" si="157">E262</f>
        <v>0</v>
      </c>
      <c r="F261" s="51">
        <f>F262</f>
        <v>0</v>
      </c>
      <c r="G261" s="115">
        <f>G262+G263</f>
        <v>15439400</v>
      </c>
      <c r="H261" s="116"/>
      <c r="I261" s="116"/>
      <c r="J261" s="116"/>
      <c r="K261" s="51">
        <f>L261+M261+N261</f>
        <v>760731.77</v>
      </c>
      <c r="L261" s="51">
        <f>L262</f>
        <v>0</v>
      </c>
      <c r="M261" s="51">
        <f>M262</f>
        <v>0</v>
      </c>
      <c r="N261" s="51">
        <f>N262</f>
        <v>760731.77</v>
      </c>
      <c r="O261" s="51">
        <f>K261/G261*100</f>
        <v>4.9272107076699871</v>
      </c>
      <c r="P261" s="51">
        <v>0</v>
      </c>
      <c r="Q261" s="51">
        <v>0</v>
      </c>
      <c r="R261" s="51">
        <f>K261/G261*100</f>
        <v>4.9272107076699871</v>
      </c>
    </row>
    <row r="262" spans="1:18" s="112" customFormat="1">
      <c r="A262" s="109" t="s">
        <v>59</v>
      </c>
      <c r="B262" s="111" t="s">
        <v>432</v>
      </c>
      <c r="C262" s="50" t="s">
        <v>4</v>
      </c>
      <c r="D262" s="57">
        <f>E262+F262+G262</f>
        <v>1142000</v>
      </c>
      <c r="E262" s="57">
        <v>0</v>
      </c>
      <c r="F262" s="57">
        <v>0</v>
      </c>
      <c r="G262" s="57">
        <v>1142000</v>
      </c>
      <c r="H262" s="111"/>
      <c r="I262" s="111"/>
      <c r="J262" s="111"/>
      <c r="K262" s="57">
        <f>L262+M262+N262</f>
        <v>760731.77</v>
      </c>
      <c r="L262" s="57">
        <v>0</v>
      </c>
      <c r="M262" s="57">
        <v>0</v>
      </c>
      <c r="N262" s="57">
        <v>760731.77</v>
      </c>
      <c r="O262" s="57">
        <f>K262/G262*100</f>
        <v>66.613990367775827</v>
      </c>
      <c r="P262" s="57">
        <v>0</v>
      </c>
      <c r="Q262" s="57">
        <v>0</v>
      </c>
      <c r="R262" s="57">
        <f>K262/G262*100</f>
        <v>66.613990367775827</v>
      </c>
    </row>
    <row r="263" spans="1:18" s="112" customFormat="1" ht="37.5">
      <c r="A263" s="109" t="s">
        <v>431</v>
      </c>
      <c r="B263" s="110" t="s">
        <v>433</v>
      </c>
      <c r="C263" s="50" t="s">
        <v>4</v>
      </c>
      <c r="D263" s="57">
        <f>E263+F263+G263</f>
        <v>14297400</v>
      </c>
      <c r="E263" s="57">
        <v>0</v>
      </c>
      <c r="F263" s="57">
        <v>0</v>
      </c>
      <c r="G263" s="57">
        <v>14297400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>
        <f>K263/G263*100</f>
        <v>0</v>
      </c>
      <c r="P263" s="57">
        <v>0</v>
      </c>
      <c r="Q263" s="57">
        <v>0</v>
      </c>
      <c r="R263" s="57">
        <f>K263/G263*100</f>
        <v>0</v>
      </c>
    </row>
    <row r="264" spans="1:18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5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2021-06-02T04:16:17Z</cp:lastPrinted>
  <dcterms:created xsi:type="dcterms:W3CDTF">2012-05-22T08:33:39Z</dcterms:created>
  <dcterms:modified xsi:type="dcterms:W3CDTF">2021-08-02T04:22:19Z</dcterms:modified>
</cp:coreProperties>
</file>