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L8" i="33" l="1"/>
  <c r="D8" i="33"/>
  <c r="L7" i="33"/>
  <c r="L6" i="33"/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6" i="33"/>
  <c r="H8" i="33"/>
  <c r="T8" i="33" l="1"/>
  <c r="P8" i="33"/>
  <c r="S5" i="33"/>
  <c r="W5" i="33"/>
  <c r="D5" i="33"/>
  <c r="H7" i="33" l="1"/>
  <c r="H6" i="33"/>
  <c r="H5" i="33" l="1"/>
  <c r="T6" i="33" l="1"/>
  <c r="P6" i="33"/>
  <c r="T7" i="33" l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<sst xmlns="http://schemas.openxmlformats.org/spreadsheetml/2006/main" count="173" uniqueCount="82">
  <si>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</si>
  <si>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</si>
  <si>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</si>
  <si>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</si>
  <si>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</si>
  <si>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</si>
  <si>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</si>
  <si>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</si>
  <si>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</si>
  <si>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</si>
  <si>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</si>
  <si>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</si>
  <si>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</si>
  <si>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</si>
  <si>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</si>
  <si>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</si>
  <si>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</si>
  <si>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</si>
  <si>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</si>
  <si>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</si>
  <si>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</si>
  <si>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</si>
  <si>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</si>
  <si>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</si>
  <si>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</si>
  <si>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</si>
  <si>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</si>
  <si>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</si>
  <si>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</si>
  <si>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</si>
  <si>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</si>
  <si>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</si>
  <si>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</si>
  <si>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</si>
  <si>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</si>
  <si>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</si>
  <si>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</si>
  <si>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</si>
  <si>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</si>
  <si>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</si>
  <si>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</si>
  <si>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</si>
  <si>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</si>
  <si>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</si>
  <si>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</si>
  <si>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</si>
  <si>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</si>
  <si>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</si>
  <si>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</si>
  <si>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</si>
  <si>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</si>
  <si>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</si>
  <si>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</si>
  <si>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</si>
  <si>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</si>
  <si>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</si>
  <si>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</si>
  <si>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</si>
  <si>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</si>
  <si>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</si>
  <si>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</si>
  <si>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</si>
  <si>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</si>
  <si>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</si>
  <si>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</si>
  <si>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</si>
  <si>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</si>
  <si>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</si>
  <si>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</si>
  <si>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</si>
  <si>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</si>
  <si>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</si>
  <si>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</si>
  <si>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</si>
  <si>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</si>
  <si>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</si>
  <si>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</si>
  <si>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</si>
  <si>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</si>
  <si>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9 месяцев 2020 года                                                                                                                                         (рублей)</t>
  </si>
  <si>
    <t>Освоение на 01.10.2020 года                                                                                                                                                (рублей)</t>
  </si>
  <si>
    <t>% исполнения  к плану на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</si>
</sst>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80.28515625" style="67" customWidth="1"/>
    <col min="3" max="3" width="13.140625" style="2" customWidth="1"/>
    <col min="4" max="4" width="21.5703125" style="57" customWidth="1"/>
    <col min="5" max="5" width="22.140625" style="57" customWidth="1"/>
    <col min="6" max="6" width="19.85546875" style="57" customWidth="1"/>
    <col min="7" max="7" width="22.42578125" style="5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2.2851562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74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4" s="1" customFormat="1" ht="57" customHeight="1" x14ac:dyDescent="0.3">
      <c r="A2" s="80" t="s">
        <v>0</v>
      </c>
      <c r="B2" s="23" t="s">
        <v>1</v>
      </c>
      <c r="C2" s="81" t="s">
        <v>19</v>
      </c>
      <c r="D2" s="70" t="s">
        <v>79</v>
      </c>
      <c r="E2" s="71"/>
      <c r="F2" s="71"/>
      <c r="G2" s="72"/>
      <c r="H2" s="85" t="s">
        <v>77</v>
      </c>
      <c r="I2" s="86"/>
      <c r="J2" s="86"/>
      <c r="K2" s="87"/>
      <c r="L2" s="79" t="s">
        <v>80</v>
      </c>
      <c r="M2" s="79"/>
      <c r="N2" s="79"/>
      <c r="O2" s="79"/>
      <c r="P2" s="82" t="s">
        <v>76</v>
      </c>
      <c r="Q2" s="83"/>
      <c r="R2" s="83"/>
      <c r="S2" s="84"/>
      <c r="T2" s="76" t="s">
        <v>81</v>
      </c>
      <c r="U2" s="77"/>
      <c r="V2" s="77"/>
      <c r="W2" s="78"/>
      <c r="X2" s="88" t="s">
        <v>49</v>
      </c>
    </row>
    <row r="3" spans="1:24" s="1" customFormat="1" ht="37.5" customHeight="1" x14ac:dyDescent="0.3">
      <c r="A3" s="80"/>
      <c r="B3" s="65" t="s">
        <v>2</v>
      </c>
      <c r="C3" s="81"/>
      <c r="D3" s="55" t="s">
        <v>22</v>
      </c>
      <c r="E3" s="55" t="s">
        <v>23</v>
      </c>
      <c r="F3" s="55" t="s">
        <v>47</v>
      </c>
      <c r="G3" s="55" t="s">
        <v>24</v>
      </c>
      <c r="H3" s="59" t="s">
        <v>22</v>
      </c>
      <c r="I3" s="59" t="s">
        <v>23</v>
      </c>
      <c r="J3" s="59" t="s">
        <v>47</v>
      </c>
      <c r="K3" s="59" t="s">
        <v>24</v>
      </c>
      <c r="L3" s="54" t="s">
        <v>22</v>
      </c>
      <c r="M3" s="54" t="s">
        <v>23</v>
      </c>
      <c r="N3" s="54" t="s">
        <v>47</v>
      </c>
      <c r="O3" s="54" t="s">
        <v>24</v>
      </c>
      <c r="P3" s="54" t="s">
        <v>22</v>
      </c>
      <c r="Q3" s="54" t="s">
        <v>23</v>
      </c>
      <c r="R3" s="54" t="s">
        <v>47</v>
      </c>
      <c r="S3" s="54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89"/>
    </row>
    <row r="4" spans="1:24" s="1" customFormat="1" x14ac:dyDescent="0.3">
      <c r="A4" s="58" t="s">
        <v>4</v>
      </c>
      <c r="B4" s="64" t="s">
        <v>15</v>
      </c>
      <c r="C4" s="58" t="s">
        <v>26</v>
      </c>
      <c r="D4" s="56"/>
      <c r="E4" s="56"/>
      <c r="F4" s="56"/>
      <c r="G4" s="56"/>
      <c r="H4" s="58" t="s">
        <v>28</v>
      </c>
      <c r="I4" s="58" t="s">
        <v>17</v>
      </c>
      <c r="J4" s="58" t="s">
        <v>29</v>
      </c>
      <c r="K4" s="58" t="s">
        <v>37</v>
      </c>
      <c r="L4" s="58" t="s">
        <v>18</v>
      </c>
      <c r="M4" s="58" t="s">
        <v>30</v>
      </c>
      <c r="N4" s="58" t="s">
        <v>31</v>
      </c>
      <c r="O4" s="58" t="s">
        <v>32</v>
      </c>
      <c r="P4" s="58" t="s">
        <v>70</v>
      </c>
      <c r="Q4" s="58" t="s">
        <v>71</v>
      </c>
      <c r="R4" s="58" t="s">
        <v>56</v>
      </c>
      <c r="S4" s="58" t="s">
        <v>72</v>
      </c>
      <c r="T4" s="58" t="s">
        <v>33</v>
      </c>
      <c r="U4" s="58" t="s">
        <v>34</v>
      </c>
      <c r="V4" s="58" t="s">
        <v>35</v>
      </c>
      <c r="W4" s="58" t="s">
        <v>36</v>
      </c>
      <c r="X4" s="51">
        <v>20</v>
      </c>
    </row>
    <row r="5" spans="1:24" s="1" customFormat="1" ht="63" customHeight="1" x14ac:dyDescent="0.3">
      <c r="A5" s="26" t="s">
        <v>4</v>
      </c>
      <c r="B5" s="73" t="s">
        <v>73</v>
      </c>
      <c r="C5" s="73"/>
      <c r="D5" s="61">
        <f t="shared" ref="D5:G5" si="0">D6+D7+D8</f>
        <v>4422829</v>
      </c>
      <c r="E5" s="61">
        <f t="shared" si="0"/>
        <v>192000</v>
      </c>
      <c r="F5" s="61">
        <f t="shared" si="0"/>
        <v>0</v>
      </c>
      <c r="G5" s="61">
        <f t="shared" si="0"/>
        <v>4230829</v>
      </c>
      <c r="H5" s="61">
        <f>H6+H7+H8</f>
        <v>4608140</v>
      </c>
      <c r="I5" s="61">
        <f t="shared" ref="I5:O5" si="1">I6+I7+I8</f>
        <v>192000</v>
      </c>
      <c r="J5" s="61">
        <f t="shared" si="1"/>
        <v>0</v>
      </c>
      <c r="K5" s="61">
        <f t="shared" si="1"/>
        <v>4416140</v>
      </c>
      <c r="L5" s="61">
        <f t="shared" si="1"/>
        <v>4060953.3899999997</v>
      </c>
      <c r="M5" s="61">
        <f t="shared" si="1"/>
        <v>0</v>
      </c>
      <c r="N5" s="61">
        <f t="shared" si="1"/>
        <v>0</v>
      </c>
      <c r="O5" s="61">
        <f t="shared" si="1"/>
        <v>4060953.3899999997</v>
      </c>
      <c r="P5" s="50">
        <f t="shared" ref="P5:P8" si="2">L5/H5*100</f>
        <v>88.125651347398289</v>
      </c>
      <c r="Q5" s="50"/>
      <c r="R5" s="50"/>
      <c r="S5" s="50">
        <f t="shared" ref="S5:S8" si="3">O5/K5*100</f>
        <v>91.95707993858889</v>
      </c>
      <c r="T5" s="21">
        <f t="shared" ref="T5:T8" si="4">L5/D5*100</f>
        <v>91.818005851006205</v>
      </c>
      <c r="U5" s="21"/>
      <c r="V5" s="21"/>
      <c r="W5" s="21">
        <f t="shared" ref="W5:W8" si="5">O5/G5*100</f>
        <v>95.984815032703992</v>
      </c>
      <c r="X5" s="25"/>
    </row>
    <row r="6" spans="1:24" s="1" customFormat="1" ht="141" customHeight="1" x14ac:dyDescent="0.3">
      <c r="A6" s="60" t="s">
        <v>5</v>
      </c>
      <c r="B6" s="68" t="s">
        <v>74</v>
      </c>
      <c r="C6" s="62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3">
        <f>SUM(I6:K6)</f>
        <v>1464200</v>
      </c>
      <c r="I6" s="63">
        <v>0</v>
      </c>
      <c r="J6" s="63">
        <v>0</v>
      </c>
      <c r="K6" s="63">
        <v>1464200</v>
      </c>
      <c r="L6" s="20">
        <f>SUM(M6:O6)</f>
        <v>1110953.3899999999</v>
      </c>
      <c r="M6" s="63">
        <v>0</v>
      </c>
      <c r="N6" s="63">
        <v>0</v>
      </c>
      <c r="O6" s="63">
        <v>1110953.3899999999</v>
      </c>
      <c r="P6" s="50">
        <f t="shared" si="2"/>
        <v>75.874429039748662</v>
      </c>
      <c r="Q6" s="50"/>
      <c r="R6" s="50"/>
      <c r="S6" s="50">
        <f t="shared" si="3"/>
        <v>75.874429039748662</v>
      </c>
      <c r="T6" s="21">
        <f t="shared" si="4"/>
        <v>86.868632852421115</v>
      </c>
      <c r="U6" s="21"/>
      <c r="V6" s="21"/>
      <c r="W6" s="21">
        <f t="shared" si="5"/>
        <v>86.868632852421115</v>
      </c>
      <c r="X6" s="25"/>
    </row>
    <row r="7" spans="1:24" s="1" customFormat="1" ht="123" customHeight="1" x14ac:dyDescent="0.3">
      <c r="A7" s="60" t="s">
        <v>6</v>
      </c>
      <c r="B7" s="69" t="s">
        <v>75</v>
      </c>
      <c r="C7" s="19" t="s">
        <v>14</v>
      </c>
      <c r="D7" s="56">
        <f t="shared" ref="D7" si="6">SUM(E7:G7)</f>
        <v>2950000</v>
      </c>
      <c r="E7" s="52">
        <v>0</v>
      </c>
      <c r="F7" s="52">
        <v>0</v>
      </c>
      <c r="G7" s="52">
        <v>2950000</v>
      </c>
      <c r="H7" s="63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2950000</v>
      </c>
      <c r="M7" s="20">
        <v>0</v>
      </c>
      <c r="N7" s="20">
        <v>0</v>
      </c>
      <c r="O7" s="20">
        <v>2950000</v>
      </c>
      <c r="P7" s="50">
        <f t="shared" si="2"/>
        <v>100</v>
      </c>
      <c r="Q7" s="50"/>
      <c r="R7" s="50"/>
      <c r="S7" s="50">
        <f t="shared" si="3"/>
        <v>100</v>
      </c>
      <c r="T7" s="21">
        <f t="shared" si="4"/>
        <v>100</v>
      </c>
      <c r="U7" s="21"/>
      <c r="V7" s="21"/>
      <c r="W7" s="21">
        <f t="shared" si="5"/>
        <v>100</v>
      </c>
      <c r="X7" s="49"/>
    </row>
    <row r="8" spans="1:24" s="1" customFormat="1" ht="79.5" customHeight="1" x14ac:dyDescent="0.3">
      <c r="A8" s="53" t="s">
        <v>7</v>
      </c>
      <c r="B8" s="115" t="s">
        <v>78</v>
      </c>
      <c r="C8" s="19" t="s">
        <v>14</v>
      </c>
      <c r="D8" s="56">
        <f>SUM(E8:G8)</f>
        <v>193940</v>
      </c>
      <c r="E8" s="52">
        <v>192000</v>
      </c>
      <c r="F8" s="52">
        <v>0</v>
      </c>
      <c r="G8" s="52">
        <v>1940</v>
      </c>
      <c r="H8" s="63">
        <f>SUM(I8:K8)</f>
        <v>193940</v>
      </c>
      <c r="I8" s="20">
        <v>192000</v>
      </c>
      <c r="J8" s="20">
        <v>0</v>
      </c>
      <c r="K8" s="20">
        <v>1940</v>
      </c>
      <c r="L8" s="20">
        <f>SUM(M8:O8)</f>
        <v>0</v>
      </c>
      <c r="M8" s="20">
        <v>0</v>
      </c>
      <c r="N8" s="20">
        <v>0</v>
      </c>
      <c r="O8" s="20">
        <v>0</v>
      </c>
      <c r="P8" s="66">
        <f t="shared" si="2"/>
        <v>0</v>
      </c>
      <c r="Q8" s="50"/>
      <c r="R8" s="50"/>
      <c r="S8" s="50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49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6" t="s">
        <v>1</v>
      </c>
      <c r="C2" s="94" t="s">
        <v>19</v>
      </c>
      <c r="D2" s="95" t="s">
        <v>38</v>
      </c>
      <c r="E2" s="95"/>
      <c r="F2" s="95"/>
      <c r="G2" s="96" t="s">
        <v>46</v>
      </c>
      <c r="H2" s="96"/>
      <c r="I2" s="96"/>
      <c r="J2" s="97" t="s">
        <v>44</v>
      </c>
      <c r="K2" s="98"/>
      <c r="L2" s="99"/>
      <c r="M2" s="100" t="s">
        <v>39</v>
      </c>
      <c r="N2" s="100" t="s">
        <v>40</v>
      </c>
    </row>
    <row r="3" spans="1:14" ht="25.5" x14ac:dyDescent="0.25">
      <c r="A3" s="93"/>
      <c r="B3" s="7" t="s">
        <v>2</v>
      </c>
      <c r="C3" s="94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1"/>
      <c r="N3" s="101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0" t="s">
        <v>42</v>
      </c>
      <c r="C5" s="90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9" t="s">
        <v>0</v>
      </c>
      <c r="B1" s="30" t="s">
        <v>1</v>
      </c>
      <c r="C1" s="110" t="s">
        <v>19</v>
      </c>
      <c r="D1" s="111" t="s">
        <v>57</v>
      </c>
      <c r="E1" s="111"/>
      <c r="F1" s="111"/>
      <c r="G1" s="111"/>
      <c r="H1" s="111" t="s">
        <v>58</v>
      </c>
      <c r="I1" s="111"/>
      <c r="J1" s="111"/>
      <c r="K1" s="111"/>
      <c r="L1" s="112" t="s">
        <v>68</v>
      </c>
      <c r="M1" s="113"/>
      <c r="N1" s="113"/>
      <c r="O1" s="114"/>
      <c r="P1" s="106" t="s">
        <v>59</v>
      </c>
      <c r="Q1" s="106"/>
      <c r="R1" s="106"/>
      <c r="S1" s="106"/>
      <c r="T1" s="106" t="s">
        <v>60</v>
      </c>
      <c r="U1" s="107"/>
      <c r="V1" s="107"/>
      <c r="W1" s="107"/>
    </row>
    <row r="2" spans="1:23" ht="22.5" x14ac:dyDescent="0.25">
      <c r="A2" s="109"/>
      <c r="B2" s="30" t="s">
        <v>2</v>
      </c>
      <c r="C2" s="110"/>
      <c r="D2" s="31" t="s">
        <v>22</v>
      </c>
      <c r="E2" s="31" t="s">
        <v>23</v>
      </c>
      <c r="F2" s="31" t="s">
        <v>47</v>
      </c>
      <c r="G2" s="31" t="s">
        <v>24</v>
      </c>
      <c r="H2" s="31" t="s">
        <v>22</v>
      </c>
      <c r="I2" s="31" t="s">
        <v>23</v>
      </c>
      <c r="J2" s="31" t="s">
        <v>47</v>
      </c>
      <c r="K2" s="31" t="s">
        <v>24</v>
      </c>
      <c r="L2" s="31" t="s">
        <v>22</v>
      </c>
      <c r="M2" s="31" t="s">
        <v>23</v>
      </c>
      <c r="N2" s="31" t="s">
        <v>47</v>
      </c>
      <c r="O2" s="31" t="s">
        <v>24</v>
      </c>
      <c r="P2" s="31" t="s">
        <v>22</v>
      </c>
      <c r="Q2" s="31" t="s">
        <v>23</v>
      </c>
      <c r="R2" s="31" t="s">
        <v>47</v>
      </c>
      <c r="S2" s="31" t="s">
        <v>24</v>
      </c>
      <c r="T2" s="31" t="s">
        <v>22</v>
      </c>
      <c r="U2" s="32" t="s">
        <v>23</v>
      </c>
      <c r="V2" s="31" t="s">
        <v>47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37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18</v>
      </c>
      <c r="Q3" s="28" t="s">
        <v>30</v>
      </c>
      <c r="R3" s="28" t="s">
        <v>56</v>
      </c>
      <c r="S3" s="28" t="s">
        <v>31</v>
      </c>
      <c r="T3" s="28" t="s">
        <v>32</v>
      </c>
      <c r="U3" s="28" t="s">
        <v>61</v>
      </c>
      <c r="V3" s="28" t="s">
        <v>50</v>
      </c>
      <c r="W3" s="28" t="s">
        <v>55</v>
      </c>
    </row>
    <row r="4" spans="1:23" x14ac:dyDescent="0.25">
      <c r="A4" s="108" t="s">
        <v>25</v>
      </c>
      <c r="B4" s="108"/>
      <c r="C4" s="108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0" t="s">
        <v>10</v>
      </c>
      <c r="C5" s="90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54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90" t="s">
        <v>62</v>
      </c>
      <c r="C7" s="90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63</v>
      </c>
      <c r="C8" s="6" t="s">
        <v>54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64</v>
      </c>
      <c r="C9" s="6" t="s">
        <v>54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65</v>
      </c>
      <c r="B11" s="38" t="s">
        <v>66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90" t="s">
        <v>12</v>
      </c>
      <c r="C12" s="90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54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102" t="s">
        <v>13</v>
      </c>
      <c r="C14" s="103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0" t="s">
        <v>20</v>
      </c>
      <c r="B15" s="38" t="s">
        <v>67</v>
      </c>
      <c r="C15" s="6" t="s">
        <v>54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4"/>
      <c r="B16" s="38" t="s">
        <v>51</v>
      </c>
      <c r="C16" s="6" t="s">
        <v>54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4"/>
      <c r="B17" s="38" t="s">
        <v>52</v>
      </c>
      <c r="C17" s="6" t="s">
        <v>54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5"/>
      <c r="B18" s="38" t="s">
        <v>53</v>
      </c>
      <c r="C18" s="6" t="s">
        <v>54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2020-10-13T09:57:06Z</cp:lastPrinted>
  <dcterms:created xsi:type="dcterms:W3CDTF">2012-05-22T08:33:39Z</dcterms:created>
  <dcterms:modified xsi:type="dcterms:W3CDTF">2021-06-18T06:18:11Z</dcterms:modified>
</cp:coreProperties>
</file>