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OVPO\Desktop\экстремизм\"/>
    </mc:Choice>
  </mc:AlternateContent>
  <bookViews>
    <workbookView xWindow="0" yWindow="0" windowWidth="28800" windowHeight="12345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муниципальные!$A$4:$W$14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муниципальные!$A$1:$X$14</definedName>
  </definedNames>
  <calcPr calcId="162913"/>
</workbook>
</file>

<file path=xl/calcChain.xml><?xml version="1.0" encoding="utf-8"?>
<calcChain xmlns="http://schemas.openxmlformats.org/spreadsheetml/2006/main">
  <c r="U11" i="33" l="1"/>
  <c r="W11" i="33"/>
  <c r="W14" i="33"/>
  <c r="Q7" i="33"/>
  <c r="S7" i="33"/>
  <c r="S8" i="33"/>
  <c r="S9" i="33"/>
  <c r="Q11" i="33"/>
  <c r="S11" i="33"/>
  <c r="S12" i="33"/>
  <c r="Q13" i="33"/>
  <c r="S13" i="33"/>
  <c r="S14" i="33"/>
  <c r="O10" i="33" l="1"/>
  <c r="N10" i="33"/>
  <c r="M10" i="33"/>
  <c r="K10" i="33"/>
  <c r="J10" i="33"/>
  <c r="I10" i="33"/>
  <c r="G10" i="33"/>
  <c r="F10" i="33"/>
  <c r="E10" i="33"/>
  <c r="L14" i="33"/>
  <c r="H14" i="33"/>
  <c r="D14" i="33"/>
  <c r="O6" i="33"/>
  <c r="N6" i="33"/>
  <c r="N5" i="33" s="1"/>
  <c r="M6" i="33"/>
  <c r="K6" i="33"/>
  <c r="K5" i="33" s="1"/>
  <c r="J6" i="33"/>
  <c r="J5" i="33" s="1"/>
  <c r="I6" i="33"/>
  <c r="I5" i="33" s="1"/>
  <c r="G6" i="33"/>
  <c r="F6" i="33"/>
  <c r="F5" i="33" s="1"/>
  <c r="E6" i="33"/>
  <c r="E5" i="33" s="1"/>
  <c r="L9" i="33"/>
  <c r="D9" i="33"/>
  <c r="H9" i="33"/>
  <c r="L7" i="33"/>
  <c r="H7" i="33"/>
  <c r="D7" i="33"/>
  <c r="G5" i="33" l="1"/>
  <c r="S6" i="33"/>
  <c r="U10" i="33"/>
  <c r="Q10" i="33"/>
  <c r="W10" i="33"/>
  <c r="S10" i="33"/>
  <c r="M5" i="33"/>
  <c r="Q6" i="33"/>
  <c r="T14" i="33"/>
  <c r="P7" i="33"/>
  <c r="P9" i="33"/>
  <c r="P14" i="33"/>
  <c r="O5" i="33"/>
  <c r="W5" i="33" l="1"/>
  <c r="S5" i="33"/>
  <c r="U5" i="33"/>
  <c r="Q5" i="33"/>
  <c r="L13" i="33" l="1"/>
  <c r="D13" i="33"/>
  <c r="L12" i="33"/>
  <c r="H12" i="33"/>
  <c r="D12" i="33"/>
  <c r="L11" i="33"/>
  <c r="H11" i="33"/>
  <c r="L8" i="33"/>
  <c r="L6" i="33" s="1"/>
  <c r="H8" i="33"/>
  <c r="H6" i="33" s="1"/>
  <c r="D8" i="33"/>
  <c r="D6" i="33" s="1"/>
  <c r="L10" i="33" l="1"/>
  <c r="P6" i="33"/>
  <c r="L5" i="33" l="1"/>
  <c r="D11" i="33" l="1"/>
  <c r="D10" i="33" l="1"/>
  <c r="T10" i="33" s="1"/>
  <c r="T11" i="33"/>
  <c r="D5" i="33"/>
  <c r="T5" i="33" s="1"/>
  <c r="H13" i="33" l="1"/>
  <c r="H10" i="33" s="1"/>
  <c r="H5" i="33" l="1"/>
  <c r="P10" i="33"/>
  <c r="P13" i="33" l="1"/>
  <c r="P8" i="33" l="1"/>
  <c r="P12" i="33"/>
  <c r="P11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P5" i="33" l="1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<sst xmlns="http://schemas.openxmlformats.org/spreadsheetml/2006/main" count="190" uniqueCount="98">
  <si>
    <t>№ п/п</t>
  </si>
  <si>
    <t>Наименование программы</t>
  </si>
  <si>
    <t>Запланированные мероприятия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</si>
  <si>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</si>
  <si>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</si>
  <si>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</si>
  <si>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</si>
  <si>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</si>
  <si>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</si>
  <si>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</si>
  <si>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</si>
  <si>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</si>
  <si>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</si>
  <si>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ДДА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</si>
  <si>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</si>
  <si>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</si>
  <si>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</si>
  <si>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</si>
  <si>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</si>
  <si>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</si>
  <si>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</si>
  <si>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</si>
  <si>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</si>
  <si>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</si>
  <si>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</si>
  <si>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</si>
  <si>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</si>
  <si>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</si>
  <si>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</si>
  <si>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</si>
  <si>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</si>
  <si>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10.1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</si>
  <si>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</si>
  <si>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</si>
  <si>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</si>
  <si>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</si>
  <si>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</si>
  <si>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</si>
  <si>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</si>
  <si>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</si>
  <si>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</si>
  <si>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</si>
  <si>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</si>
  <si>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</si>
  <si>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</si>
  <si>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</si>
  <si>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</si>
  <si>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</si>
  <si>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</si>
  <si>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</si>
  <si>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</si>
  <si>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</si>
  <si>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</si>
  <si>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</si>
  <si>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</si>
  <si>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</si>
  <si>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ККиТ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</si>
  <si>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</si>
  <si>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</si>
  <si>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</si>
  <si>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</si>
  <si>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</si>
  <si>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</si>
  <si>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</si>
  <si>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</si>
  <si>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</si>
  <si>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</si>
  <si>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</si>
  <si>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</si>
  <si>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</si>
  <si>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</si>
  <si>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</si>
  <si>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</si>
  <si>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</si>
  <si>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Укрепление межнационального и межконфессионального согласия, профилактика экстремизма в городе Нефтеюганске</t>
  </si>
  <si>
    <t>Проведение в образовательных организациях занятий по воспитанию патриотизма, культуры мирного поведения, по обучению навыкам бесконфликтного общения, а также умению отстаивать собственное мнение, противодействовать социально опасному поведению, в том числе вовлечению в экстремистскую деятельность, всеми законными средствами</t>
  </si>
  <si>
    <t>Организация просветительской работы среди обучающихся общеобразовательных организаций, направленной на формирование знаний об ответственности за участие в экстремистской деятельности, разжигание межнациональной, межрелигиозной розни</t>
  </si>
  <si>
    <t>Повышение профессионального уровня работников образовательных организаций в сфере профилактики экстремизма, разработка и внедрение новых педагогических методик, направленных на профилактику экстремизма</t>
  </si>
  <si>
    <t>10.2</t>
  </si>
  <si>
    <t>% исполнения  к плану за 2021 год</t>
  </si>
  <si>
    <t>ПЛАН на 2021 год                                                                                                                                          (рублей)</t>
  </si>
  <si>
    <t>Подпрограмма "Укрепление межнационального и межконфессионального согласия, поддержка и развитие языков и культуры народов Российской Федерации, проживающих на территории муниципального образования, обеспечение социальной и культурной адаптации мигрантов, профилактика межнациональных (межэтнических), межконфессиональных конфликтов"</t>
  </si>
  <si>
    <t>Развитие и использование потенциала молодежи в интересах укрепления единства российской нации, упрочения мира и согласия</t>
  </si>
  <si>
    <t>10.1.1</t>
  </si>
  <si>
    <t>Содействие этнокультурному многообразию народов России</t>
  </si>
  <si>
    <t>10.1.2</t>
  </si>
  <si>
    <t>10.1.3</t>
  </si>
  <si>
    <t>Реализация мер, направленных на социальную и культурную адаптацию мигрантов</t>
  </si>
  <si>
    <t>Организация и проведение среди молодёжи города мероприятий, направленных на воспитание уважения к представителям разных этносов, профилактику экстремистских проявлений, мониторинг экстремистских настроений
 в молодежной среде (посредством анкетирования)</t>
  </si>
  <si>
    <t>Подпрограмма "Участие в профилактике экстремизма, а также в минимизации и (или) ликвидации последствий проявлений экстремизма"</t>
  </si>
  <si>
    <t>10.2.1</t>
  </si>
  <si>
    <t>10.2.2</t>
  </si>
  <si>
    <t>10.2.3</t>
  </si>
  <si>
    <t>10.2.4</t>
  </si>
  <si>
    <t>20</t>
  </si>
  <si>
    <t>ПЛАН на 1 полугодие 2021 года                                                                                                                                         (рублей)</t>
  </si>
  <si>
    <t>Освоение на 01.05.2021 года                                                                                                                                                (рублей)</t>
  </si>
  <si>
    <t>% исполнения  к плану на 1 полугодие 2021 года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</si>
</sst>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&quot;р.&quot;_-;\-* #,##0.00&quot;р.&quot;_-;_-* &quot;-&quot;??&quot;р.&quot;_-;_-@_-"/>
    <numFmt numFmtId="165" formatCode="_-* #,##0.00_р_._-;\-* #,##0.00_р_._-;_-* &quot;-&quot;??_р_._-;_-@_-"/>
    <numFmt numFmtId="166" formatCode="0.0"/>
    <numFmt numFmtId="167" formatCode="_(* #,##0.00_);_(* \(#,##0.00\);_(* &quot;-&quot;??_);_(@_)"/>
    <numFmt numFmtId="168" formatCode="_-* #,##0.00_р_._-;\-* #,##0.00_р_._-;_-* \-??_р_._-;_-@_-"/>
    <numFmt numFmtId="169" formatCode="#,##0.0"/>
  </numFmts>
  <fonts count="40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</fonts>
  <fills count="2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7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7" fontId="12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1" fillId="0" borderId="0" applyFont="0" applyFill="0" applyBorder="0" applyAlignment="0" applyProtection="0"/>
    <xf numFmtId="168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7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2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16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166" fontId="36" fillId="0" borderId="1" xfId="0" applyNumberFormat="1" applyFont="1" applyFill="1" applyBorder="1" applyAlignment="1">
      <alignment horizontal="center" vertical="center" wrapText="1"/>
    </xf>
    <xf numFmtId="169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left" vertical="center" wrapText="1"/>
    </xf>
    <xf numFmtId="169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9" fontId="6" fillId="0" borderId="1" xfId="0" applyNumberFormat="1" applyFont="1" applyFill="1" applyBorder="1" applyAlignment="1">
      <alignment horizontal="center" vertical="center"/>
    </xf>
    <xf numFmtId="169" fontId="9" fillId="0" borderId="1" xfId="0" applyNumberFormat="1" applyFont="1" applyFill="1" applyBorder="1" applyAlignment="1">
      <alignment horizontal="center" vertical="center"/>
    </xf>
    <xf numFmtId="169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9" fontId="38" fillId="0" borderId="1" xfId="0" applyNumberFormat="1" applyFont="1" applyFill="1" applyBorder="1" applyAlignment="1">
      <alignment horizontal="center" vertical="center"/>
    </xf>
    <xf numFmtId="169" fontId="38" fillId="0" borderId="1" xfId="0" applyNumberFormat="1" applyFont="1" applyFill="1" applyBorder="1" applyAlignment="1">
      <alignment horizontal="center" vertical="center" wrapText="1"/>
    </xf>
    <xf numFmtId="0" fontId="39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4" fontId="3" fillId="0" borderId="1" xfId="2" applyNumberFormat="1" applyFont="1" applyFill="1" applyBorder="1" applyAlignment="1">
      <alignment horizontal="center" vertic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4" fontId="10" fillId="0" borderId="1" xfId="0" applyNumberFormat="1" applyFont="1" applyFill="1" applyBorder="1" applyAlignment="1">
      <alignment horizontal="center" vertical="center" wrapText="1"/>
    </xf>
    <xf numFmtId="49" fontId="33" fillId="0" borderId="1" xfId="0" applyNumberFormat="1" applyFont="1" applyFill="1" applyBorder="1" applyAlignment="1">
      <alignment horizontal="center" vertical="center"/>
    </xf>
    <xf numFmtId="4" fontId="33" fillId="0" borderId="1" xfId="0" applyNumberFormat="1" applyFont="1" applyFill="1" applyBorder="1" applyAlignment="1">
      <alignment horizontal="center" vertical="center" wrapText="1"/>
    </xf>
    <xf numFmtId="4" fontId="33" fillId="0" borderId="1" xfId="0" applyNumberFormat="1" applyFont="1" applyFill="1" applyBorder="1" applyAlignment="1">
      <alignment horizontal="center" vertical="center"/>
    </xf>
    <xf numFmtId="0" fontId="33" fillId="0" borderId="1" xfId="0" applyFont="1" applyFill="1" applyBorder="1"/>
    <xf numFmtId="0" fontId="33" fillId="0" borderId="0" xfId="0" applyFont="1" applyFill="1" applyBorder="1"/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left" vertical="top" wrapText="1"/>
    </xf>
    <xf numFmtId="0" fontId="3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top"/>
    </xf>
    <xf numFmtId="0" fontId="10" fillId="0" borderId="1" xfId="0" applyFont="1" applyFill="1" applyBorder="1" applyAlignment="1">
      <alignment horizontal="center" vertical="top" wrapText="1"/>
    </xf>
    <xf numFmtId="49" fontId="10" fillId="0" borderId="1" xfId="0" applyNumberFormat="1" applyFont="1" applyFill="1" applyBorder="1" applyAlignment="1" applyProtection="1">
      <alignment horizontal="center" vertical="top" wrapText="1"/>
      <protection locked="0"/>
    </xf>
    <xf numFmtId="0" fontId="3" fillId="0" borderId="0" xfId="0" applyFont="1" applyFill="1" applyAlignment="1">
      <alignment vertical="top"/>
    </xf>
    <xf numFmtId="166" fontId="3" fillId="0" borderId="0" xfId="0" applyNumberFormat="1" applyFont="1" applyFill="1" applyBorder="1"/>
    <xf numFmtId="4" fontId="33" fillId="0" borderId="1" xfId="2" applyNumberFormat="1" applyFont="1" applyFill="1" applyBorder="1" applyAlignment="1">
      <alignment horizontal="center" vertical="center"/>
    </xf>
    <xf numFmtId="49" fontId="33" fillId="0" borderId="4" xfId="0" applyNumberFormat="1" applyFont="1" applyFill="1" applyBorder="1" applyAlignment="1">
      <alignment horizontal="center" vertical="center"/>
    </xf>
    <xf numFmtId="0" fontId="33" fillId="0" borderId="4" xfId="0" applyNumberFormat="1" applyFont="1" applyFill="1" applyBorder="1" applyAlignment="1">
      <alignment horizontal="left" vertical="top" wrapText="1"/>
    </xf>
    <xf numFmtId="164" fontId="3" fillId="0" borderId="4" xfId="0" applyNumberFormat="1" applyFont="1" applyFill="1" applyBorder="1" applyAlignment="1">
      <alignment horizontal="left" vertical="top" wrapText="1"/>
    </xf>
    <xf numFmtId="164" fontId="3" fillId="0" borderId="1" xfId="0" applyNumberFormat="1" applyFont="1" applyFill="1" applyBorder="1" applyAlignment="1">
      <alignment horizontal="left" vertical="center" wrapText="1"/>
    </xf>
    <xf numFmtId="49" fontId="33" fillId="0" borderId="5" xfId="0" applyNumberFormat="1" applyFont="1" applyFill="1" applyBorder="1" applyAlignment="1">
      <alignment horizontal="center" vertical="center"/>
    </xf>
    <xf numFmtId="0" fontId="33" fillId="0" borderId="5" xfId="0" applyFont="1" applyFill="1" applyBorder="1" applyAlignment="1">
      <alignment horizontal="left" vertical="top" wrapText="1"/>
    </xf>
    <xf numFmtId="4" fontId="10" fillId="0" borderId="0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49" fontId="3" fillId="0" borderId="4" xfId="0" applyNumberFormat="1" applyFont="1" applyFill="1" applyBorder="1" applyAlignment="1">
      <alignment horizontal="center" vertical="center"/>
    </xf>
    <xf numFmtId="49" fontId="3" fillId="0" borderId="5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left" vertical="top" wrapText="1"/>
    </xf>
    <xf numFmtId="164" fontId="33" fillId="0" borderId="1" xfId="0" applyNumberFormat="1" applyFont="1" applyFill="1" applyBorder="1" applyAlignment="1">
      <alignment horizontal="left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164" fontId="33" fillId="0" borderId="1" xfId="0" applyNumberFormat="1" applyFont="1" applyFill="1" applyBorder="1" applyAlignment="1">
      <alignment horizontal="left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0" borderId="2" xfId="0" applyNumberFormat="1" applyFont="1" applyFill="1" applyBorder="1" applyAlignment="1">
      <alignment horizontal="center" vertical="center" wrapText="1"/>
    </xf>
    <xf numFmtId="166" fontId="3" fillId="0" borderId="3" xfId="0" applyNumberFormat="1" applyFont="1" applyFill="1" applyBorder="1" applyAlignment="1">
      <alignment horizontal="center" vertical="center" wrapText="1"/>
    </xf>
    <xf numFmtId="166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37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0" borderId="1" xfId="0" applyFont="1" applyFill="1" applyBorder="1" applyAlignment="1">
      <alignment horizontal="center" vertical="center" wrapText="1"/>
    </xf>
    <xf numFmtId="2" fontId="35" fillId="0" borderId="1" xfId="0" applyNumberFormat="1" applyFont="1" applyFill="1" applyBorder="1" applyAlignment="1">
      <alignment horizontal="center" vertical="center" wrapText="1"/>
    </xf>
    <xf numFmtId="2" fontId="35" fillId="0" borderId="2" xfId="0" applyNumberFormat="1" applyFont="1" applyFill="1" applyBorder="1" applyAlignment="1">
      <alignment horizontal="center" vertical="center" wrapText="1"/>
    </xf>
    <xf numFmtId="2" fontId="35" fillId="0" borderId="3" xfId="0" applyNumberFormat="1" applyFont="1" applyFill="1" applyBorder="1" applyAlignment="1">
      <alignment horizontal="center" vertical="center" wrapText="1"/>
    </xf>
    <xf numFmtId="2" fontId="35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18"/>
  <sheetViews>
    <sheetView tabSelected="1" zoomScale="80" zoomScaleNormal="8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A5" sqref="A5:XFD11"/>
    </sheetView>
  </sheetViews>
  <sheetFormatPr defaultRowHeight="18.75" x14ac:dyDescent="0.3"/>
  <cols>
    <col min="1" max="1" width="9.140625" style="5" customWidth="1"/>
    <col min="2" max="2" width="80.28515625" style="66" customWidth="1"/>
    <col min="3" max="3" width="13.140625" style="2" customWidth="1"/>
    <col min="4" max="4" width="21.5703125" style="50" customWidth="1"/>
    <col min="5" max="5" width="22.140625" style="50" customWidth="1"/>
    <col min="6" max="6" width="19.85546875" style="50" customWidth="1"/>
    <col min="7" max="7" width="22.42578125" style="50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5.8554687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21" customFormat="1" ht="37.5" customHeight="1" x14ac:dyDescent="0.3">
      <c r="A1" s="86" t="s">
        <v>70</v>
      </c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7"/>
      <c r="S1" s="87"/>
      <c r="T1" s="87"/>
      <c r="U1" s="87"/>
      <c r="V1" s="87"/>
      <c r="W1" s="87"/>
    </row>
    <row r="2" spans="1:24" s="1" customFormat="1" ht="46.5" customHeight="1" x14ac:dyDescent="0.3">
      <c r="A2" s="92" t="s">
        <v>0</v>
      </c>
      <c r="B2" s="63" t="s">
        <v>1</v>
      </c>
      <c r="C2" s="93" t="s">
        <v>18</v>
      </c>
      <c r="D2" s="100" t="s">
        <v>95</v>
      </c>
      <c r="E2" s="101"/>
      <c r="F2" s="101"/>
      <c r="G2" s="102"/>
      <c r="H2" s="97" t="s">
        <v>80</v>
      </c>
      <c r="I2" s="98"/>
      <c r="J2" s="98"/>
      <c r="K2" s="99"/>
      <c r="L2" s="91" t="s">
        <v>96</v>
      </c>
      <c r="M2" s="91"/>
      <c r="N2" s="91"/>
      <c r="O2" s="91"/>
      <c r="P2" s="94" t="s">
        <v>79</v>
      </c>
      <c r="Q2" s="95"/>
      <c r="R2" s="95"/>
      <c r="S2" s="96"/>
      <c r="T2" s="88" t="s">
        <v>97</v>
      </c>
      <c r="U2" s="89"/>
      <c r="V2" s="89"/>
      <c r="W2" s="90"/>
      <c r="X2" s="83" t="s">
        <v>49</v>
      </c>
    </row>
    <row r="3" spans="1:24" s="1" customFormat="1" ht="37.5" x14ac:dyDescent="0.3">
      <c r="A3" s="92"/>
      <c r="B3" s="64" t="s">
        <v>2</v>
      </c>
      <c r="C3" s="93"/>
      <c r="D3" s="49" t="s">
        <v>21</v>
      </c>
      <c r="E3" s="49" t="s">
        <v>22</v>
      </c>
      <c r="F3" s="49" t="s">
        <v>47</v>
      </c>
      <c r="G3" s="49" t="s">
        <v>23</v>
      </c>
      <c r="H3" s="80" t="s">
        <v>21</v>
      </c>
      <c r="I3" s="80" t="s">
        <v>22</v>
      </c>
      <c r="J3" s="80" t="s">
        <v>47</v>
      </c>
      <c r="K3" s="80" t="s">
        <v>23</v>
      </c>
      <c r="L3" s="48" t="s">
        <v>21</v>
      </c>
      <c r="M3" s="48" t="s">
        <v>22</v>
      </c>
      <c r="N3" s="48" t="s">
        <v>47</v>
      </c>
      <c r="O3" s="48" t="s">
        <v>23</v>
      </c>
      <c r="P3" s="48" t="s">
        <v>21</v>
      </c>
      <c r="Q3" s="48" t="s">
        <v>22</v>
      </c>
      <c r="R3" s="48" t="s">
        <v>47</v>
      </c>
      <c r="S3" s="48" t="s">
        <v>23</v>
      </c>
      <c r="T3" s="22" t="s">
        <v>21</v>
      </c>
      <c r="U3" s="22" t="s">
        <v>22</v>
      </c>
      <c r="V3" s="22" t="s">
        <v>47</v>
      </c>
      <c r="W3" s="22" t="s">
        <v>23</v>
      </c>
      <c r="X3" s="84"/>
    </row>
    <row r="4" spans="1:24" s="1" customFormat="1" x14ac:dyDescent="0.3">
      <c r="A4" s="79" t="s">
        <v>4</v>
      </c>
      <c r="B4" s="65" t="s">
        <v>14</v>
      </c>
      <c r="C4" s="79" t="s">
        <v>25</v>
      </c>
      <c r="D4" s="62">
        <v>4</v>
      </c>
      <c r="E4" s="62">
        <v>5</v>
      </c>
      <c r="F4" s="62">
        <v>6</v>
      </c>
      <c r="G4" s="62" t="s">
        <v>37</v>
      </c>
      <c r="H4" s="79" t="s">
        <v>17</v>
      </c>
      <c r="I4" s="79" t="s">
        <v>29</v>
      </c>
      <c r="J4" s="79" t="s">
        <v>30</v>
      </c>
      <c r="K4" s="79" t="s">
        <v>32</v>
      </c>
      <c r="L4" s="79" t="s">
        <v>33</v>
      </c>
      <c r="M4" s="79" t="s">
        <v>34</v>
      </c>
      <c r="N4" s="79" t="s">
        <v>35</v>
      </c>
      <c r="O4" s="79" t="s">
        <v>36</v>
      </c>
      <c r="P4" s="79" t="s">
        <v>71</v>
      </c>
      <c r="Q4" s="79" t="s">
        <v>72</v>
      </c>
      <c r="R4" s="79" t="s">
        <v>57</v>
      </c>
      <c r="S4" s="79" t="s">
        <v>73</v>
      </c>
      <c r="T4" s="79" t="s">
        <v>94</v>
      </c>
      <c r="U4" s="79" t="s">
        <v>62</v>
      </c>
      <c r="V4" s="79" t="s">
        <v>50</v>
      </c>
      <c r="W4" s="79" t="s">
        <v>55</v>
      </c>
      <c r="X4" s="46">
        <v>20</v>
      </c>
    </row>
    <row r="5" spans="1:24" s="1" customFormat="1" ht="45.75" customHeight="1" x14ac:dyDescent="0.3">
      <c r="A5" s="53" t="s">
        <v>30</v>
      </c>
      <c r="B5" s="85" t="s">
        <v>74</v>
      </c>
      <c r="C5" s="85"/>
      <c r="D5" s="54">
        <f t="shared" ref="D5:O5" si="0">D6+D10</f>
        <v>371250</v>
      </c>
      <c r="E5" s="54">
        <f t="shared" si="0"/>
        <v>86700</v>
      </c>
      <c r="F5" s="54">
        <f t="shared" si="0"/>
        <v>0</v>
      </c>
      <c r="G5" s="54">
        <f t="shared" si="0"/>
        <v>284550</v>
      </c>
      <c r="H5" s="54">
        <f t="shared" si="0"/>
        <v>660100</v>
      </c>
      <c r="I5" s="54">
        <f t="shared" si="0"/>
        <v>106700</v>
      </c>
      <c r="J5" s="54">
        <f t="shared" si="0"/>
        <v>0</v>
      </c>
      <c r="K5" s="54">
        <f t="shared" si="0"/>
        <v>553400</v>
      </c>
      <c r="L5" s="54">
        <f t="shared" si="0"/>
        <v>231404</v>
      </c>
      <c r="M5" s="54">
        <f t="shared" si="0"/>
        <v>40000</v>
      </c>
      <c r="N5" s="54">
        <f t="shared" si="0"/>
        <v>0</v>
      </c>
      <c r="O5" s="54">
        <f t="shared" si="0"/>
        <v>191404</v>
      </c>
      <c r="P5" s="51">
        <f t="shared" ref="P5:P13" si="1">L5/H5*100</f>
        <v>35.055900621118013</v>
      </c>
      <c r="Q5" s="51">
        <f t="shared" ref="Q5:Q13" si="2">M5/I5*100</f>
        <v>37.488284910965326</v>
      </c>
      <c r="R5" s="51"/>
      <c r="S5" s="51">
        <f t="shared" ref="S5:S14" si="3">O5/K5*100</f>
        <v>34.586917238886883</v>
      </c>
      <c r="T5" s="52">
        <f t="shared" ref="T5:T14" si="4">L5/D5*100</f>
        <v>62.331043771043767</v>
      </c>
      <c r="U5" s="52">
        <f t="shared" ref="U5:U11" si="5">M5/E5*100</f>
        <v>46.136101499423297</v>
      </c>
      <c r="V5" s="52"/>
      <c r="W5" s="52">
        <f t="shared" ref="W5:W14" si="6">O5/G5*100</f>
        <v>67.265506940783695</v>
      </c>
      <c r="X5" s="23"/>
    </row>
    <row r="6" spans="1:24" s="1" customFormat="1" ht="131.25" x14ac:dyDescent="0.3">
      <c r="A6" s="69" t="s">
        <v>31</v>
      </c>
      <c r="B6" s="70" t="s">
        <v>81</v>
      </c>
      <c r="C6" s="82"/>
      <c r="D6" s="54">
        <f t="shared" ref="D6:O6" si="7">SUM(D7:D9)</f>
        <v>171250</v>
      </c>
      <c r="E6" s="54">
        <f t="shared" si="7"/>
        <v>26700</v>
      </c>
      <c r="F6" s="54">
        <f t="shared" si="7"/>
        <v>0</v>
      </c>
      <c r="G6" s="54">
        <f t="shared" si="7"/>
        <v>144550</v>
      </c>
      <c r="H6" s="54">
        <f t="shared" si="7"/>
        <v>260150</v>
      </c>
      <c r="I6" s="54">
        <f t="shared" si="7"/>
        <v>26700</v>
      </c>
      <c r="J6" s="54">
        <f t="shared" si="7"/>
        <v>0</v>
      </c>
      <c r="K6" s="54">
        <f t="shared" si="7"/>
        <v>233450</v>
      </c>
      <c r="L6" s="54">
        <f t="shared" si="7"/>
        <v>104494</v>
      </c>
      <c r="M6" s="54">
        <f t="shared" si="7"/>
        <v>0</v>
      </c>
      <c r="N6" s="54">
        <f t="shared" si="7"/>
        <v>0</v>
      </c>
      <c r="O6" s="54">
        <f t="shared" si="7"/>
        <v>104494</v>
      </c>
      <c r="P6" s="51">
        <f>L6/H6*100</f>
        <v>40.166826830674616</v>
      </c>
      <c r="Q6" s="51">
        <f t="shared" si="2"/>
        <v>0</v>
      </c>
      <c r="R6" s="51"/>
      <c r="S6" s="51">
        <f t="shared" si="3"/>
        <v>44.760762475904905</v>
      </c>
      <c r="T6" s="52"/>
      <c r="U6" s="52"/>
      <c r="V6" s="52"/>
      <c r="W6" s="52"/>
      <c r="X6" s="23"/>
    </row>
    <row r="7" spans="1:24" s="1" customFormat="1" ht="38.25" customHeight="1" x14ac:dyDescent="0.3">
      <c r="A7" s="77" t="s">
        <v>83</v>
      </c>
      <c r="B7" s="71" t="s">
        <v>82</v>
      </c>
      <c r="C7" s="72" t="s">
        <v>3</v>
      </c>
      <c r="D7" s="51">
        <f>SUM(E7:G7)</f>
        <v>66750</v>
      </c>
      <c r="E7" s="51">
        <v>26700</v>
      </c>
      <c r="F7" s="51">
        <v>0</v>
      </c>
      <c r="G7" s="51">
        <v>40050</v>
      </c>
      <c r="H7" s="51">
        <f>SUM(I7:K7)</f>
        <v>66750</v>
      </c>
      <c r="I7" s="51">
        <v>26700</v>
      </c>
      <c r="J7" s="51">
        <v>0</v>
      </c>
      <c r="K7" s="51">
        <v>40050</v>
      </c>
      <c r="L7" s="51">
        <f>SUM(M7:O7)</f>
        <v>0</v>
      </c>
      <c r="M7" s="51">
        <v>0</v>
      </c>
      <c r="N7" s="51">
        <v>0</v>
      </c>
      <c r="O7" s="51">
        <v>0</v>
      </c>
      <c r="P7" s="51">
        <f>L7/H7*100</f>
        <v>0</v>
      </c>
      <c r="Q7" s="51">
        <f t="shared" si="2"/>
        <v>0</v>
      </c>
      <c r="R7" s="51"/>
      <c r="S7" s="51">
        <f t="shared" si="3"/>
        <v>0</v>
      </c>
      <c r="T7" s="52"/>
      <c r="U7" s="52"/>
      <c r="V7" s="52"/>
      <c r="W7" s="52"/>
      <c r="X7" s="23"/>
    </row>
    <row r="8" spans="1:24" s="1" customFormat="1" x14ac:dyDescent="0.3">
      <c r="A8" s="76" t="s">
        <v>85</v>
      </c>
      <c r="B8" s="59" t="s">
        <v>84</v>
      </c>
      <c r="C8" s="19" t="s">
        <v>56</v>
      </c>
      <c r="D8" s="47">
        <f>SUM(E8:G8)</f>
        <v>0</v>
      </c>
      <c r="E8" s="47">
        <v>0</v>
      </c>
      <c r="F8" s="47">
        <v>0</v>
      </c>
      <c r="G8" s="47">
        <v>0</v>
      </c>
      <c r="H8" s="20">
        <f>SUM(I8:K8)</f>
        <v>88900</v>
      </c>
      <c r="I8" s="20">
        <v>0</v>
      </c>
      <c r="J8" s="20">
        <v>0</v>
      </c>
      <c r="K8" s="20">
        <v>88900</v>
      </c>
      <c r="L8" s="51">
        <f t="shared" ref="L8:L14" si="8">SUM(M8:O8)</f>
        <v>0</v>
      </c>
      <c r="M8" s="51">
        <v>0</v>
      </c>
      <c r="N8" s="51">
        <v>0</v>
      </c>
      <c r="O8" s="51">
        <v>0</v>
      </c>
      <c r="P8" s="51">
        <f t="shared" si="1"/>
        <v>0</v>
      </c>
      <c r="Q8" s="51"/>
      <c r="R8" s="51"/>
      <c r="S8" s="51">
        <f t="shared" si="3"/>
        <v>0</v>
      </c>
      <c r="T8" s="52"/>
      <c r="U8" s="52"/>
      <c r="V8" s="52"/>
      <c r="W8" s="52"/>
      <c r="X8" s="23"/>
    </row>
    <row r="9" spans="1:24" s="1" customFormat="1" ht="37.5" x14ac:dyDescent="0.3">
      <c r="A9" s="76" t="s">
        <v>86</v>
      </c>
      <c r="B9" s="81" t="s">
        <v>87</v>
      </c>
      <c r="C9" s="60" t="s">
        <v>13</v>
      </c>
      <c r="D9" s="47">
        <f>SUM(E9:G9)</f>
        <v>104500</v>
      </c>
      <c r="E9" s="47">
        <v>0</v>
      </c>
      <c r="F9" s="47">
        <v>0</v>
      </c>
      <c r="G9" s="47">
        <v>104500</v>
      </c>
      <c r="H9" s="20">
        <f>SUM(I9:K9)</f>
        <v>104500</v>
      </c>
      <c r="I9" s="20">
        <v>0</v>
      </c>
      <c r="J9" s="20">
        <v>0</v>
      </c>
      <c r="K9" s="20">
        <v>104500</v>
      </c>
      <c r="L9" s="51">
        <f>SUM(M9:O9)</f>
        <v>104494</v>
      </c>
      <c r="M9" s="51">
        <v>0</v>
      </c>
      <c r="N9" s="51">
        <v>0</v>
      </c>
      <c r="O9" s="51">
        <v>104494</v>
      </c>
      <c r="P9" s="51">
        <f>L9/H9*100</f>
        <v>99.994258373205753</v>
      </c>
      <c r="Q9" s="51"/>
      <c r="R9" s="51"/>
      <c r="S9" s="51">
        <f t="shared" si="3"/>
        <v>99.994258373205753</v>
      </c>
      <c r="T9" s="52"/>
      <c r="U9" s="52"/>
      <c r="V9" s="52"/>
      <c r="W9" s="52"/>
      <c r="X9" s="23"/>
    </row>
    <row r="10" spans="1:24" s="57" customFormat="1" ht="56.25" x14ac:dyDescent="0.3">
      <c r="A10" s="73" t="s">
        <v>78</v>
      </c>
      <c r="B10" s="74" t="s">
        <v>89</v>
      </c>
      <c r="C10" s="61"/>
      <c r="D10" s="68">
        <f t="shared" ref="D10:O10" si="9">SUM(D11:D14)</f>
        <v>200000</v>
      </c>
      <c r="E10" s="68">
        <f t="shared" si="9"/>
        <v>60000</v>
      </c>
      <c r="F10" s="68">
        <f t="shared" si="9"/>
        <v>0</v>
      </c>
      <c r="G10" s="68">
        <f t="shared" si="9"/>
        <v>140000</v>
      </c>
      <c r="H10" s="55">
        <f t="shared" si="9"/>
        <v>399950</v>
      </c>
      <c r="I10" s="55">
        <f t="shared" si="9"/>
        <v>80000</v>
      </c>
      <c r="J10" s="55">
        <f t="shared" si="9"/>
        <v>0</v>
      </c>
      <c r="K10" s="55">
        <f t="shared" si="9"/>
        <v>319950</v>
      </c>
      <c r="L10" s="54">
        <f t="shared" si="9"/>
        <v>126910</v>
      </c>
      <c r="M10" s="54">
        <f t="shared" si="9"/>
        <v>40000</v>
      </c>
      <c r="N10" s="54">
        <f t="shared" si="9"/>
        <v>0</v>
      </c>
      <c r="O10" s="54">
        <f t="shared" si="9"/>
        <v>86910</v>
      </c>
      <c r="P10" s="54">
        <f>L10/H10*100</f>
        <v>31.731466433304163</v>
      </c>
      <c r="Q10" s="51">
        <f t="shared" si="2"/>
        <v>50</v>
      </c>
      <c r="R10" s="51"/>
      <c r="S10" s="51">
        <f t="shared" si="3"/>
        <v>27.163619315518051</v>
      </c>
      <c r="T10" s="52">
        <f t="shared" si="4"/>
        <v>63.454999999999998</v>
      </c>
      <c r="U10" s="52">
        <f t="shared" si="5"/>
        <v>66.666666666666657</v>
      </c>
      <c r="V10" s="52"/>
      <c r="W10" s="52">
        <f t="shared" si="6"/>
        <v>62.078571428571429</v>
      </c>
      <c r="X10" s="56"/>
    </row>
    <row r="11" spans="1:24" s="1" customFormat="1" ht="112.5" x14ac:dyDescent="0.3">
      <c r="A11" s="78" t="s">
        <v>90</v>
      </c>
      <c r="B11" s="81" t="s">
        <v>75</v>
      </c>
      <c r="C11" s="19" t="s">
        <v>3</v>
      </c>
      <c r="D11" s="47">
        <f t="shared" ref="D11" si="10">SUM(E11:G11)</f>
        <v>150000</v>
      </c>
      <c r="E11" s="47">
        <v>60000</v>
      </c>
      <c r="F11" s="47">
        <v>0</v>
      </c>
      <c r="G11" s="47">
        <v>90000</v>
      </c>
      <c r="H11" s="20">
        <f>SUM(I11:K11)</f>
        <v>150000</v>
      </c>
      <c r="I11" s="20">
        <v>60000</v>
      </c>
      <c r="J11" s="20">
        <v>0</v>
      </c>
      <c r="K11" s="20">
        <v>90000</v>
      </c>
      <c r="L11" s="51">
        <f t="shared" si="8"/>
        <v>100000</v>
      </c>
      <c r="M11" s="51">
        <v>40000</v>
      </c>
      <c r="N11" s="51">
        <v>0</v>
      </c>
      <c r="O11" s="51">
        <v>60000</v>
      </c>
      <c r="P11" s="51">
        <f t="shared" si="1"/>
        <v>66.666666666666657</v>
      </c>
      <c r="Q11" s="51">
        <f t="shared" si="2"/>
        <v>66.666666666666657</v>
      </c>
      <c r="R11" s="51"/>
      <c r="S11" s="51">
        <f t="shared" si="3"/>
        <v>66.666666666666657</v>
      </c>
      <c r="T11" s="52">
        <f t="shared" si="4"/>
        <v>66.666666666666657</v>
      </c>
      <c r="U11" s="52">
        <f t="shared" si="5"/>
        <v>66.666666666666657</v>
      </c>
      <c r="V11" s="52"/>
      <c r="W11" s="52">
        <f t="shared" si="6"/>
        <v>66.666666666666657</v>
      </c>
      <c r="X11" s="23"/>
    </row>
    <row r="12" spans="1:24" s="1" customFormat="1" ht="93.75" x14ac:dyDescent="0.3">
      <c r="A12" s="78" t="s">
        <v>91</v>
      </c>
      <c r="B12" s="81" t="s">
        <v>88</v>
      </c>
      <c r="C12" s="19" t="s">
        <v>3</v>
      </c>
      <c r="D12" s="47">
        <f>SUM(E12:G12)</f>
        <v>0</v>
      </c>
      <c r="E12" s="47">
        <v>0</v>
      </c>
      <c r="F12" s="47">
        <v>0</v>
      </c>
      <c r="G12" s="47">
        <v>0</v>
      </c>
      <c r="H12" s="20">
        <f>SUM(I12:K12)</f>
        <v>149950</v>
      </c>
      <c r="I12" s="20">
        <v>0</v>
      </c>
      <c r="J12" s="20">
        <v>0</v>
      </c>
      <c r="K12" s="20">
        <v>149950</v>
      </c>
      <c r="L12" s="51">
        <f t="shared" si="8"/>
        <v>0</v>
      </c>
      <c r="M12" s="51">
        <v>0</v>
      </c>
      <c r="N12" s="51">
        <v>0</v>
      </c>
      <c r="O12" s="51">
        <v>0</v>
      </c>
      <c r="P12" s="51">
        <f t="shared" si="1"/>
        <v>0</v>
      </c>
      <c r="Q12" s="51"/>
      <c r="R12" s="51"/>
      <c r="S12" s="51">
        <f t="shared" si="3"/>
        <v>0</v>
      </c>
      <c r="T12" s="52"/>
      <c r="U12" s="52"/>
      <c r="V12" s="52"/>
      <c r="W12" s="52"/>
      <c r="X12" s="23"/>
    </row>
    <row r="13" spans="1:24" s="1" customFormat="1" ht="75" x14ac:dyDescent="0.3">
      <c r="A13" s="78" t="s">
        <v>92</v>
      </c>
      <c r="B13" s="81" t="s">
        <v>77</v>
      </c>
      <c r="C13" s="19" t="s">
        <v>3</v>
      </c>
      <c r="D13" s="47">
        <f>SUM(E13:G13)</f>
        <v>0</v>
      </c>
      <c r="E13" s="47">
        <v>0</v>
      </c>
      <c r="F13" s="47">
        <v>0</v>
      </c>
      <c r="G13" s="47">
        <v>0</v>
      </c>
      <c r="H13" s="20">
        <f t="shared" ref="H13:H14" si="11">SUM(I13:K13)</f>
        <v>50000</v>
      </c>
      <c r="I13" s="20">
        <v>20000</v>
      </c>
      <c r="J13" s="20">
        <v>0</v>
      </c>
      <c r="K13" s="20">
        <v>30000</v>
      </c>
      <c r="L13" s="51">
        <f t="shared" si="8"/>
        <v>0</v>
      </c>
      <c r="M13" s="51">
        <v>0</v>
      </c>
      <c r="N13" s="51">
        <v>0</v>
      </c>
      <c r="O13" s="51">
        <v>0</v>
      </c>
      <c r="P13" s="51">
        <f t="shared" si="1"/>
        <v>0</v>
      </c>
      <c r="Q13" s="51">
        <f t="shared" si="2"/>
        <v>0</v>
      </c>
      <c r="R13" s="51"/>
      <c r="S13" s="51">
        <f t="shared" si="3"/>
        <v>0</v>
      </c>
      <c r="T13" s="52"/>
      <c r="U13" s="52"/>
      <c r="V13" s="52"/>
      <c r="W13" s="52"/>
      <c r="X13" s="58"/>
    </row>
    <row r="14" spans="1:24" s="1" customFormat="1" ht="76.5" customHeight="1" x14ac:dyDescent="0.3">
      <c r="A14" s="78" t="s">
        <v>93</v>
      </c>
      <c r="B14" s="81" t="s">
        <v>76</v>
      </c>
      <c r="C14" s="19" t="s">
        <v>3</v>
      </c>
      <c r="D14" s="47">
        <f>SUM(E14:G14)</f>
        <v>50000</v>
      </c>
      <c r="E14" s="47">
        <v>0</v>
      </c>
      <c r="F14" s="47">
        <v>0</v>
      </c>
      <c r="G14" s="47">
        <v>50000</v>
      </c>
      <c r="H14" s="20">
        <f t="shared" si="11"/>
        <v>50000</v>
      </c>
      <c r="I14" s="20">
        <v>0</v>
      </c>
      <c r="J14" s="20">
        <v>0</v>
      </c>
      <c r="K14" s="20">
        <v>50000</v>
      </c>
      <c r="L14" s="51">
        <f t="shared" si="8"/>
        <v>26910</v>
      </c>
      <c r="M14" s="51">
        <v>0</v>
      </c>
      <c r="N14" s="51">
        <v>0</v>
      </c>
      <c r="O14" s="51">
        <v>26910</v>
      </c>
      <c r="P14" s="51">
        <f>L14/H14*100</f>
        <v>53.82</v>
      </c>
      <c r="Q14" s="51"/>
      <c r="R14" s="51"/>
      <c r="S14" s="51">
        <f t="shared" si="3"/>
        <v>53.82</v>
      </c>
      <c r="T14" s="52">
        <f t="shared" si="4"/>
        <v>53.82</v>
      </c>
      <c r="U14" s="52"/>
      <c r="V14" s="52"/>
      <c r="W14" s="52">
        <f t="shared" si="6"/>
        <v>53.82</v>
      </c>
      <c r="X14" s="58"/>
    </row>
    <row r="15" spans="1:24" x14ac:dyDescent="0.3">
      <c r="U15" s="75"/>
      <c r="V15" s="75"/>
      <c r="W15" s="75"/>
    </row>
    <row r="16" spans="1:24" x14ac:dyDescent="0.3">
      <c r="U16" s="67"/>
      <c r="V16" s="67"/>
      <c r="W16" s="67"/>
    </row>
    <row r="18" spans="2:2" x14ac:dyDescent="0.3">
      <c r="B18" s="66">
        <v>1</v>
      </c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04" t="s">
        <v>41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</row>
    <row r="2" spans="1:14" ht="32.25" customHeight="1" x14ac:dyDescent="0.25">
      <c r="A2" s="106" t="s">
        <v>0</v>
      </c>
      <c r="B2" s="6" t="s">
        <v>1</v>
      </c>
      <c r="C2" s="107" t="s">
        <v>18</v>
      </c>
      <c r="D2" s="108" t="s">
        <v>38</v>
      </c>
      <c r="E2" s="108"/>
      <c r="F2" s="108"/>
      <c r="G2" s="109" t="s">
        <v>46</v>
      </c>
      <c r="H2" s="109"/>
      <c r="I2" s="109"/>
      <c r="J2" s="110" t="s">
        <v>44</v>
      </c>
      <c r="K2" s="111"/>
      <c r="L2" s="112"/>
      <c r="M2" s="113" t="s">
        <v>39</v>
      </c>
      <c r="N2" s="113" t="s">
        <v>40</v>
      </c>
    </row>
    <row r="3" spans="1:14" ht="25.5" x14ac:dyDescent="0.25">
      <c r="A3" s="106"/>
      <c r="B3" s="7" t="s">
        <v>2</v>
      </c>
      <c r="C3" s="107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114"/>
      <c r="N3" s="114"/>
    </row>
    <row r="4" spans="1:14" x14ac:dyDescent="0.25">
      <c r="A4" s="9" t="s">
        <v>4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103" t="s">
        <v>42</v>
      </c>
      <c r="C5" s="103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5</v>
      </c>
      <c r="B6" s="15" t="s">
        <v>20</v>
      </c>
      <c r="C6" s="15" t="s">
        <v>45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6</v>
      </c>
      <c r="B7" s="15" t="s">
        <v>43</v>
      </c>
      <c r="C7" s="15" t="s">
        <v>45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22" t="s">
        <v>0</v>
      </c>
      <c r="B1" s="27" t="s">
        <v>1</v>
      </c>
      <c r="C1" s="123" t="s">
        <v>18</v>
      </c>
      <c r="D1" s="124" t="s">
        <v>58</v>
      </c>
      <c r="E1" s="124"/>
      <c r="F1" s="124"/>
      <c r="G1" s="124"/>
      <c r="H1" s="124" t="s">
        <v>59</v>
      </c>
      <c r="I1" s="124"/>
      <c r="J1" s="124"/>
      <c r="K1" s="124"/>
      <c r="L1" s="125" t="s">
        <v>69</v>
      </c>
      <c r="M1" s="126"/>
      <c r="N1" s="126"/>
      <c r="O1" s="127"/>
      <c r="P1" s="119" t="s">
        <v>60</v>
      </c>
      <c r="Q1" s="119"/>
      <c r="R1" s="119"/>
      <c r="S1" s="119"/>
      <c r="T1" s="119" t="s">
        <v>61</v>
      </c>
      <c r="U1" s="120"/>
      <c r="V1" s="120"/>
      <c r="W1" s="120"/>
    </row>
    <row r="2" spans="1:23" ht="22.5" x14ac:dyDescent="0.25">
      <c r="A2" s="122"/>
      <c r="B2" s="27" t="s">
        <v>2</v>
      </c>
      <c r="C2" s="123"/>
      <c r="D2" s="28" t="s">
        <v>21</v>
      </c>
      <c r="E2" s="28" t="s">
        <v>22</v>
      </c>
      <c r="F2" s="28" t="s">
        <v>47</v>
      </c>
      <c r="G2" s="28" t="s">
        <v>23</v>
      </c>
      <c r="H2" s="28" t="s">
        <v>21</v>
      </c>
      <c r="I2" s="28" t="s">
        <v>22</v>
      </c>
      <c r="J2" s="28" t="s">
        <v>47</v>
      </c>
      <c r="K2" s="28" t="s">
        <v>23</v>
      </c>
      <c r="L2" s="28" t="s">
        <v>21</v>
      </c>
      <c r="M2" s="28" t="s">
        <v>22</v>
      </c>
      <c r="N2" s="28" t="s">
        <v>47</v>
      </c>
      <c r="O2" s="28" t="s">
        <v>23</v>
      </c>
      <c r="P2" s="28" t="s">
        <v>21</v>
      </c>
      <c r="Q2" s="28" t="s">
        <v>22</v>
      </c>
      <c r="R2" s="28" t="s">
        <v>47</v>
      </c>
      <c r="S2" s="28" t="s">
        <v>23</v>
      </c>
      <c r="T2" s="28" t="s">
        <v>21</v>
      </c>
      <c r="U2" s="29" t="s">
        <v>22</v>
      </c>
      <c r="V2" s="28" t="s">
        <v>47</v>
      </c>
      <c r="W2" s="28" t="s">
        <v>23</v>
      </c>
    </row>
    <row r="3" spans="1:23" x14ac:dyDescent="0.25">
      <c r="A3" s="25" t="s">
        <v>4</v>
      </c>
      <c r="B3" s="25" t="s">
        <v>14</v>
      </c>
      <c r="C3" s="25" t="s">
        <v>25</v>
      </c>
      <c r="D3" s="25" t="s">
        <v>27</v>
      </c>
      <c r="E3" s="25" t="s">
        <v>16</v>
      </c>
      <c r="F3" s="25" t="s">
        <v>28</v>
      </c>
      <c r="G3" s="25" t="s">
        <v>28</v>
      </c>
      <c r="H3" s="25" t="s">
        <v>37</v>
      </c>
      <c r="I3" s="25" t="s">
        <v>29</v>
      </c>
      <c r="J3" s="25" t="s">
        <v>30</v>
      </c>
      <c r="K3" s="25" t="s">
        <v>32</v>
      </c>
      <c r="L3" s="25" t="s">
        <v>33</v>
      </c>
      <c r="M3" s="25" t="s">
        <v>34</v>
      </c>
      <c r="N3" s="25" t="s">
        <v>35</v>
      </c>
      <c r="O3" s="25" t="s">
        <v>36</v>
      </c>
      <c r="P3" s="25" t="s">
        <v>17</v>
      </c>
      <c r="Q3" s="25" t="s">
        <v>29</v>
      </c>
      <c r="R3" s="25" t="s">
        <v>57</v>
      </c>
      <c r="S3" s="25" t="s">
        <v>30</v>
      </c>
      <c r="T3" s="25" t="s">
        <v>32</v>
      </c>
      <c r="U3" s="25" t="s">
        <v>62</v>
      </c>
      <c r="V3" s="25" t="s">
        <v>50</v>
      </c>
      <c r="W3" s="25" t="s">
        <v>55</v>
      </c>
    </row>
    <row r="4" spans="1:23" x14ac:dyDescent="0.25">
      <c r="A4" s="121" t="s">
        <v>24</v>
      </c>
      <c r="B4" s="121"/>
      <c r="C4" s="121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03" t="s">
        <v>9</v>
      </c>
      <c r="C5" s="103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6</v>
      </c>
      <c r="B6" s="33" t="s">
        <v>48</v>
      </c>
      <c r="C6" s="6" t="s">
        <v>54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14</v>
      </c>
      <c r="B7" s="103" t="s">
        <v>63</v>
      </c>
      <c r="C7" s="103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7</v>
      </c>
      <c r="B8" s="35" t="s">
        <v>64</v>
      </c>
      <c r="C8" s="6" t="s">
        <v>54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8</v>
      </c>
      <c r="B9" s="35" t="s">
        <v>65</v>
      </c>
      <c r="C9" s="6" t="s">
        <v>54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25</v>
      </c>
      <c r="B10" s="24" t="s">
        <v>10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66</v>
      </c>
      <c r="B11" s="35" t="s">
        <v>67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25</v>
      </c>
      <c r="B12" s="103" t="s">
        <v>11</v>
      </c>
      <c r="C12" s="103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26</v>
      </c>
      <c r="B13" s="39" t="s">
        <v>15</v>
      </c>
      <c r="C13" s="6" t="s">
        <v>54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17</v>
      </c>
      <c r="B14" s="115" t="s">
        <v>12</v>
      </c>
      <c r="C14" s="116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13" t="s">
        <v>19</v>
      </c>
      <c r="B15" s="35" t="s">
        <v>68</v>
      </c>
      <c r="C15" s="6" t="s">
        <v>54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17"/>
      <c r="B16" s="35" t="s">
        <v>51</v>
      </c>
      <c r="C16" s="6" t="s">
        <v>54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17"/>
      <c r="B17" s="35" t="s">
        <v>52</v>
      </c>
      <c r="C17" s="6" t="s">
        <v>54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18"/>
      <c r="B18" s="35" t="s">
        <v>53</v>
      </c>
      <c r="C18" s="6" t="s">
        <v>54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OVPO</cp:lastModifiedBy>
  <cp:lastPrinted>2021-04-13T09:07:00Z</cp:lastPrinted>
  <dcterms:created xsi:type="dcterms:W3CDTF">2012-05-22T08:33:39Z</dcterms:created>
  <dcterms:modified xsi:type="dcterms:W3CDTF">2021-06-15T11:00:19Z</dcterms:modified>
</cp:coreProperties>
</file>