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правонарушения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муниципальные!$A$1:$X$11</definedName>
  </definedNames>
  <calcPr calcId="162913"/>
</workbook>
</file>

<file path=xl/calcChain.xml><?xml version="1.0" encoding="utf-8"?>
<calcChain xmlns="http://schemas.openxmlformats.org/spreadsheetml/2006/main">
  <c r="L11" i="33" l="1"/>
  <c r="H11" i="33"/>
  <c r="D11" i="33"/>
  <c r="L10" i="33"/>
  <c r="H10" i="33"/>
  <c r="D10" i="33"/>
  <c r="L8" i="33"/>
  <c r="H8" i="33"/>
  <c r="D8" i="33"/>
  <c r="D7" i="33"/>
  <c r="L7" i="33"/>
  <c r="H7" i="33"/>
  <c r="U7" i="33" l="1"/>
  <c r="W7" i="33"/>
  <c r="W10" i="33"/>
  <c r="W11" i="33"/>
  <c r="S11" i="33"/>
  <c r="E9" i="33"/>
  <c r="F9" i="33"/>
  <c r="G9" i="33"/>
  <c r="I9" i="33"/>
  <c r="J9" i="33"/>
  <c r="K9" i="33"/>
  <c r="M9" i="33"/>
  <c r="N9" i="33"/>
  <c r="O9" i="33"/>
  <c r="D9" i="33" l="1"/>
  <c r="H9" i="33"/>
  <c r="P11" i="33"/>
  <c r="W9" i="33"/>
  <c r="T11" i="33"/>
  <c r="Q7" i="33" l="1"/>
  <c r="S7" i="33"/>
  <c r="S8" i="33"/>
  <c r="S10" i="33"/>
  <c r="W8" i="33"/>
  <c r="E6" i="33" l="1"/>
  <c r="E5" i="33" s="1"/>
  <c r="F6" i="33"/>
  <c r="F5" i="33" s="1"/>
  <c r="G6" i="33"/>
  <c r="G5" i="33" s="1"/>
  <c r="D6" i="33" l="1"/>
  <c r="D5" i="33" s="1"/>
  <c r="T10" i="33" l="1"/>
  <c r="L9" i="33"/>
  <c r="T9" i="33" s="1"/>
  <c r="S9" i="33"/>
  <c r="P10" i="33"/>
  <c r="P9" i="33" l="1"/>
  <c r="I6" i="33" l="1"/>
  <c r="I5" i="33" s="1"/>
  <c r="J6" i="33"/>
  <c r="J5" i="33" s="1"/>
  <c r="K6" i="33"/>
  <c r="K5" i="33" s="1"/>
  <c r="M6" i="33"/>
  <c r="U6" i="33" s="1"/>
  <c r="N6" i="33"/>
  <c r="N5" i="33" s="1"/>
  <c r="O6" i="33"/>
  <c r="O5" i="33" l="1"/>
  <c r="W6" i="33"/>
  <c r="S6" i="33"/>
  <c r="M5" i="33"/>
  <c r="Q6" i="33"/>
  <c r="Q5" i="33" l="1"/>
  <c r="U5" i="33"/>
  <c r="S5" i="33"/>
  <c r="W5" i="33"/>
  <c r="H6" i="33" l="1"/>
  <c r="H5" i="33" s="1"/>
  <c r="P8" i="33" l="1"/>
  <c r="T8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P7" i="33" l="1"/>
  <c r="T7" i="33"/>
  <c r="L6" i="33"/>
  <c r="P6" i="33" l="1"/>
  <c r="T6" i="33"/>
  <c r="L5" i="33"/>
  <c r="P5" i="33" l="1"/>
  <c r="T5" i="33"/>
</calcChain>
</file>

<file path=xl/sharedStrings.xml><?xml version="1.0" encoding="utf-8"?>
<sst xmlns="http://schemas.openxmlformats.org/spreadsheetml/2006/main" count="179" uniqueCount="91">
  <si>
    <t>№ п/п</t>
  </si>
  <si>
    <t>Наименование программы</t>
  </si>
  <si>
    <t>Запланированные мероприятия</t>
  </si>
  <si>
    <t>ДЖКХ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</si>
  <si>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</si>
  <si>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</si>
  <si>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</si>
  <si>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</si>
  <si>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</si>
  <si>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</si>
  <si>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</si>
  <si>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</si>
  <si>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</si>
  <si>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</si>
  <si>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</si>
  <si>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</si>
  <si>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</si>
  <si>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</si>
  <si>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</si>
  <si>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</si>
  <si>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</si>
  <si>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</si>
  <si>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</si>
  <si>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</si>
  <si>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</si>
  <si>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</si>
  <si>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</si>
  <si>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</si>
  <si>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</si>
  <si>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</si>
  <si>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</si>
  <si>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</si>
  <si>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</si>
  <si>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</si>
  <si>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</si>
  <si>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</si>
  <si>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</si>
  <si>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</si>
  <si>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</si>
  <si>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</si>
  <si>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</si>
  <si>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</si>
  <si>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</si>
  <si>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</si>
  <si>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</si>
  <si>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</si>
  <si>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</si>
  <si>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</si>
  <si>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</si>
  <si>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</si>
  <si>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</si>
  <si>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</si>
  <si>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</si>
  <si>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</si>
  <si>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</si>
  <si>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</si>
  <si>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</si>
  <si>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</si>
  <si>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</si>
  <si>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</si>
  <si>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9.1.1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</si>
  <si>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</si>
  <si>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</si>
  <si>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</si>
  <si>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</si>
  <si>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</si>
  <si>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</si>
  <si>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</si>
  <si>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</si>
  <si>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</si>
  <si>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</si>
  <si>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</si>
  <si>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</si>
  <si>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</si>
  <si>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</si>
  <si>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</si>
  <si>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</si>
  <si>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</si>
  <si>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</si>
  <si>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</si>
  <si>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</si>
  <si>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</si>
  <si>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</si>
  <si>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</si>
  <si>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</si>
  <si>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</si>
  <si>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</si>
  <si>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ПЛАН на 9 месяцев 2020 года                                                                                                                                         (рублей)</t>
  </si>
  <si>
    <t>% исполнения  к плану на 9 месяцев 2020 года</t>
  </si>
  <si>
    <t xml:space="preserve">Причины низкого исполнения </t>
  </si>
  <si>
    <t>Освоение на 01.01.2021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</si>
</sst>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3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0" fillId="0" borderId="1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vertical="center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>
      <alignment vertical="top" wrapText="1"/>
    </xf>
    <xf numFmtId="0" fontId="33" fillId="0" borderId="4" xfId="0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49" fontId="3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tabSelected="1" zoomScale="80" zoomScaleNormal="80" zoomScaleSheetLayoutView="50" workbookViewId="0">
      <pane xSplit="3" ySplit="4" topLeftCell="D9" activePane="bottomRight" state="frozen"/>
      <selection pane="topRight" activeCell="D1" sqref="D1"/>
      <selection pane="bottomLeft" activeCell="A5" sqref="A5"/>
      <selection pane="bottomRight" activeCell="I20" sqref="I20"/>
    </sheetView>
  </sheetViews>
  <sheetFormatPr defaultRowHeight="18.75" x14ac:dyDescent="0.3"/>
  <cols>
    <col min="1" max="1" width="9.140625" style="5" customWidth="1"/>
    <col min="2" max="2" width="50.7109375" style="74" customWidth="1"/>
    <col min="3" max="3" width="13.140625" style="2" customWidth="1"/>
    <col min="4" max="4" width="21.5703125" style="59" hidden="1" customWidth="1"/>
    <col min="5" max="5" width="22.140625" style="59" hidden="1" customWidth="1"/>
    <col min="6" max="6" width="19.85546875" style="59" hidden="1" customWidth="1"/>
    <col min="7" max="7" width="22.42578125" style="59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25" width="59.5703125" style="67" hidden="1" customWidth="1"/>
    <col min="26" max="16384" width="9.140625" style="2"/>
  </cols>
  <sheetData>
    <row r="1" spans="1:25" s="21" customFormat="1" ht="62.25" customHeight="1" x14ac:dyDescent="0.3">
      <c r="A1" s="88" t="s">
        <v>75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Y1" s="67"/>
    </row>
    <row r="2" spans="1:25" s="1" customFormat="1" ht="57" customHeight="1" x14ac:dyDescent="0.3">
      <c r="A2" s="94" t="s">
        <v>0</v>
      </c>
      <c r="B2" s="22" t="s">
        <v>1</v>
      </c>
      <c r="C2" s="95" t="s">
        <v>19</v>
      </c>
      <c r="D2" s="81" t="s">
        <v>87</v>
      </c>
      <c r="E2" s="82"/>
      <c r="F2" s="82"/>
      <c r="G2" s="83"/>
      <c r="H2" s="99" t="s">
        <v>81</v>
      </c>
      <c r="I2" s="100"/>
      <c r="J2" s="100"/>
      <c r="K2" s="101"/>
      <c r="L2" s="93" t="s">
        <v>90</v>
      </c>
      <c r="M2" s="93"/>
      <c r="N2" s="93"/>
      <c r="O2" s="93"/>
      <c r="P2" s="96" t="s">
        <v>80</v>
      </c>
      <c r="Q2" s="97"/>
      <c r="R2" s="97"/>
      <c r="S2" s="98"/>
      <c r="T2" s="90" t="s">
        <v>88</v>
      </c>
      <c r="U2" s="91"/>
      <c r="V2" s="91"/>
      <c r="W2" s="92"/>
      <c r="X2" s="102" t="s">
        <v>53</v>
      </c>
      <c r="Y2" s="19" t="s">
        <v>89</v>
      </c>
    </row>
    <row r="3" spans="1:25" s="1" customFormat="1" ht="37.5" customHeight="1" x14ac:dyDescent="0.3">
      <c r="A3" s="94"/>
      <c r="B3" s="77" t="s">
        <v>2</v>
      </c>
      <c r="C3" s="95"/>
      <c r="D3" s="57" t="s">
        <v>23</v>
      </c>
      <c r="E3" s="57" t="s">
        <v>24</v>
      </c>
      <c r="F3" s="57" t="s">
        <v>50</v>
      </c>
      <c r="G3" s="57" t="s">
        <v>25</v>
      </c>
      <c r="H3" s="77" t="s">
        <v>23</v>
      </c>
      <c r="I3" s="77" t="s">
        <v>24</v>
      </c>
      <c r="J3" s="80" t="s">
        <v>50</v>
      </c>
      <c r="K3" s="77" t="s">
        <v>25</v>
      </c>
      <c r="L3" s="56" t="s">
        <v>23</v>
      </c>
      <c r="M3" s="56" t="s">
        <v>24</v>
      </c>
      <c r="N3" s="56" t="s">
        <v>50</v>
      </c>
      <c r="O3" s="56" t="s">
        <v>25</v>
      </c>
      <c r="P3" s="56" t="s">
        <v>23</v>
      </c>
      <c r="Q3" s="56" t="s">
        <v>24</v>
      </c>
      <c r="R3" s="56" t="s">
        <v>50</v>
      </c>
      <c r="S3" s="56" t="s">
        <v>25</v>
      </c>
      <c r="T3" s="23" t="s">
        <v>23</v>
      </c>
      <c r="U3" s="23" t="s">
        <v>24</v>
      </c>
      <c r="V3" s="23" t="s">
        <v>50</v>
      </c>
      <c r="W3" s="23" t="s">
        <v>25</v>
      </c>
      <c r="X3" s="103"/>
      <c r="Y3" s="68"/>
    </row>
    <row r="4" spans="1:25" s="1" customFormat="1" x14ac:dyDescent="0.3">
      <c r="A4" s="76" t="s">
        <v>5</v>
      </c>
      <c r="B4" s="71" t="s">
        <v>15</v>
      </c>
      <c r="C4" s="76" t="s">
        <v>27</v>
      </c>
      <c r="D4" s="58"/>
      <c r="E4" s="58"/>
      <c r="F4" s="58"/>
      <c r="G4" s="58"/>
      <c r="H4" s="76" t="s">
        <v>29</v>
      </c>
      <c r="I4" s="76" t="s">
        <v>17</v>
      </c>
      <c r="J4" s="79" t="s">
        <v>30</v>
      </c>
      <c r="K4" s="76" t="s">
        <v>40</v>
      </c>
      <c r="L4" s="76" t="s">
        <v>18</v>
      </c>
      <c r="M4" s="76" t="s">
        <v>31</v>
      </c>
      <c r="N4" s="76" t="s">
        <v>34</v>
      </c>
      <c r="O4" s="76" t="s">
        <v>35</v>
      </c>
      <c r="P4" s="76" t="s">
        <v>76</v>
      </c>
      <c r="Q4" s="76" t="s">
        <v>77</v>
      </c>
      <c r="R4" s="76" t="s">
        <v>62</v>
      </c>
      <c r="S4" s="76" t="s">
        <v>78</v>
      </c>
      <c r="T4" s="76" t="s">
        <v>36</v>
      </c>
      <c r="U4" s="76" t="s">
        <v>37</v>
      </c>
      <c r="V4" s="76" t="s">
        <v>38</v>
      </c>
      <c r="W4" s="76" t="s">
        <v>39</v>
      </c>
      <c r="X4" s="54">
        <v>20</v>
      </c>
      <c r="Y4" s="68"/>
    </row>
    <row r="5" spans="1:25" s="1" customFormat="1" ht="98.25" customHeight="1" x14ac:dyDescent="0.3">
      <c r="A5" s="27" t="s">
        <v>31</v>
      </c>
      <c r="B5" s="104" t="s">
        <v>86</v>
      </c>
      <c r="C5" s="104"/>
      <c r="D5" s="28">
        <f>D6+D9</f>
        <v>2270026</v>
      </c>
      <c r="E5" s="28">
        <f t="shared" ref="E5:G5" si="0">E6+E9</f>
        <v>51600</v>
      </c>
      <c r="F5" s="28">
        <f t="shared" si="0"/>
        <v>0</v>
      </c>
      <c r="G5" s="28">
        <f t="shared" si="0"/>
        <v>2218426</v>
      </c>
      <c r="H5" s="28">
        <f>H6+H9</f>
        <v>3350993</v>
      </c>
      <c r="I5" s="28">
        <f t="shared" ref="I5:O5" si="1">I6+I9</f>
        <v>96400</v>
      </c>
      <c r="J5" s="28">
        <f t="shared" si="1"/>
        <v>0</v>
      </c>
      <c r="K5" s="28">
        <f t="shared" si="1"/>
        <v>3254593</v>
      </c>
      <c r="L5" s="28">
        <f t="shared" si="1"/>
        <v>3346496.77</v>
      </c>
      <c r="M5" s="28">
        <f t="shared" si="1"/>
        <v>95996.78</v>
      </c>
      <c r="N5" s="28">
        <f t="shared" si="1"/>
        <v>0</v>
      </c>
      <c r="O5" s="28">
        <f t="shared" si="1"/>
        <v>3250499.9899999998</v>
      </c>
      <c r="P5" s="52">
        <f t="shared" ref="P5" si="2">L5/H5*100</f>
        <v>99.865823951288462</v>
      </c>
      <c r="Q5" s="52">
        <f t="shared" ref="Q5" si="3">M5/I5*100</f>
        <v>99.581721991701244</v>
      </c>
      <c r="R5" s="52"/>
      <c r="S5" s="52">
        <f t="shared" ref="S5" si="4">O5/K5*100</f>
        <v>99.874238960140332</v>
      </c>
      <c r="T5" s="20">
        <f t="shared" ref="T5" si="5">L5/D5*100</f>
        <v>147.4210766748927</v>
      </c>
      <c r="U5" s="20">
        <f t="shared" ref="T5:U11" si="6">M5/E5*100</f>
        <v>186.04027131782945</v>
      </c>
      <c r="V5" s="20"/>
      <c r="W5" s="20">
        <f t="shared" ref="W5" si="7">O5/G5*100</f>
        <v>146.52280445685363</v>
      </c>
      <c r="X5" s="26"/>
      <c r="Y5" s="65"/>
    </row>
    <row r="6" spans="1:25" s="25" customFormat="1" ht="42.75" customHeight="1" x14ac:dyDescent="0.3">
      <c r="A6" s="27" t="s">
        <v>32</v>
      </c>
      <c r="B6" s="61" t="s">
        <v>22</v>
      </c>
      <c r="C6" s="64"/>
      <c r="D6" s="28">
        <f t="shared" ref="D6:G6" si="8">SUM(D7:D8)</f>
        <v>2107833</v>
      </c>
      <c r="E6" s="28">
        <f t="shared" si="8"/>
        <v>51600</v>
      </c>
      <c r="F6" s="28">
        <f t="shared" si="8"/>
        <v>0</v>
      </c>
      <c r="G6" s="28">
        <f t="shared" si="8"/>
        <v>2056233</v>
      </c>
      <c r="H6" s="28">
        <f t="shared" ref="H6:O6" si="9">SUM(H7:H8)</f>
        <v>3188800</v>
      </c>
      <c r="I6" s="28">
        <f t="shared" si="9"/>
        <v>96400</v>
      </c>
      <c r="J6" s="28">
        <f t="shared" si="9"/>
        <v>0</v>
      </c>
      <c r="K6" s="28">
        <f t="shared" si="9"/>
        <v>3092400</v>
      </c>
      <c r="L6" s="28">
        <f t="shared" si="9"/>
        <v>3184416.77</v>
      </c>
      <c r="M6" s="28">
        <f t="shared" si="9"/>
        <v>95996.78</v>
      </c>
      <c r="N6" s="28">
        <f t="shared" si="9"/>
        <v>0</v>
      </c>
      <c r="O6" s="28">
        <f t="shared" si="9"/>
        <v>3088419.9899999998</v>
      </c>
      <c r="P6" s="52">
        <f t="shared" ref="P6:P11" si="10">L6/H6*100</f>
        <v>99.862542962870052</v>
      </c>
      <c r="Q6" s="52">
        <f t="shared" ref="Q6:Q7" si="11">M6/I6*100</f>
        <v>99.581721991701244</v>
      </c>
      <c r="R6" s="52"/>
      <c r="S6" s="52">
        <f t="shared" ref="S6:S11" si="12">O6/K6*100</f>
        <v>99.871297050834301</v>
      </c>
      <c r="T6" s="20">
        <f t="shared" si="6"/>
        <v>151.07538263230532</v>
      </c>
      <c r="U6" s="20">
        <f t="shared" si="6"/>
        <v>186.04027131782945</v>
      </c>
      <c r="V6" s="20"/>
      <c r="W6" s="20">
        <f t="shared" ref="W6:W11" si="13">O6/G6*100</f>
        <v>150.1979585971045</v>
      </c>
      <c r="X6" s="24"/>
      <c r="Y6" s="66"/>
    </row>
    <row r="7" spans="1:25" s="1" customFormat="1" ht="40.5" customHeight="1" x14ac:dyDescent="0.3">
      <c r="A7" s="55" t="s">
        <v>60</v>
      </c>
      <c r="B7" s="78" t="s">
        <v>51</v>
      </c>
      <c r="C7" s="62" t="s">
        <v>14</v>
      </c>
      <c r="D7" s="63">
        <f>SUM(E7:G7)</f>
        <v>73800</v>
      </c>
      <c r="E7" s="63">
        <v>51600</v>
      </c>
      <c r="F7" s="63">
        <v>0</v>
      </c>
      <c r="G7" s="63">
        <v>22200</v>
      </c>
      <c r="H7" s="52">
        <f>SUM(I7:K7)</f>
        <v>137800</v>
      </c>
      <c r="I7" s="52">
        <v>96400</v>
      </c>
      <c r="J7" s="52">
        <v>0</v>
      </c>
      <c r="K7" s="52">
        <v>41400</v>
      </c>
      <c r="L7" s="20">
        <f>SUM(M7:O7)</f>
        <v>137238.33000000002</v>
      </c>
      <c r="M7" s="20">
        <v>95996.78</v>
      </c>
      <c r="N7" s="20">
        <v>0</v>
      </c>
      <c r="O7" s="20">
        <v>41241.550000000003</v>
      </c>
      <c r="P7" s="52">
        <f t="shared" si="10"/>
        <v>99.592402031930348</v>
      </c>
      <c r="Q7" s="52">
        <f t="shared" si="11"/>
        <v>99.581721991701244</v>
      </c>
      <c r="R7" s="52"/>
      <c r="S7" s="52">
        <f t="shared" si="12"/>
        <v>99.617270531400976</v>
      </c>
      <c r="T7" s="20">
        <f t="shared" si="6"/>
        <v>185.95979674796749</v>
      </c>
      <c r="U7" s="20">
        <f t="shared" si="6"/>
        <v>186.04027131782945</v>
      </c>
      <c r="V7" s="20"/>
      <c r="W7" s="20">
        <f t="shared" si="13"/>
        <v>185.77274774774776</v>
      </c>
      <c r="X7" s="51"/>
      <c r="Y7" s="65"/>
    </row>
    <row r="8" spans="1:25" s="1" customFormat="1" ht="170.25" customHeight="1" x14ac:dyDescent="0.3">
      <c r="A8" s="75" t="s">
        <v>33</v>
      </c>
      <c r="B8" s="72" t="s">
        <v>79</v>
      </c>
      <c r="C8" s="62" t="s">
        <v>3</v>
      </c>
      <c r="D8" s="63">
        <f>SUM(E8:G8)</f>
        <v>2034033</v>
      </c>
      <c r="E8" s="63">
        <v>0</v>
      </c>
      <c r="F8" s="63">
        <v>0</v>
      </c>
      <c r="G8" s="63">
        <v>2034033</v>
      </c>
      <c r="H8" s="52">
        <f>SUM(I8:K8)</f>
        <v>3051000</v>
      </c>
      <c r="I8" s="52">
        <v>0</v>
      </c>
      <c r="J8" s="52">
        <v>0</v>
      </c>
      <c r="K8" s="52">
        <v>3051000</v>
      </c>
      <c r="L8" s="20">
        <f>SUM(M8:O8)</f>
        <v>3047178.44</v>
      </c>
      <c r="M8" s="20">
        <v>0</v>
      </c>
      <c r="N8" s="20">
        <v>0</v>
      </c>
      <c r="O8" s="20">
        <v>3047178.44</v>
      </c>
      <c r="P8" s="52">
        <f t="shared" si="10"/>
        <v>99.874744018354633</v>
      </c>
      <c r="Q8" s="52"/>
      <c r="R8" s="52"/>
      <c r="S8" s="52">
        <f t="shared" si="12"/>
        <v>99.874744018354633</v>
      </c>
      <c r="T8" s="20">
        <f t="shared" si="6"/>
        <v>149.80968548691195</v>
      </c>
      <c r="U8" s="20"/>
      <c r="V8" s="20"/>
      <c r="W8" s="20">
        <f t="shared" si="13"/>
        <v>149.80968548691195</v>
      </c>
      <c r="X8" s="51"/>
      <c r="Y8" s="65"/>
    </row>
    <row r="9" spans="1:25" s="25" customFormat="1" ht="58.5" customHeight="1" x14ac:dyDescent="0.3">
      <c r="A9" s="60" t="s">
        <v>83</v>
      </c>
      <c r="B9" s="73" t="s">
        <v>82</v>
      </c>
      <c r="C9" s="64"/>
      <c r="D9" s="28">
        <f>D10+D11</f>
        <v>162193</v>
      </c>
      <c r="E9" s="28">
        <f t="shared" ref="E9:O9" si="14">E10+E11</f>
        <v>0</v>
      </c>
      <c r="F9" s="28">
        <f t="shared" si="14"/>
        <v>0</v>
      </c>
      <c r="G9" s="28">
        <f t="shared" si="14"/>
        <v>162193</v>
      </c>
      <c r="H9" s="28">
        <f t="shared" si="14"/>
        <v>162193</v>
      </c>
      <c r="I9" s="28">
        <f t="shared" si="14"/>
        <v>0</v>
      </c>
      <c r="J9" s="28">
        <f t="shared" si="14"/>
        <v>0</v>
      </c>
      <c r="K9" s="28">
        <f t="shared" si="14"/>
        <v>162193</v>
      </c>
      <c r="L9" s="28">
        <f t="shared" si="14"/>
        <v>162080</v>
      </c>
      <c r="M9" s="28">
        <f t="shared" si="14"/>
        <v>0</v>
      </c>
      <c r="N9" s="28">
        <f t="shared" si="14"/>
        <v>0</v>
      </c>
      <c r="O9" s="28">
        <f t="shared" si="14"/>
        <v>162080</v>
      </c>
      <c r="P9" s="52">
        <f t="shared" si="10"/>
        <v>99.930329915594385</v>
      </c>
      <c r="Q9" s="52"/>
      <c r="R9" s="52"/>
      <c r="S9" s="52">
        <f t="shared" si="12"/>
        <v>99.930329915594385</v>
      </c>
      <c r="T9" s="20">
        <f t="shared" si="6"/>
        <v>99.930329915594385</v>
      </c>
      <c r="U9" s="20"/>
      <c r="V9" s="20"/>
      <c r="W9" s="20">
        <f t="shared" si="13"/>
        <v>99.930329915594385</v>
      </c>
      <c r="X9" s="53"/>
      <c r="Y9" s="51"/>
    </row>
    <row r="10" spans="1:25" s="1" customFormat="1" ht="27.75" customHeight="1" x14ac:dyDescent="0.3">
      <c r="A10" s="84" t="s">
        <v>85</v>
      </c>
      <c r="B10" s="86" t="s">
        <v>84</v>
      </c>
      <c r="C10" s="62" t="s">
        <v>61</v>
      </c>
      <c r="D10" s="63">
        <f>SUM(E10:G10)</f>
        <v>65263</v>
      </c>
      <c r="E10" s="63">
        <v>0</v>
      </c>
      <c r="F10" s="63">
        <v>0</v>
      </c>
      <c r="G10" s="63">
        <v>65263</v>
      </c>
      <c r="H10" s="52">
        <f>SUM(I10:K10)</f>
        <v>65263</v>
      </c>
      <c r="I10" s="52">
        <v>0</v>
      </c>
      <c r="J10" s="52">
        <v>0</v>
      </c>
      <c r="K10" s="52">
        <v>65263</v>
      </c>
      <c r="L10" s="20">
        <f>SUM(M10:O10)</f>
        <v>65263</v>
      </c>
      <c r="M10" s="20">
        <v>0</v>
      </c>
      <c r="N10" s="20">
        <v>0</v>
      </c>
      <c r="O10" s="20">
        <v>65263</v>
      </c>
      <c r="P10" s="52">
        <f t="shared" si="10"/>
        <v>100</v>
      </c>
      <c r="Q10" s="52"/>
      <c r="R10" s="52"/>
      <c r="S10" s="52">
        <f t="shared" si="12"/>
        <v>100</v>
      </c>
      <c r="T10" s="20">
        <f t="shared" si="6"/>
        <v>100</v>
      </c>
      <c r="U10" s="20"/>
      <c r="V10" s="20"/>
      <c r="W10" s="20">
        <f t="shared" si="13"/>
        <v>100</v>
      </c>
      <c r="X10" s="51"/>
      <c r="Y10" s="65"/>
    </row>
    <row r="11" spans="1:25" s="1" customFormat="1" ht="30.75" customHeight="1" x14ac:dyDescent="0.3">
      <c r="A11" s="85"/>
      <c r="B11" s="87"/>
      <c r="C11" s="62" t="s">
        <v>4</v>
      </c>
      <c r="D11" s="63">
        <f>SUM(E11:G11)</f>
        <v>96930</v>
      </c>
      <c r="E11" s="63">
        <v>0</v>
      </c>
      <c r="F11" s="63">
        <v>0</v>
      </c>
      <c r="G11" s="63">
        <v>96930</v>
      </c>
      <c r="H11" s="52">
        <f>SUM(I11:K11)</f>
        <v>96930</v>
      </c>
      <c r="I11" s="52">
        <v>0</v>
      </c>
      <c r="J11" s="52">
        <v>0</v>
      </c>
      <c r="K11" s="52">
        <v>96930</v>
      </c>
      <c r="L11" s="20">
        <f>SUM(M11:O11)</f>
        <v>96817</v>
      </c>
      <c r="M11" s="20">
        <v>0</v>
      </c>
      <c r="N11" s="20">
        <v>0</v>
      </c>
      <c r="O11" s="20">
        <v>96817</v>
      </c>
      <c r="P11" s="52">
        <f t="shared" si="10"/>
        <v>99.883421025482306</v>
      </c>
      <c r="Q11" s="52"/>
      <c r="R11" s="52"/>
      <c r="S11" s="52">
        <f t="shared" si="12"/>
        <v>99.883421025482306</v>
      </c>
      <c r="T11" s="20">
        <f t="shared" si="6"/>
        <v>99.883421025482306</v>
      </c>
      <c r="U11" s="20"/>
      <c r="V11" s="20"/>
      <c r="W11" s="20">
        <f t="shared" si="13"/>
        <v>99.883421025482306</v>
      </c>
      <c r="X11" s="51"/>
      <c r="Y11" s="69"/>
    </row>
    <row r="12" spans="1:25" x14ac:dyDescent="0.3">
      <c r="Y12" s="70"/>
    </row>
    <row r="13" spans="1:25" x14ac:dyDescent="0.3">
      <c r="Y13" s="70"/>
    </row>
    <row r="14" spans="1:25" x14ac:dyDescent="0.3">
      <c r="Y14" s="70"/>
    </row>
    <row r="15" spans="1:25" x14ac:dyDescent="0.3">
      <c r="Y15" s="70"/>
    </row>
    <row r="16" spans="1:25" x14ac:dyDescent="0.3">
      <c r="Y16" s="70"/>
    </row>
    <row r="17" spans="25:25" x14ac:dyDescent="0.3">
      <c r="Y17" s="70"/>
    </row>
    <row r="18" spans="25:25" x14ac:dyDescent="0.3">
      <c r="Y18" s="70"/>
    </row>
    <row r="19" spans="25:25" x14ac:dyDescent="0.3">
      <c r="Y19" s="70"/>
    </row>
    <row r="20" spans="25:25" x14ac:dyDescent="0.3">
      <c r="Y20" s="70"/>
    </row>
    <row r="21" spans="25:25" x14ac:dyDescent="0.3">
      <c r="Y21" s="70"/>
    </row>
    <row r="22" spans="25:25" x14ac:dyDescent="0.3">
      <c r="Y22" s="70"/>
    </row>
    <row r="23" spans="25:25" x14ac:dyDescent="0.3">
      <c r="Y23" s="70"/>
    </row>
    <row r="24" spans="25:25" x14ac:dyDescent="0.3">
      <c r="Y24" s="70"/>
    </row>
    <row r="25" spans="25:25" x14ac:dyDescent="0.3">
      <c r="Y25" s="70"/>
    </row>
    <row r="26" spans="25:25" x14ac:dyDescent="0.3">
      <c r="Y26" s="70"/>
    </row>
  </sheetData>
  <mergeCells count="12">
    <mergeCell ref="X2:X3"/>
    <mergeCell ref="B5:C5"/>
    <mergeCell ref="A1:W1"/>
    <mergeCell ref="T2:W2"/>
    <mergeCell ref="L2:O2"/>
    <mergeCell ref="A2:A3"/>
    <mergeCell ref="C2:C3"/>
    <mergeCell ref="P2:S2"/>
    <mergeCell ref="H2:K2"/>
    <mergeCell ref="D2:G2"/>
    <mergeCell ref="A10:A11"/>
    <mergeCell ref="B10:B11"/>
  </mergeCells>
  <pageMargins left="0" right="0" top="0.19685039370078741" bottom="0" header="0.31496062992125984" footer="0.31496062992125984"/>
  <pageSetup paperSize="9" scale="47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6" t="s">
        <v>44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32.25" customHeight="1" x14ac:dyDescent="0.25">
      <c r="A2" s="108" t="s">
        <v>0</v>
      </c>
      <c r="B2" s="6" t="s">
        <v>1</v>
      </c>
      <c r="C2" s="109" t="s">
        <v>19</v>
      </c>
      <c r="D2" s="110" t="s">
        <v>41</v>
      </c>
      <c r="E2" s="110"/>
      <c r="F2" s="110"/>
      <c r="G2" s="111" t="s">
        <v>49</v>
      </c>
      <c r="H2" s="111"/>
      <c r="I2" s="111"/>
      <c r="J2" s="112" t="s">
        <v>47</v>
      </c>
      <c r="K2" s="113"/>
      <c r="L2" s="114"/>
      <c r="M2" s="115" t="s">
        <v>42</v>
      </c>
      <c r="N2" s="115" t="s">
        <v>43</v>
      </c>
    </row>
    <row r="3" spans="1:14" ht="25.5" x14ac:dyDescent="0.25">
      <c r="A3" s="108"/>
      <c r="B3" s="7" t="s">
        <v>2</v>
      </c>
      <c r="C3" s="109"/>
      <c r="D3" s="8" t="s">
        <v>23</v>
      </c>
      <c r="E3" s="8" t="s">
        <v>24</v>
      </c>
      <c r="F3" s="8" t="s">
        <v>25</v>
      </c>
      <c r="G3" s="8" t="s">
        <v>23</v>
      </c>
      <c r="H3" s="8" t="s">
        <v>24</v>
      </c>
      <c r="I3" s="8" t="s">
        <v>25</v>
      </c>
      <c r="J3" s="8" t="s">
        <v>23</v>
      </c>
      <c r="K3" s="8" t="s">
        <v>24</v>
      </c>
      <c r="L3" s="8" t="s">
        <v>25</v>
      </c>
      <c r="M3" s="116"/>
      <c r="N3" s="116"/>
    </row>
    <row r="4" spans="1:14" x14ac:dyDescent="0.25">
      <c r="A4" s="9" t="s">
        <v>5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5" t="s">
        <v>45</v>
      </c>
      <c r="C5" s="105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6</v>
      </c>
      <c r="B6" s="15" t="s">
        <v>21</v>
      </c>
      <c r="C6" s="15" t="s">
        <v>48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7</v>
      </c>
      <c r="B7" s="15" t="s">
        <v>46</v>
      </c>
      <c r="C7" s="15" t="s">
        <v>48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4" t="s">
        <v>0</v>
      </c>
      <c r="B1" s="32" t="s">
        <v>1</v>
      </c>
      <c r="C1" s="125" t="s">
        <v>19</v>
      </c>
      <c r="D1" s="126" t="s">
        <v>63</v>
      </c>
      <c r="E1" s="126"/>
      <c r="F1" s="126"/>
      <c r="G1" s="126"/>
      <c r="H1" s="126" t="s">
        <v>64</v>
      </c>
      <c r="I1" s="126"/>
      <c r="J1" s="126"/>
      <c r="K1" s="126"/>
      <c r="L1" s="127" t="s">
        <v>74</v>
      </c>
      <c r="M1" s="128"/>
      <c r="N1" s="128"/>
      <c r="O1" s="129"/>
      <c r="P1" s="121" t="s">
        <v>65</v>
      </c>
      <c r="Q1" s="121"/>
      <c r="R1" s="121"/>
      <c r="S1" s="121"/>
      <c r="T1" s="121" t="s">
        <v>66</v>
      </c>
      <c r="U1" s="122"/>
      <c r="V1" s="122"/>
      <c r="W1" s="122"/>
    </row>
    <row r="2" spans="1:23" ht="22.5" x14ac:dyDescent="0.25">
      <c r="A2" s="124"/>
      <c r="B2" s="32" t="s">
        <v>2</v>
      </c>
      <c r="C2" s="125"/>
      <c r="D2" s="33" t="s">
        <v>23</v>
      </c>
      <c r="E2" s="33" t="s">
        <v>24</v>
      </c>
      <c r="F2" s="33" t="s">
        <v>50</v>
      </c>
      <c r="G2" s="33" t="s">
        <v>25</v>
      </c>
      <c r="H2" s="33" t="s">
        <v>23</v>
      </c>
      <c r="I2" s="33" t="s">
        <v>24</v>
      </c>
      <c r="J2" s="33" t="s">
        <v>50</v>
      </c>
      <c r="K2" s="33" t="s">
        <v>25</v>
      </c>
      <c r="L2" s="33" t="s">
        <v>23</v>
      </c>
      <c r="M2" s="33" t="s">
        <v>24</v>
      </c>
      <c r="N2" s="33" t="s">
        <v>50</v>
      </c>
      <c r="O2" s="33" t="s">
        <v>25</v>
      </c>
      <c r="P2" s="33" t="s">
        <v>23</v>
      </c>
      <c r="Q2" s="33" t="s">
        <v>24</v>
      </c>
      <c r="R2" s="33" t="s">
        <v>50</v>
      </c>
      <c r="S2" s="33" t="s">
        <v>25</v>
      </c>
      <c r="T2" s="33" t="s">
        <v>23</v>
      </c>
      <c r="U2" s="34" t="s">
        <v>24</v>
      </c>
      <c r="V2" s="33" t="s">
        <v>50</v>
      </c>
      <c r="W2" s="33" t="s">
        <v>25</v>
      </c>
    </row>
    <row r="3" spans="1:23" x14ac:dyDescent="0.25">
      <c r="A3" s="30" t="s">
        <v>5</v>
      </c>
      <c r="B3" s="30" t="s">
        <v>15</v>
      </c>
      <c r="C3" s="30" t="s">
        <v>27</v>
      </c>
      <c r="D3" s="30" t="s">
        <v>29</v>
      </c>
      <c r="E3" s="30" t="s">
        <v>17</v>
      </c>
      <c r="F3" s="30" t="s">
        <v>30</v>
      </c>
      <c r="G3" s="30" t="s">
        <v>30</v>
      </c>
      <c r="H3" s="30" t="s">
        <v>40</v>
      </c>
      <c r="I3" s="30" t="s">
        <v>31</v>
      </c>
      <c r="J3" s="30" t="s">
        <v>34</v>
      </c>
      <c r="K3" s="30" t="s">
        <v>35</v>
      </c>
      <c r="L3" s="30" t="s">
        <v>36</v>
      </c>
      <c r="M3" s="30" t="s">
        <v>37</v>
      </c>
      <c r="N3" s="30" t="s">
        <v>38</v>
      </c>
      <c r="O3" s="30" t="s">
        <v>39</v>
      </c>
      <c r="P3" s="30" t="s">
        <v>18</v>
      </c>
      <c r="Q3" s="30" t="s">
        <v>31</v>
      </c>
      <c r="R3" s="30" t="s">
        <v>62</v>
      </c>
      <c r="S3" s="30" t="s">
        <v>34</v>
      </c>
      <c r="T3" s="30" t="s">
        <v>35</v>
      </c>
      <c r="U3" s="30" t="s">
        <v>67</v>
      </c>
      <c r="V3" s="30" t="s">
        <v>54</v>
      </c>
      <c r="W3" s="30" t="s">
        <v>59</v>
      </c>
    </row>
    <row r="4" spans="1:23" x14ac:dyDescent="0.25">
      <c r="A4" s="123" t="s">
        <v>26</v>
      </c>
      <c r="B4" s="123"/>
      <c r="C4" s="123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105" t="s">
        <v>10</v>
      </c>
      <c r="C5" s="105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7</v>
      </c>
      <c r="B6" s="38" t="s">
        <v>52</v>
      </c>
      <c r="C6" s="6" t="s">
        <v>58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15</v>
      </c>
      <c r="B7" s="105" t="s">
        <v>68</v>
      </c>
      <c r="C7" s="105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8</v>
      </c>
      <c r="B8" s="40" t="s">
        <v>69</v>
      </c>
      <c r="C8" s="6" t="s">
        <v>58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9</v>
      </c>
      <c r="B9" s="40" t="s">
        <v>70</v>
      </c>
      <c r="C9" s="6" t="s">
        <v>58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27</v>
      </c>
      <c r="B10" s="29" t="s">
        <v>11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71</v>
      </c>
      <c r="B11" s="40" t="s">
        <v>72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27</v>
      </c>
      <c r="B12" s="105" t="s">
        <v>12</v>
      </c>
      <c r="C12" s="105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28</v>
      </c>
      <c r="B13" s="44" t="s">
        <v>16</v>
      </c>
      <c r="C13" s="6" t="s">
        <v>58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18</v>
      </c>
      <c r="B14" s="117" t="s">
        <v>13</v>
      </c>
      <c r="C14" s="118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115" t="s">
        <v>20</v>
      </c>
      <c r="B15" s="40" t="s">
        <v>73</v>
      </c>
      <c r="C15" s="6" t="s">
        <v>58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119"/>
      <c r="B16" s="40" t="s">
        <v>55</v>
      </c>
      <c r="C16" s="6" t="s">
        <v>58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119"/>
      <c r="B17" s="40" t="s">
        <v>56</v>
      </c>
      <c r="C17" s="6" t="s">
        <v>58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20"/>
      <c r="B18" s="40" t="s">
        <v>57</v>
      </c>
      <c r="C18" s="6" t="s">
        <v>58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2021-01-26T05:41:59Z</cp:lastPrinted>
  <dcterms:created xsi:type="dcterms:W3CDTF">2012-05-22T08:33:39Z</dcterms:created>
  <dcterms:modified xsi:type="dcterms:W3CDTF">2021-06-15T10:51:34Z</dcterms:modified>
</cp:coreProperties>
</file>