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муниципальные!$A$4:$S$5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муниципальные!$A$1:$S$5</definedName>
  </definedNames>
  <calcPr calcId="162913"/>
</workbook>
</file>

<file path=xl/calcChain.xml><?xml version="1.0" encoding="utf-8"?>
<calcChain xmlns="http://schemas.openxmlformats.org/spreadsheetml/2006/main">
  <c r="S7" i="33" l="1"/>
  <c r="S8" i="33"/>
  <c r="S9" i="33"/>
  <c r="S10" i="33"/>
  <c r="S11" i="33"/>
  <c r="S12" i="33"/>
  <c r="E6" i="33"/>
  <c r="F6" i="33"/>
  <c r="G6" i="33"/>
  <c r="I6" i="33"/>
  <c r="J6" i="33"/>
  <c r="K6" i="33"/>
  <c r="M6" i="33"/>
  <c r="N6" i="33"/>
  <c r="O6" i="33"/>
  <c r="S6" i="33" s="1"/>
  <c r="Q6" i="33"/>
  <c r="D7" i="33"/>
  <c r="H7" i="33"/>
  <c r="L7" i="33"/>
  <c r="P7" i="33" s="1"/>
  <c r="D8" i="33"/>
  <c r="H8" i="33"/>
  <c r="L8" i="33"/>
  <c r="D9" i="33"/>
  <c r="H9" i="33"/>
  <c r="L9" i="33"/>
  <c r="P9" i="33" s="1"/>
  <c r="D10" i="33"/>
  <c r="H10" i="33"/>
  <c r="L10" i="33"/>
  <c r="P10" i="33" s="1"/>
  <c r="Q10" i="33"/>
  <c r="D11" i="33"/>
  <c r="H11" i="33"/>
  <c r="L11" i="33"/>
  <c r="D12" i="33"/>
  <c r="H12" i="33"/>
  <c r="L12" i="33"/>
  <c r="H6" i="33" l="1"/>
  <c r="D6" i="33"/>
  <c r="L6" i="33"/>
  <c r="P11" i="33"/>
  <c r="P12" i="33"/>
  <c r="P8" i="33"/>
  <c r="P6" i="33" l="1"/>
  <c r="Q11" i="38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<sst xmlns="http://schemas.openxmlformats.org/spreadsheetml/2006/main" count="198" uniqueCount="110">
  <si>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</si>
  <si>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</si>
  <si>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</si>
  <si>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</si>
  <si>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</si>
  <si>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</si>
  <si>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</si>
  <si>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</si>
  <si>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</si>
  <si>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</si>
  <si>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</si>
  <si>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</si>
  <si>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</si>
  <si>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</si>
  <si>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</si>
  <si>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</si>
  <si>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</si>
  <si>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</si>
  <si>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</si>
  <si>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</si>
  <si>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</si>
  <si>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</si>
  <si>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</si>
  <si>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</si>
  <si>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</si>
  <si>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</si>
  <si>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</si>
  <si>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</si>
  <si>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</si>
  <si>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</si>
  <si>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</si>
  <si>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</si>
  <si>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</si>
  <si>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</si>
  <si>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</si>
  <si>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</si>
  <si>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</si>
  <si>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</si>
  <si>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</si>
  <si>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</si>
  <si>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</si>
  <si>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</si>
  <si>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</si>
  <si>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</si>
  <si>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</si>
  <si>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</si>
  <si>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</si>
  <si>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</si>
  <si>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</si>
  <si>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</si>
  <si>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</si>
  <si>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</si>
  <si>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</si>
  <si>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</si>
  <si>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</si>
  <si>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</si>
  <si>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</si>
  <si>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</si>
  <si>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</si>
  <si>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</si>
  <si>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</si>
  <si>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</si>
  <si>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</si>
  <si>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</si>
  <si>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</si>
  <si>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</si>
  <si>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</si>
  <si>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</si>
  <si>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</si>
  <si>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</si>
  <si>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</si>
  <si>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</si>
  <si>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</si>
  <si>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</si>
  <si>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 на 2019 год                                                                                                                 (рублей)</t>
  </si>
  <si>
    <t>Администрация города Нефтеюганска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</si>
  <si>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</si>
  <si>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</si>
  <si>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</si>
  <si>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</si>
  <si>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</si>
  <si>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</si>
  <si>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</si>
  <si>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</si>
  <si>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</si>
  <si>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</si>
  <si>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</si>
  <si>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</si>
  <si>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</si>
  <si>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</si>
  <si>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</si>
  <si>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</si>
  <si>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</si>
  <si>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</si>
  <si>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</si>
  <si>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</si>
  <si>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</si>
  <si>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</si>
  <si>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</si>
  <si>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</si>
  <si>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</si>
  <si>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</si>
  <si>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</si>
  <si>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Освоение на 01.03.2020 года                                                                                                                                               (рублей)</t>
  </si>
  <si>
    <t>ПЛАН на 2020 год                                                                                                                                          (рублей)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</si>
  <si>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</si>
  <si>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</si>
  <si>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</si>
  <si>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"Повышение уровня антитеррористической защищенности муниципальных объектов</t>
  </si>
  <si>
    <t>16.2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</si>
</sst>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0" xfId="0" applyFont="1"/>
    <xf numFmtId="49" fontId="42" fillId="25" borderId="1" xfId="0" applyNumberFormat="1" applyFont="1" applyFill="1" applyBorder="1" applyAlignment="1">
      <alignment horizontal="center" vertical="center"/>
    </xf>
    <xf numFmtId="2" fontId="43" fillId="25" borderId="1" xfId="0" applyNumberFormat="1" applyFont="1" applyFill="1" applyBorder="1" applyAlignment="1">
      <alignment horizontal="left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/>
    </xf>
    <xf numFmtId="170" fontId="42" fillId="25" borderId="1" xfId="0" applyNumberFormat="1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83" sqref="F183"/>
    </sheetView>
  </sheetViews>
  <sheetFormatPr defaultRowHeight="18.75" x14ac:dyDescent="0.3"/>
  <cols>
    <col min="1" max="1" width="10" style="4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2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16384" width="9.140625" style="2"/>
  </cols>
  <sheetData>
    <row r="1" spans="1:19" s="21" customFormat="1" ht="62.25" customHeight="1" x14ac:dyDescent="0.3">
      <c r="A1" s="73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1" customFormat="1" ht="57" customHeight="1" x14ac:dyDescent="0.3">
      <c r="A2" s="77" t="s">
        <v>0</v>
      </c>
      <c r="B2" s="22" t="s">
        <v>1</v>
      </c>
      <c r="C2" s="78" t="s">
        <v>18</v>
      </c>
      <c r="D2" s="82" t="s">
        <v>104</v>
      </c>
      <c r="E2" s="83"/>
      <c r="F2" s="83"/>
      <c r="G2" s="84"/>
      <c r="H2" s="75" t="s">
        <v>74</v>
      </c>
      <c r="I2" s="75"/>
      <c r="J2" s="75"/>
      <c r="K2" s="75"/>
      <c r="L2" s="76" t="s">
        <v>103</v>
      </c>
      <c r="M2" s="76"/>
      <c r="N2" s="76"/>
      <c r="O2" s="76"/>
      <c r="P2" s="79" t="s">
        <v>102</v>
      </c>
      <c r="Q2" s="80"/>
      <c r="R2" s="80"/>
      <c r="S2" s="81"/>
    </row>
    <row r="3" spans="1:19" s="1" customFormat="1" ht="37.5" customHeight="1" x14ac:dyDescent="0.3">
      <c r="A3" s="77"/>
      <c r="B3" s="66" t="s">
        <v>2</v>
      </c>
      <c r="C3" s="78"/>
      <c r="D3" s="66" t="s">
        <v>21</v>
      </c>
      <c r="E3" s="66" t="s">
        <v>22</v>
      </c>
      <c r="F3" s="66" t="s">
        <v>48</v>
      </c>
      <c r="G3" s="66" t="s">
        <v>23</v>
      </c>
      <c r="H3" s="64" t="s">
        <v>21</v>
      </c>
      <c r="I3" s="64" t="s">
        <v>22</v>
      </c>
      <c r="J3" s="64" t="s">
        <v>48</v>
      </c>
      <c r="K3" s="64" t="s">
        <v>23</v>
      </c>
      <c r="L3" s="64" t="s">
        <v>21</v>
      </c>
      <c r="M3" s="64" t="s">
        <v>22</v>
      </c>
      <c r="N3" s="64" t="s">
        <v>48</v>
      </c>
      <c r="O3" s="64" t="s">
        <v>23</v>
      </c>
      <c r="P3" s="64" t="s">
        <v>21</v>
      </c>
      <c r="Q3" s="64" t="s">
        <v>22</v>
      </c>
      <c r="R3" s="64" t="s">
        <v>48</v>
      </c>
      <c r="S3" s="64" t="s">
        <v>23</v>
      </c>
    </row>
    <row r="4" spans="1:19" s="1" customFormat="1" x14ac:dyDescent="0.3">
      <c r="A4" s="65" t="s">
        <v>5</v>
      </c>
      <c r="B4" s="65" t="s">
        <v>14</v>
      </c>
      <c r="C4" s="65" t="s">
        <v>25</v>
      </c>
      <c r="D4" s="65" t="s">
        <v>27</v>
      </c>
      <c r="E4" s="65" t="s">
        <v>16</v>
      </c>
      <c r="F4" s="65" t="s">
        <v>28</v>
      </c>
      <c r="G4" s="65" t="s">
        <v>38</v>
      </c>
      <c r="H4" s="65" t="s">
        <v>27</v>
      </c>
      <c r="I4" s="65" t="s">
        <v>16</v>
      </c>
      <c r="J4" s="65" t="s">
        <v>28</v>
      </c>
      <c r="K4" s="65" t="s">
        <v>38</v>
      </c>
      <c r="L4" s="65" t="s">
        <v>17</v>
      </c>
      <c r="M4" s="65" t="s">
        <v>31</v>
      </c>
      <c r="N4" s="65" t="s">
        <v>32</v>
      </c>
      <c r="O4" s="65" t="s">
        <v>33</v>
      </c>
      <c r="P4" s="65" t="s">
        <v>71</v>
      </c>
      <c r="Q4" s="65" t="s">
        <v>72</v>
      </c>
      <c r="R4" s="65" t="s">
        <v>57</v>
      </c>
      <c r="S4" s="65" t="s">
        <v>73</v>
      </c>
    </row>
    <row r="5" spans="1:19" s="1" customFormat="1" ht="39.75" customHeight="1" x14ac:dyDescent="0.3">
      <c r="A5" s="63"/>
      <c r="B5" s="49"/>
      <c r="C5" s="51"/>
      <c r="D5" s="68" t="s">
        <v>75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50"/>
      <c r="Q5" s="50"/>
      <c r="R5" s="50"/>
      <c r="S5" s="50"/>
    </row>
    <row r="6" spans="1:19" s="67" customFormat="1" ht="25.5" customHeight="1" x14ac:dyDescent="0.3">
      <c r="A6" s="23" t="s">
        <v>71</v>
      </c>
      <c r="B6" s="89" t="s">
        <v>105</v>
      </c>
      <c r="C6" s="90"/>
      <c r="D6" s="24">
        <f>SUM(D7:D12)</f>
        <v>6472751</v>
      </c>
      <c r="E6" s="24">
        <f t="shared" ref="E6:O6" si="0">SUM(E7:E12)</f>
        <v>600000</v>
      </c>
      <c r="F6" s="24">
        <f t="shared" si="0"/>
        <v>0</v>
      </c>
      <c r="G6" s="24">
        <f t="shared" si="0"/>
        <v>5872751</v>
      </c>
      <c r="H6" s="24">
        <f t="shared" si="0"/>
        <v>162222978</v>
      </c>
      <c r="I6" s="24">
        <f t="shared" si="0"/>
        <v>162219924</v>
      </c>
      <c r="J6" s="24">
        <f t="shared" si="0"/>
        <v>0</v>
      </c>
      <c r="K6" s="24">
        <f t="shared" si="0"/>
        <v>3054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5">
        <f t="shared" ref="P6:P12" si="1">L6/D6*100</f>
        <v>0</v>
      </c>
      <c r="Q6" s="25">
        <f t="shared" ref="Q6:Q10" si="2">M6/E6*100</f>
        <v>0</v>
      </c>
      <c r="R6" s="25"/>
      <c r="S6" s="25">
        <f t="shared" ref="S6:S12" si="3">O6/G6*100</f>
        <v>0</v>
      </c>
    </row>
    <row r="7" spans="1:19" ht="30" customHeight="1" x14ac:dyDescent="0.3">
      <c r="A7" s="71" t="s">
        <v>107</v>
      </c>
      <c r="B7" s="86" t="s">
        <v>106</v>
      </c>
      <c r="C7" s="18" t="s">
        <v>3</v>
      </c>
      <c r="D7" s="19">
        <f t="shared" ref="D7:D12" si="4">SUM(E7:G7)</f>
        <v>20000</v>
      </c>
      <c r="E7" s="19">
        <v>0</v>
      </c>
      <c r="F7" s="19">
        <v>0</v>
      </c>
      <c r="G7" s="19">
        <v>20000</v>
      </c>
      <c r="H7" s="19">
        <f t="shared" ref="H7:H12" si="5">SUM(I7:K7)</f>
        <v>27037163</v>
      </c>
      <c r="I7" s="19">
        <v>27036654</v>
      </c>
      <c r="J7" s="19">
        <v>0</v>
      </c>
      <c r="K7" s="19">
        <v>509</v>
      </c>
      <c r="L7" s="26">
        <f t="shared" ref="L7:L12" si="6">SUM(M7:O7)</f>
        <v>0</v>
      </c>
      <c r="M7" s="20">
        <v>0</v>
      </c>
      <c r="N7" s="26">
        <v>0</v>
      </c>
      <c r="O7" s="26">
        <v>0</v>
      </c>
      <c r="P7" s="50">
        <f t="shared" si="1"/>
        <v>0</v>
      </c>
      <c r="Q7" s="50"/>
      <c r="R7" s="50"/>
      <c r="S7" s="50">
        <f t="shared" si="3"/>
        <v>0</v>
      </c>
    </row>
    <row r="8" spans="1:19" ht="29.25" customHeight="1" x14ac:dyDescent="0.3">
      <c r="A8" s="85"/>
      <c r="B8" s="87"/>
      <c r="C8" s="18" t="s">
        <v>56</v>
      </c>
      <c r="D8" s="19">
        <f t="shared" si="4"/>
        <v>117000</v>
      </c>
      <c r="E8" s="19">
        <v>0</v>
      </c>
      <c r="F8" s="19">
        <v>0</v>
      </c>
      <c r="G8" s="19">
        <v>117000</v>
      </c>
      <c r="H8" s="19">
        <f t="shared" si="5"/>
        <v>27037163</v>
      </c>
      <c r="I8" s="19">
        <v>27036654</v>
      </c>
      <c r="J8" s="19">
        <v>0</v>
      </c>
      <c r="K8" s="19">
        <v>509</v>
      </c>
      <c r="L8" s="26">
        <f t="shared" si="6"/>
        <v>0</v>
      </c>
      <c r="M8" s="20">
        <v>0</v>
      </c>
      <c r="N8" s="26">
        <v>0</v>
      </c>
      <c r="O8" s="26">
        <v>0</v>
      </c>
      <c r="P8" s="50">
        <f t="shared" si="1"/>
        <v>0</v>
      </c>
      <c r="Q8" s="50"/>
      <c r="R8" s="50"/>
      <c r="S8" s="50">
        <f t="shared" si="3"/>
        <v>0</v>
      </c>
    </row>
    <row r="9" spans="1:19" ht="29.25" customHeight="1" x14ac:dyDescent="0.3">
      <c r="A9" s="72"/>
      <c r="B9" s="88"/>
      <c r="C9" s="18" t="s">
        <v>4</v>
      </c>
      <c r="D9" s="19">
        <f t="shared" si="4"/>
        <v>20000</v>
      </c>
      <c r="E9" s="19">
        <v>0</v>
      </c>
      <c r="F9" s="19">
        <v>0</v>
      </c>
      <c r="G9" s="19">
        <v>20000</v>
      </c>
      <c r="H9" s="19">
        <f t="shared" si="5"/>
        <v>27037163</v>
      </c>
      <c r="I9" s="19">
        <v>27036654</v>
      </c>
      <c r="J9" s="19">
        <v>0</v>
      </c>
      <c r="K9" s="19">
        <v>509</v>
      </c>
      <c r="L9" s="26">
        <f t="shared" si="6"/>
        <v>0</v>
      </c>
      <c r="M9" s="20">
        <v>0</v>
      </c>
      <c r="N9" s="26">
        <v>0</v>
      </c>
      <c r="O9" s="26">
        <v>0</v>
      </c>
      <c r="P9" s="50">
        <f t="shared" si="1"/>
        <v>0</v>
      </c>
      <c r="Q9" s="50"/>
      <c r="R9" s="50"/>
      <c r="S9" s="50">
        <f t="shared" si="3"/>
        <v>0</v>
      </c>
    </row>
    <row r="10" spans="1:19" ht="27" customHeight="1" x14ac:dyDescent="0.3">
      <c r="A10" s="71" t="s">
        <v>109</v>
      </c>
      <c r="B10" s="86" t="s">
        <v>108</v>
      </c>
      <c r="C10" s="18" t="s">
        <v>4</v>
      </c>
      <c r="D10" s="19">
        <f t="shared" si="4"/>
        <v>1080000</v>
      </c>
      <c r="E10" s="19">
        <v>600000</v>
      </c>
      <c r="F10" s="19">
        <v>0</v>
      </c>
      <c r="G10" s="19">
        <v>480000</v>
      </c>
      <c r="H10" s="19">
        <f t="shared" si="5"/>
        <v>27037163</v>
      </c>
      <c r="I10" s="19">
        <v>27036654</v>
      </c>
      <c r="J10" s="19">
        <v>0</v>
      </c>
      <c r="K10" s="19">
        <v>509</v>
      </c>
      <c r="L10" s="26">
        <f t="shared" si="6"/>
        <v>0</v>
      </c>
      <c r="M10" s="20">
        <v>0</v>
      </c>
      <c r="N10" s="26">
        <v>0</v>
      </c>
      <c r="O10" s="26">
        <v>0</v>
      </c>
      <c r="P10" s="50">
        <f t="shared" si="1"/>
        <v>0</v>
      </c>
      <c r="Q10" s="50">
        <f t="shared" si="2"/>
        <v>0</v>
      </c>
      <c r="R10" s="50"/>
      <c r="S10" s="50">
        <f t="shared" si="3"/>
        <v>0</v>
      </c>
    </row>
    <row r="11" spans="1:19" x14ac:dyDescent="0.3">
      <c r="A11" s="85"/>
      <c r="B11" s="87"/>
      <c r="C11" s="18" t="s">
        <v>56</v>
      </c>
      <c r="D11" s="19">
        <f t="shared" si="4"/>
        <v>4755751</v>
      </c>
      <c r="E11" s="19">
        <v>0</v>
      </c>
      <c r="F11" s="19">
        <v>0</v>
      </c>
      <c r="G11" s="19">
        <v>4755751</v>
      </c>
      <c r="H11" s="19">
        <f t="shared" si="5"/>
        <v>27037163</v>
      </c>
      <c r="I11" s="19">
        <v>27036654</v>
      </c>
      <c r="J11" s="19">
        <v>0</v>
      </c>
      <c r="K11" s="19">
        <v>509</v>
      </c>
      <c r="L11" s="26">
        <f t="shared" si="6"/>
        <v>0</v>
      </c>
      <c r="M11" s="20">
        <v>0</v>
      </c>
      <c r="N11" s="26">
        <v>0</v>
      </c>
      <c r="O11" s="26">
        <v>0</v>
      </c>
      <c r="P11" s="50">
        <f t="shared" si="1"/>
        <v>0</v>
      </c>
      <c r="Q11" s="50"/>
      <c r="R11" s="50"/>
      <c r="S11" s="50">
        <f t="shared" si="3"/>
        <v>0</v>
      </c>
    </row>
    <row r="12" spans="1:19" x14ac:dyDescent="0.3">
      <c r="A12" s="72"/>
      <c r="B12" s="88"/>
      <c r="C12" s="18" t="s">
        <v>3</v>
      </c>
      <c r="D12" s="19">
        <f t="shared" si="4"/>
        <v>480000</v>
      </c>
      <c r="E12" s="19">
        <v>0</v>
      </c>
      <c r="F12" s="19">
        <v>0</v>
      </c>
      <c r="G12" s="19">
        <v>480000</v>
      </c>
      <c r="H12" s="19">
        <f t="shared" si="5"/>
        <v>27037163</v>
      </c>
      <c r="I12" s="19">
        <v>27036654</v>
      </c>
      <c r="J12" s="19">
        <v>0</v>
      </c>
      <c r="K12" s="19">
        <v>509</v>
      </c>
      <c r="L12" s="26">
        <f t="shared" si="6"/>
        <v>0</v>
      </c>
      <c r="M12" s="20">
        <v>0</v>
      </c>
      <c r="N12" s="26">
        <v>0</v>
      </c>
      <c r="O12" s="26">
        <v>0</v>
      </c>
      <c r="P12" s="50">
        <f t="shared" si="1"/>
        <v>0</v>
      </c>
      <c r="Q12" s="50"/>
      <c r="R12" s="50"/>
      <c r="S12" s="50">
        <f t="shared" si="3"/>
        <v>0</v>
      </c>
    </row>
  </sheetData>
  <mergeCells count="13">
    <mergeCell ref="B10:B12"/>
    <mergeCell ref="A10:A12"/>
    <mergeCell ref="B6:C6"/>
    <mergeCell ref="B7:B9"/>
    <mergeCell ref="A7:A9"/>
    <mergeCell ref="A1:S1"/>
    <mergeCell ref="H2:K2"/>
    <mergeCell ref="L2:O2"/>
    <mergeCell ref="A2:A3"/>
    <mergeCell ref="C2:C3"/>
    <mergeCell ref="P2:S2"/>
    <mergeCell ref="D2:G2"/>
    <mergeCell ref="D5:O5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56"/>
    <col min="2" max="2" width="42" style="56" customWidth="1"/>
    <col min="3" max="3" width="12.28515625" style="56" bestFit="1" customWidth="1"/>
    <col min="4" max="4" width="9.28515625" style="56" bestFit="1" customWidth="1"/>
    <col min="5" max="6" width="12.28515625" style="56" bestFit="1" customWidth="1"/>
    <col min="7" max="7" width="9.28515625" style="56" bestFit="1" customWidth="1"/>
    <col min="8" max="9" width="12.28515625" style="56" bestFit="1" customWidth="1"/>
    <col min="10" max="10" width="9.28515625" style="56" bestFit="1" customWidth="1"/>
    <col min="11" max="11" width="12.28515625" style="56" bestFit="1" customWidth="1"/>
    <col min="12" max="17" width="9.28515625" style="56" bestFit="1" customWidth="1"/>
    <col min="18" max="18" width="37.140625" style="56" customWidth="1"/>
    <col min="19" max="16384" width="9.140625" style="56"/>
  </cols>
  <sheetData>
    <row r="2" spans="1:18" ht="38.25" x14ac:dyDescent="0.2">
      <c r="A2" s="52" t="s">
        <v>28</v>
      </c>
      <c r="B2" s="53" t="s">
        <v>76</v>
      </c>
      <c r="C2" s="54">
        <f>E2+D2</f>
        <v>45172617</v>
      </c>
      <c r="D2" s="54">
        <f>SUM(D3:D12)</f>
        <v>0</v>
      </c>
      <c r="E2" s="54">
        <f>SUM(E3:E14)</f>
        <v>45172617</v>
      </c>
      <c r="F2" s="54">
        <f>H2+G2</f>
        <v>42399251</v>
      </c>
      <c r="G2" s="54">
        <f>SUM(G3:G12)</f>
        <v>0</v>
      </c>
      <c r="H2" s="54">
        <f>SUM(H3:H14)</f>
        <v>42399251</v>
      </c>
      <c r="I2" s="54">
        <f>K2+J2</f>
        <v>22681235.099999998</v>
      </c>
      <c r="J2" s="54">
        <f>SUM(J3:J12)</f>
        <v>0</v>
      </c>
      <c r="K2" s="54">
        <f>SUM(K3:K14)</f>
        <v>22681235.099999998</v>
      </c>
      <c r="L2" s="54">
        <f>I2/F2*100</f>
        <v>53.494423993480446</v>
      </c>
      <c r="M2" s="54">
        <v>0</v>
      </c>
      <c r="N2" s="54">
        <f t="shared" ref="N2" si="0">K2/H2*100</f>
        <v>53.494423993480446</v>
      </c>
      <c r="O2" s="54">
        <f t="shared" ref="O2:O11" si="1">I2/C2*100</f>
        <v>50.210141909644058</v>
      </c>
      <c r="P2" s="54">
        <v>0</v>
      </c>
      <c r="Q2" s="54">
        <f t="shared" ref="Q2:Q11" si="2">K2/E2*100</f>
        <v>50.210141909644058</v>
      </c>
      <c r="R2" s="55"/>
    </row>
    <row r="3" spans="1:18" ht="119.25" customHeight="1" x14ac:dyDescent="0.2">
      <c r="A3" s="57" t="s">
        <v>29</v>
      </c>
      <c r="B3" s="58" t="s">
        <v>77</v>
      </c>
      <c r="C3" s="59">
        <f>D3+E3</f>
        <v>4890000</v>
      </c>
      <c r="D3" s="60">
        <v>0</v>
      </c>
      <c r="E3" s="60">
        <v>4890000</v>
      </c>
      <c r="F3" s="59">
        <f t="shared" ref="F3:F11" si="3">G3+H3</f>
        <v>4890000</v>
      </c>
      <c r="G3" s="60">
        <v>0</v>
      </c>
      <c r="H3" s="60">
        <v>4890000</v>
      </c>
      <c r="I3" s="59">
        <f>J3+K3</f>
        <v>0</v>
      </c>
      <c r="J3" s="60">
        <v>0</v>
      </c>
      <c r="K3" s="60">
        <v>0</v>
      </c>
      <c r="L3" s="59">
        <v>0</v>
      </c>
      <c r="M3" s="59">
        <v>0</v>
      </c>
      <c r="N3" s="59">
        <v>0</v>
      </c>
      <c r="O3" s="59">
        <f t="shared" si="1"/>
        <v>0</v>
      </c>
      <c r="P3" s="59">
        <v>0</v>
      </c>
      <c r="Q3" s="59">
        <f t="shared" si="2"/>
        <v>0</v>
      </c>
      <c r="R3" s="58" t="s">
        <v>78</v>
      </c>
    </row>
    <row r="4" spans="1:18" ht="77.25" customHeight="1" x14ac:dyDescent="0.2">
      <c r="A4" s="57" t="s">
        <v>30</v>
      </c>
      <c r="B4" s="58" t="s">
        <v>79</v>
      </c>
      <c r="C4" s="59">
        <f t="shared" ref="C4:C11" si="4">D4+E4</f>
        <v>2100000</v>
      </c>
      <c r="D4" s="60">
        <v>0</v>
      </c>
      <c r="E4" s="59">
        <v>2100000</v>
      </c>
      <c r="F4" s="59">
        <f t="shared" si="3"/>
        <v>2100000</v>
      </c>
      <c r="G4" s="60">
        <v>0</v>
      </c>
      <c r="H4" s="59">
        <v>2100000</v>
      </c>
      <c r="I4" s="59">
        <f t="shared" ref="I4:I11" si="5">J4+K4</f>
        <v>0</v>
      </c>
      <c r="J4" s="60">
        <v>0</v>
      </c>
      <c r="K4" s="60">
        <v>0</v>
      </c>
      <c r="L4" s="59">
        <f t="shared" ref="L4:L8" si="6">I4/F4*100</f>
        <v>0</v>
      </c>
      <c r="M4" s="59">
        <v>0</v>
      </c>
      <c r="N4" s="59">
        <f t="shared" ref="N4:N8" si="7">K4/H4*100</f>
        <v>0</v>
      </c>
      <c r="O4" s="59">
        <f t="shared" si="1"/>
        <v>0</v>
      </c>
      <c r="P4" s="59">
        <v>0</v>
      </c>
      <c r="Q4" s="59">
        <f t="shared" si="2"/>
        <v>0</v>
      </c>
      <c r="R4" s="58" t="s">
        <v>80</v>
      </c>
    </row>
    <row r="5" spans="1:18" ht="102.75" customHeight="1" x14ac:dyDescent="0.2">
      <c r="A5" s="57" t="s">
        <v>81</v>
      </c>
      <c r="B5" s="58" t="s">
        <v>82</v>
      </c>
      <c r="C5" s="59">
        <f>D5+E5</f>
        <v>2773366</v>
      </c>
      <c r="D5" s="60">
        <v>0</v>
      </c>
      <c r="E5" s="59">
        <v>2773366</v>
      </c>
      <c r="F5" s="59">
        <f t="shared" si="3"/>
        <v>0</v>
      </c>
      <c r="G5" s="60">
        <v>0</v>
      </c>
      <c r="H5" s="60">
        <v>0</v>
      </c>
      <c r="I5" s="59">
        <f t="shared" si="5"/>
        <v>0</v>
      </c>
      <c r="J5" s="60">
        <v>0</v>
      </c>
      <c r="K5" s="60">
        <v>0</v>
      </c>
      <c r="L5" s="59">
        <v>0</v>
      </c>
      <c r="M5" s="59">
        <v>0</v>
      </c>
      <c r="N5" s="59">
        <v>0</v>
      </c>
      <c r="O5" s="59">
        <f t="shared" si="1"/>
        <v>0</v>
      </c>
      <c r="P5" s="59">
        <v>0</v>
      </c>
      <c r="Q5" s="59">
        <f t="shared" si="2"/>
        <v>0</v>
      </c>
      <c r="R5" s="58" t="s">
        <v>83</v>
      </c>
    </row>
    <row r="6" spans="1:18" ht="38.25" x14ac:dyDescent="0.2">
      <c r="A6" s="57" t="s">
        <v>84</v>
      </c>
      <c r="B6" s="58" t="s">
        <v>85</v>
      </c>
      <c r="C6" s="59">
        <f t="shared" si="4"/>
        <v>35072</v>
      </c>
      <c r="D6" s="60">
        <v>0</v>
      </c>
      <c r="E6" s="59">
        <v>35072</v>
      </c>
      <c r="F6" s="59">
        <f t="shared" si="3"/>
        <v>35072</v>
      </c>
      <c r="G6" s="60">
        <v>0</v>
      </c>
      <c r="H6" s="59">
        <v>35072</v>
      </c>
      <c r="I6" s="59">
        <f t="shared" si="5"/>
        <v>35071.96</v>
      </c>
      <c r="J6" s="60">
        <v>0</v>
      </c>
      <c r="K6" s="60">
        <v>35071.96</v>
      </c>
      <c r="L6" s="59">
        <f t="shared" si="6"/>
        <v>99.999885948905103</v>
      </c>
      <c r="M6" s="59">
        <v>0</v>
      </c>
      <c r="N6" s="59">
        <f t="shared" si="7"/>
        <v>99.999885948905103</v>
      </c>
      <c r="O6" s="59">
        <f t="shared" si="1"/>
        <v>99.999885948905103</v>
      </c>
      <c r="P6" s="59">
        <v>0</v>
      </c>
      <c r="Q6" s="59">
        <f t="shared" si="2"/>
        <v>99.999885948905103</v>
      </c>
      <c r="R6" s="58" t="s">
        <v>86</v>
      </c>
    </row>
    <row r="7" spans="1:18" ht="129" customHeight="1" x14ac:dyDescent="0.2">
      <c r="A7" s="57" t="s">
        <v>87</v>
      </c>
      <c r="B7" s="58" t="s">
        <v>88</v>
      </c>
      <c r="C7" s="59">
        <f t="shared" si="4"/>
        <v>3678933</v>
      </c>
      <c r="D7" s="60">
        <v>0</v>
      </c>
      <c r="E7" s="59">
        <v>3678933</v>
      </c>
      <c r="F7" s="59">
        <f t="shared" si="3"/>
        <v>3678933</v>
      </c>
      <c r="G7" s="60">
        <v>0</v>
      </c>
      <c r="H7" s="59">
        <v>3678933</v>
      </c>
      <c r="I7" s="59">
        <v>0</v>
      </c>
      <c r="J7" s="60">
        <v>0</v>
      </c>
      <c r="K7" s="60">
        <v>0</v>
      </c>
      <c r="L7" s="59">
        <f t="shared" si="6"/>
        <v>0</v>
      </c>
      <c r="M7" s="59">
        <v>0</v>
      </c>
      <c r="N7" s="59">
        <f t="shared" si="7"/>
        <v>0</v>
      </c>
      <c r="O7" s="59">
        <f t="shared" si="1"/>
        <v>0</v>
      </c>
      <c r="P7" s="59">
        <v>0</v>
      </c>
      <c r="Q7" s="59">
        <f t="shared" si="2"/>
        <v>0</v>
      </c>
      <c r="R7" s="58" t="s">
        <v>89</v>
      </c>
    </row>
    <row r="8" spans="1:18" ht="38.25" x14ac:dyDescent="0.2">
      <c r="A8" s="57" t="s">
        <v>90</v>
      </c>
      <c r="B8" s="58" t="s">
        <v>91</v>
      </c>
      <c r="C8" s="59">
        <f t="shared" si="4"/>
        <v>42432</v>
      </c>
      <c r="D8" s="60">
        <v>0</v>
      </c>
      <c r="E8" s="59">
        <v>42432</v>
      </c>
      <c r="F8" s="59">
        <f t="shared" si="3"/>
        <v>42432</v>
      </c>
      <c r="G8" s="60">
        <v>0</v>
      </c>
      <c r="H8" s="59">
        <v>42432</v>
      </c>
      <c r="I8" s="59">
        <f t="shared" ref="I8" si="8">J8+K8</f>
        <v>42431.62</v>
      </c>
      <c r="J8" s="60">
        <v>0</v>
      </c>
      <c r="K8" s="60">
        <v>42431.62</v>
      </c>
      <c r="L8" s="59">
        <f t="shared" si="6"/>
        <v>99.9991044494721</v>
      </c>
      <c r="M8" s="59">
        <v>0</v>
      </c>
      <c r="N8" s="59">
        <f t="shared" si="7"/>
        <v>99.9991044494721</v>
      </c>
      <c r="O8" s="59">
        <f t="shared" si="1"/>
        <v>99.9991044494721</v>
      </c>
      <c r="P8" s="59">
        <v>0</v>
      </c>
      <c r="Q8" s="59">
        <f t="shared" si="2"/>
        <v>99.9991044494721</v>
      </c>
      <c r="R8" s="58" t="s">
        <v>92</v>
      </c>
    </row>
    <row r="9" spans="1:18" ht="108.75" customHeight="1" x14ac:dyDescent="0.2">
      <c r="A9" s="57" t="s">
        <v>93</v>
      </c>
      <c r="B9" s="58" t="s">
        <v>94</v>
      </c>
      <c r="C9" s="59">
        <f>D9+E9</f>
        <v>480000</v>
      </c>
      <c r="D9" s="60">
        <v>0</v>
      </c>
      <c r="E9" s="59">
        <v>480000</v>
      </c>
      <c r="F9" s="59">
        <f t="shared" si="3"/>
        <v>480000</v>
      </c>
      <c r="G9" s="60">
        <v>0</v>
      </c>
      <c r="H9" s="59">
        <v>480000</v>
      </c>
      <c r="I9" s="59">
        <f t="shared" si="5"/>
        <v>0</v>
      </c>
      <c r="J9" s="60">
        <v>0</v>
      </c>
      <c r="K9" s="60">
        <v>0</v>
      </c>
      <c r="L9" s="59">
        <v>0</v>
      </c>
      <c r="M9" s="59">
        <v>0</v>
      </c>
      <c r="N9" s="59">
        <v>0</v>
      </c>
      <c r="O9" s="59">
        <f t="shared" si="1"/>
        <v>0</v>
      </c>
      <c r="P9" s="59">
        <v>0</v>
      </c>
      <c r="Q9" s="59">
        <f t="shared" si="2"/>
        <v>0</v>
      </c>
      <c r="R9" s="58" t="s">
        <v>95</v>
      </c>
    </row>
    <row r="10" spans="1:18" ht="120.75" customHeight="1" x14ac:dyDescent="0.2">
      <c r="A10" s="57" t="s">
        <v>96</v>
      </c>
      <c r="B10" s="58" t="s">
        <v>97</v>
      </c>
      <c r="C10" s="59">
        <f>D10+E10</f>
        <v>535000</v>
      </c>
      <c r="D10" s="61">
        <v>0</v>
      </c>
      <c r="E10" s="60">
        <v>535000</v>
      </c>
      <c r="F10" s="59">
        <f t="shared" si="3"/>
        <v>535000</v>
      </c>
      <c r="G10" s="60">
        <v>0</v>
      </c>
      <c r="H10" s="60">
        <v>535000</v>
      </c>
      <c r="I10" s="59">
        <f t="shared" si="5"/>
        <v>0</v>
      </c>
      <c r="J10" s="60">
        <v>0</v>
      </c>
      <c r="K10" s="60">
        <v>0</v>
      </c>
      <c r="L10" s="59">
        <v>0</v>
      </c>
      <c r="M10" s="59">
        <v>0</v>
      </c>
      <c r="N10" s="59">
        <v>0</v>
      </c>
      <c r="O10" s="59">
        <f t="shared" si="1"/>
        <v>0</v>
      </c>
      <c r="P10" s="59">
        <v>0</v>
      </c>
      <c r="Q10" s="59">
        <f t="shared" si="2"/>
        <v>0</v>
      </c>
      <c r="R10" s="58" t="s">
        <v>98</v>
      </c>
    </row>
    <row r="11" spans="1:18" ht="94.5" customHeight="1" x14ac:dyDescent="0.2">
      <c r="A11" s="57" t="s">
        <v>99</v>
      </c>
      <c r="B11" s="58" t="s">
        <v>100</v>
      </c>
      <c r="C11" s="59">
        <f t="shared" si="4"/>
        <v>30637814</v>
      </c>
      <c r="D11" s="61">
        <v>0</v>
      </c>
      <c r="E11" s="60">
        <v>30637814</v>
      </c>
      <c r="F11" s="59">
        <f t="shared" si="3"/>
        <v>30637814</v>
      </c>
      <c r="G11" s="60">
        <v>0</v>
      </c>
      <c r="H11" s="60">
        <v>30637814</v>
      </c>
      <c r="I11" s="59">
        <f t="shared" si="5"/>
        <v>22603731.52</v>
      </c>
      <c r="J11" s="60">
        <v>0</v>
      </c>
      <c r="K11" s="60">
        <v>22603731.52</v>
      </c>
      <c r="L11" s="59">
        <f t="shared" ref="L11" si="9">I11/F11*100</f>
        <v>73.77723332350017</v>
      </c>
      <c r="M11" s="59">
        <v>0</v>
      </c>
      <c r="N11" s="59">
        <f t="shared" ref="N11" si="10">K11/H11*100</f>
        <v>73.77723332350017</v>
      </c>
      <c r="O11" s="59">
        <f t="shared" si="1"/>
        <v>73.77723332350017</v>
      </c>
      <c r="P11" s="59">
        <v>0</v>
      </c>
      <c r="Q11" s="59">
        <f t="shared" si="2"/>
        <v>73.77723332350017</v>
      </c>
      <c r="R11" s="62" t="s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2" t="s">
        <v>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32.25" customHeight="1" x14ac:dyDescent="0.25">
      <c r="A2" s="94" t="s">
        <v>0</v>
      </c>
      <c r="B2" s="5" t="s">
        <v>1</v>
      </c>
      <c r="C2" s="95" t="s">
        <v>18</v>
      </c>
      <c r="D2" s="96" t="s">
        <v>39</v>
      </c>
      <c r="E2" s="96"/>
      <c r="F2" s="96"/>
      <c r="G2" s="97" t="s">
        <v>47</v>
      </c>
      <c r="H2" s="97"/>
      <c r="I2" s="97"/>
      <c r="J2" s="98" t="s">
        <v>45</v>
      </c>
      <c r="K2" s="99"/>
      <c r="L2" s="100"/>
      <c r="M2" s="101" t="s">
        <v>40</v>
      </c>
      <c r="N2" s="101" t="s">
        <v>41</v>
      </c>
    </row>
    <row r="3" spans="1:14" ht="25.5" x14ac:dyDescent="0.25">
      <c r="A3" s="94"/>
      <c r="B3" s="6" t="s">
        <v>2</v>
      </c>
      <c r="C3" s="95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2"/>
      <c r="N3" s="102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1" t="s">
        <v>43</v>
      </c>
      <c r="C5" s="9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46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44</v>
      </c>
      <c r="C7" s="14" t="s">
        <v>46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0" t="s">
        <v>0</v>
      </c>
      <c r="B1" s="30" t="s">
        <v>1</v>
      </c>
      <c r="C1" s="111" t="s">
        <v>18</v>
      </c>
      <c r="D1" s="112" t="s">
        <v>58</v>
      </c>
      <c r="E1" s="112"/>
      <c r="F1" s="112"/>
      <c r="G1" s="112"/>
      <c r="H1" s="112" t="s">
        <v>59</v>
      </c>
      <c r="I1" s="112"/>
      <c r="J1" s="112"/>
      <c r="K1" s="112"/>
      <c r="L1" s="113" t="s">
        <v>69</v>
      </c>
      <c r="M1" s="114"/>
      <c r="N1" s="114"/>
      <c r="O1" s="115"/>
      <c r="P1" s="107" t="s">
        <v>60</v>
      </c>
      <c r="Q1" s="107"/>
      <c r="R1" s="107"/>
      <c r="S1" s="107"/>
      <c r="T1" s="107" t="s">
        <v>61</v>
      </c>
      <c r="U1" s="108"/>
      <c r="V1" s="108"/>
      <c r="W1" s="108"/>
    </row>
    <row r="2" spans="1:23" ht="22.5" x14ac:dyDescent="0.25">
      <c r="A2" s="110"/>
      <c r="B2" s="30" t="s">
        <v>2</v>
      </c>
      <c r="C2" s="111"/>
      <c r="D2" s="31" t="s">
        <v>21</v>
      </c>
      <c r="E2" s="31" t="s">
        <v>22</v>
      </c>
      <c r="F2" s="31" t="s">
        <v>48</v>
      </c>
      <c r="G2" s="31" t="s">
        <v>23</v>
      </c>
      <c r="H2" s="31" t="s">
        <v>21</v>
      </c>
      <c r="I2" s="31" t="s">
        <v>22</v>
      </c>
      <c r="J2" s="31" t="s">
        <v>48</v>
      </c>
      <c r="K2" s="31" t="s">
        <v>23</v>
      </c>
      <c r="L2" s="31" t="s">
        <v>21</v>
      </c>
      <c r="M2" s="31" t="s">
        <v>22</v>
      </c>
      <c r="N2" s="31" t="s">
        <v>48</v>
      </c>
      <c r="O2" s="31" t="s">
        <v>23</v>
      </c>
      <c r="P2" s="31" t="s">
        <v>21</v>
      </c>
      <c r="Q2" s="31" t="s">
        <v>22</v>
      </c>
      <c r="R2" s="31" t="s">
        <v>48</v>
      </c>
      <c r="S2" s="31" t="s">
        <v>23</v>
      </c>
      <c r="T2" s="31" t="s">
        <v>21</v>
      </c>
      <c r="U2" s="32" t="s">
        <v>22</v>
      </c>
      <c r="V2" s="31" t="s">
        <v>48</v>
      </c>
      <c r="W2" s="31" t="s">
        <v>23</v>
      </c>
    </row>
    <row r="3" spans="1:23" x14ac:dyDescent="0.25">
      <c r="A3" s="28" t="s">
        <v>5</v>
      </c>
      <c r="B3" s="28" t="s">
        <v>14</v>
      </c>
      <c r="C3" s="28" t="s">
        <v>25</v>
      </c>
      <c r="D3" s="28" t="s">
        <v>27</v>
      </c>
      <c r="E3" s="28" t="s">
        <v>16</v>
      </c>
      <c r="F3" s="28" t="s">
        <v>28</v>
      </c>
      <c r="G3" s="28" t="s">
        <v>28</v>
      </c>
      <c r="H3" s="28" t="s">
        <v>38</v>
      </c>
      <c r="I3" s="28" t="s">
        <v>31</v>
      </c>
      <c r="J3" s="28" t="s">
        <v>32</v>
      </c>
      <c r="K3" s="28" t="s">
        <v>33</v>
      </c>
      <c r="L3" s="28" t="s">
        <v>34</v>
      </c>
      <c r="M3" s="28" t="s">
        <v>35</v>
      </c>
      <c r="N3" s="28" t="s">
        <v>36</v>
      </c>
      <c r="O3" s="28" t="s">
        <v>37</v>
      </c>
      <c r="P3" s="28" t="s">
        <v>17</v>
      </c>
      <c r="Q3" s="28" t="s">
        <v>31</v>
      </c>
      <c r="R3" s="28" t="s">
        <v>57</v>
      </c>
      <c r="S3" s="28" t="s">
        <v>32</v>
      </c>
      <c r="T3" s="28" t="s">
        <v>33</v>
      </c>
      <c r="U3" s="28" t="s">
        <v>62</v>
      </c>
      <c r="V3" s="28" t="s">
        <v>50</v>
      </c>
      <c r="W3" s="28" t="s">
        <v>55</v>
      </c>
    </row>
    <row r="4" spans="1:23" x14ac:dyDescent="0.25">
      <c r="A4" s="109" t="s">
        <v>24</v>
      </c>
      <c r="B4" s="109"/>
      <c r="C4" s="109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1" t="s">
        <v>10</v>
      </c>
      <c r="C5" s="91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7</v>
      </c>
      <c r="B6" s="36" t="s">
        <v>49</v>
      </c>
      <c r="C6" s="5" t="s">
        <v>54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14</v>
      </c>
      <c r="B7" s="91" t="s">
        <v>63</v>
      </c>
      <c r="C7" s="91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64</v>
      </c>
      <c r="C8" s="5" t="s">
        <v>54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65</v>
      </c>
      <c r="C9" s="5" t="s">
        <v>54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25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66</v>
      </c>
      <c r="B11" s="38" t="s">
        <v>67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25</v>
      </c>
      <c r="B12" s="91" t="s">
        <v>12</v>
      </c>
      <c r="C12" s="91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26</v>
      </c>
      <c r="B13" s="42" t="s">
        <v>15</v>
      </c>
      <c r="C13" s="5" t="s">
        <v>54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17</v>
      </c>
      <c r="B14" s="103" t="s">
        <v>13</v>
      </c>
      <c r="C14" s="104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1" t="s">
        <v>19</v>
      </c>
      <c r="B15" s="38" t="s">
        <v>68</v>
      </c>
      <c r="C15" s="5" t="s">
        <v>54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5"/>
      <c r="B16" s="38" t="s">
        <v>51</v>
      </c>
      <c r="C16" s="5" t="s">
        <v>54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5"/>
      <c r="B17" s="38" t="s">
        <v>52</v>
      </c>
      <c r="C17" s="5" t="s">
        <v>54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6"/>
      <c r="B18" s="38" t="s">
        <v>53</v>
      </c>
      <c r="C18" s="5" t="s">
        <v>54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2019-12-04T10:09:58Z</cp:lastPrinted>
  <dcterms:created xsi:type="dcterms:W3CDTF">2012-05-22T08:33:39Z</dcterms:created>
  <dcterms:modified xsi:type="dcterms:W3CDTF">2021-06-15T06:09:34Z</dcterms:modified>
</cp:coreProperties>
</file>