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муниципальные!$A$1:$X$5</definedName>
  </definedNames>
  <calcPr calcId="162913"/>
</workbook>
</file>

<file path=xl/calcChain.xml><?xml version="1.0" encoding="utf-8"?>
<calcChain xmlns="http://schemas.openxmlformats.org/spreadsheetml/2006/main">
  <c r="L11" i="33" l="1"/>
  <c r="L9" i="33"/>
  <c r="L8" i="33"/>
  <c r="W7" i="33" l="1"/>
  <c r="W8" i="33"/>
  <c r="W9" i="33"/>
  <c r="W10" i="33"/>
  <c r="W11" i="33"/>
  <c r="W12" i="33"/>
  <c r="U10" i="33"/>
  <c r="Q10" i="33"/>
  <c r="S7" i="33" l="1"/>
  <c r="S8" i="33"/>
  <c r="S9" i="33"/>
  <c r="S10" i="33"/>
  <c r="S11" i="33"/>
  <c r="S12" i="33"/>
  <c r="D8" i="33" l="1"/>
  <c r="D9" i="33"/>
  <c r="D10" i="33"/>
  <c r="D11" i="33"/>
  <c r="D12" i="33"/>
  <c r="D7" i="33"/>
  <c r="E6" i="33"/>
  <c r="F6" i="33"/>
  <c r="G6" i="33"/>
  <c r="D6" i="33" l="1"/>
  <c r="I6" i="33" l="1"/>
  <c r="J6" i="33"/>
  <c r="K6" i="33"/>
  <c r="M6" i="33"/>
  <c r="U6" i="33" s="1"/>
  <c r="N6" i="33"/>
  <c r="O6" i="33"/>
  <c r="H7" i="33"/>
  <c r="L7" i="33"/>
  <c r="T7" i="33" s="1"/>
  <c r="H8" i="33"/>
  <c r="T8" i="33"/>
  <c r="H9" i="33"/>
  <c r="T9" i="33"/>
  <c r="H10" i="33"/>
  <c r="L10" i="33"/>
  <c r="T10" i="33" s="1"/>
  <c r="H11" i="33"/>
  <c r="T11" i="33"/>
  <c r="H12" i="33"/>
  <c r="L12" i="33"/>
  <c r="T12" i="33" s="1"/>
  <c r="P12" i="33" l="1"/>
  <c r="P11" i="33"/>
  <c r="P10" i="33"/>
  <c r="P9" i="33"/>
  <c r="P8" i="33"/>
  <c r="P7" i="33"/>
  <c r="S6" i="33"/>
  <c r="W6" i="33"/>
  <c r="Q6" i="33"/>
  <c r="H6" i="33"/>
  <c r="L6" i="33"/>
  <c r="P6" i="33" l="1"/>
  <c r="T6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<sst xmlns="http://schemas.openxmlformats.org/spreadsheetml/2006/main" count="176" uniqueCount="85">
  <si>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</si>
  <si>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</si>
  <si>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</si>
  <si>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</si>
  <si>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</si>
  <si>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</si>
  <si>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</si>
  <si>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</si>
  <si>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</si>
  <si>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</si>
  <si>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</si>
  <si>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</si>
  <si>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</si>
  <si>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</si>
  <si>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</si>
  <si>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</si>
  <si>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</si>
  <si>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</si>
  <si>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</si>
  <si>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</si>
  <si>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</si>
  <si>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</si>
  <si>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</si>
  <si>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</si>
  <si>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</si>
  <si>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</si>
  <si>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</si>
  <si>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</si>
  <si>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</si>
  <si>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</si>
  <si>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</si>
  <si>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</si>
  <si>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</si>
  <si>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</si>
  <si>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</si>
  <si>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</si>
  <si>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</si>
  <si>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</si>
  <si>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</si>
  <si>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</si>
  <si>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</si>
  <si>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</si>
  <si>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</si>
  <si>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</si>
  <si>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</si>
  <si>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</si>
  <si>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</si>
  <si>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</si>
  <si>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</si>
  <si>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</si>
  <si>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</si>
  <si>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</si>
  <si>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</si>
  <si>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</si>
  <si>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</si>
  <si>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</si>
  <si>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</si>
  <si>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</si>
  <si>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</si>
  <si>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</si>
  <si>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</si>
  <si>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</si>
  <si>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</si>
  <si>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</si>
  <si>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</si>
  <si>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</si>
  <si>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</si>
  <si>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</si>
  <si>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</si>
  <si>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</si>
  <si>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</si>
  <si>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</si>
  <si>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</si>
  <si>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</si>
  <si>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</si>
  <si>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</si>
  <si>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</si>
  <si>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</si>
  <si>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</si>
  <si>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</si>
  <si>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</si>
  <si>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</si>
  <si>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</si>
  <si>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</si>
  <si>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Освоение на 01.01.2021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</si>
</sst>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20" sqref="J20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6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Y1" s="66"/>
    </row>
    <row r="2" spans="1:25" s="1" customFormat="1" ht="57" customHeight="1" x14ac:dyDescent="0.3">
      <c r="A2" s="92" t="s">
        <v>0</v>
      </c>
      <c r="B2" s="23" t="s">
        <v>1</v>
      </c>
      <c r="C2" s="93" t="s">
        <v>18</v>
      </c>
      <c r="D2" s="103" t="s">
        <v>80</v>
      </c>
      <c r="E2" s="104"/>
      <c r="F2" s="104"/>
      <c r="G2" s="105"/>
      <c r="H2" s="97" t="s">
        <v>75</v>
      </c>
      <c r="I2" s="98"/>
      <c r="J2" s="98"/>
      <c r="K2" s="99"/>
      <c r="L2" s="91" t="s">
        <v>84</v>
      </c>
      <c r="M2" s="91"/>
      <c r="N2" s="91"/>
      <c r="O2" s="91"/>
      <c r="P2" s="94" t="s">
        <v>74</v>
      </c>
      <c r="Q2" s="95"/>
      <c r="R2" s="95"/>
      <c r="S2" s="96"/>
      <c r="T2" s="88" t="s">
        <v>81</v>
      </c>
      <c r="U2" s="89"/>
      <c r="V2" s="89"/>
      <c r="W2" s="90"/>
      <c r="X2" s="84" t="s">
        <v>48</v>
      </c>
      <c r="Y2" s="19" t="s">
        <v>83</v>
      </c>
    </row>
    <row r="3" spans="1:25" s="1" customFormat="1" ht="37.5" customHeight="1" x14ac:dyDescent="0.3">
      <c r="A3" s="92"/>
      <c r="B3" s="73" t="s">
        <v>2</v>
      </c>
      <c r="C3" s="93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5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85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4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100" t="s">
        <v>73</v>
      </c>
      <c r="I5" s="101"/>
      <c r="J5" s="101"/>
      <c r="K5" s="101"/>
      <c r="L5" s="101"/>
      <c r="M5" s="101"/>
      <c r="N5" s="101"/>
      <c r="O5" s="102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82" t="s">
        <v>76</v>
      </c>
      <c r="C6" s="83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10007155</v>
      </c>
      <c r="I6" s="27">
        <f t="shared" ref="I6:O6" si="1">SUM(I7:I12)</f>
        <v>600000</v>
      </c>
      <c r="J6" s="27">
        <f t="shared" si="1"/>
        <v>0</v>
      </c>
      <c r="K6" s="27">
        <f t="shared" si="1"/>
        <v>9407155</v>
      </c>
      <c r="L6" s="27">
        <f t="shared" si="1"/>
        <v>7275050.3600000003</v>
      </c>
      <c r="M6" s="27">
        <f t="shared" si="1"/>
        <v>600000</v>
      </c>
      <c r="N6" s="27">
        <f t="shared" si="1"/>
        <v>0</v>
      </c>
      <c r="O6" s="27">
        <f t="shared" si="1"/>
        <v>6675050.3600000003</v>
      </c>
      <c r="P6" s="52">
        <f t="shared" ref="P6:P9" si="2">L6/H6*100</f>
        <v>72.698487831956243</v>
      </c>
      <c r="Q6" s="52">
        <f t="shared" ref="Q6" si="3">M6/I6*100</f>
        <v>100</v>
      </c>
      <c r="R6" s="52"/>
      <c r="S6" s="52">
        <f t="shared" ref="S6:S9" si="4">O6/K6*100</f>
        <v>70.957163563266477</v>
      </c>
      <c r="T6" s="21">
        <f t="shared" ref="T6:T8" si="5">L6/D6*100</f>
        <v>82.324878768260874</v>
      </c>
      <c r="U6" s="21">
        <f t="shared" ref="U6:U10" si="6">M6/E6*100</f>
        <v>100</v>
      </c>
      <c r="V6" s="21"/>
      <c r="W6" s="21">
        <f t="shared" ref="W6:W8" si="7">O6/G6*100</f>
        <v>81.037386786768636</v>
      </c>
      <c r="X6" s="28"/>
      <c r="Y6" s="63"/>
    </row>
    <row r="7" spans="1:25" ht="30" customHeight="1" x14ac:dyDescent="0.3">
      <c r="A7" s="79" t="s">
        <v>78</v>
      </c>
      <c r="B7" s="76" t="s">
        <v>77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f t="shared" ref="H7:H12" si="8">SUM(I7:K7)</f>
        <v>20000</v>
      </c>
      <c r="I7" s="20">
        <v>0</v>
      </c>
      <c r="J7" s="20">
        <v>0</v>
      </c>
      <c r="K7" s="20">
        <v>20000</v>
      </c>
      <c r="L7" s="64">
        <f t="shared" ref="L7:L12" si="9">SUM(M7:O7)</f>
        <v>19000</v>
      </c>
      <c r="M7" s="21">
        <v>0</v>
      </c>
      <c r="N7" s="64">
        <v>0</v>
      </c>
      <c r="O7" s="64">
        <v>19000</v>
      </c>
      <c r="P7" s="52">
        <f t="shared" si="2"/>
        <v>95</v>
      </c>
      <c r="Q7" s="52"/>
      <c r="R7" s="52"/>
      <c r="S7" s="52">
        <f t="shared" si="4"/>
        <v>95</v>
      </c>
      <c r="T7" s="21">
        <f t="shared" si="5"/>
        <v>95</v>
      </c>
      <c r="U7" s="21"/>
      <c r="V7" s="21"/>
      <c r="W7" s="21">
        <f t="shared" si="7"/>
        <v>95</v>
      </c>
      <c r="X7" s="25"/>
      <c r="Y7" s="61"/>
    </row>
    <row r="8" spans="1:25" ht="29.25" customHeight="1" x14ac:dyDescent="0.3">
      <c r="A8" s="80"/>
      <c r="B8" s="77"/>
      <c r="C8" s="19" t="s">
        <v>55</v>
      </c>
      <c r="D8" s="54">
        <f t="shared" ref="D8:D12" si="10">SUM(E8:G8)</f>
        <v>111600</v>
      </c>
      <c r="E8" s="54">
        <v>0</v>
      </c>
      <c r="F8" s="54">
        <v>0</v>
      </c>
      <c r="G8" s="54">
        <v>111600</v>
      </c>
      <c r="H8" s="20">
        <f t="shared" si="8"/>
        <v>100090</v>
      </c>
      <c r="I8" s="20">
        <v>0</v>
      </c>
      <c r="J8" s="20">
        <v>0</v>
      </c>
      <c r="K8" s="20">
        <v>100090</v>
      </c>
      <c r="L8" s="64">
        <f>SUM(M8:O8)</f>
        <v>97840</v>
      </c>
      <c r="M8" s="21">
        <v>0</v>
      </c>
      <c r="N8" s="64">
        <v>0</v>
      </c>
      <c r="O8" s="64">
        <v>97840</v>
      </c>
      <c r="P8" s="52">
        <f t="shared" si="2"/>
        <v>97.752023179138774</v>
      </c>
      <c r="Q8" s="52"/>
      <c r="R8" s="52"/>
      <c r="S8" s="52">
        <f t="shared" si="4"/>
        <v>97.752023179138774</v>
      </c>
      <c r="T8" s="21">
        <f t="shared" si="5"/>
        <v>87.67025089605734</v>
      </c>
      <c r="U8" s="21"/>
      <c r="V8" s="21"/>
      <c r="W8" s="21">
        <f t="shared" si="7"/>
        <v>87.67025089605734</v>
      </c>
      <c r="X8" s="25"/>
      <c r="Y8" s="61"/>
    </row>
    <row r="9" spans="1:25" ht="30" customHeight="1" x14ac:dyDescent="0.3">
      <c r="A9" s="81"/>
      <c r="B9" s="78"/>
      <c r="C9" s="19" t="s">
        <v>4</v>
      </c>
      <c r="D9" s="54">
        <f t="shared" si="10"/>
        <v>20000</v>
      </c>
      <c r="E9" s="54">
        <v>0</v>
      </c>
      <c r="F9" s="54">
        <v>0</v>
      </c>
      <c r="G9" s="54">
        <v>20000</v>
      </c>
      <c r="H9" s="20">
        <f t="shared" si="8"/>
        <v>20000</v>
      </c>
      <c r="I9" s="20">
        <v>0</v>
      </c>
      <c r="J9" s="20">
        <v>0</v>
      </c>
      <c r="K9" s="20">
        <v>20000</v>
      </c>
      <c r="L9" s="64">
        <f>SUM(M9:O9)</f>
        <v>12000</v>
      </c>
      <c r="M9" s="21">
        <v>0</v>
      </c>
      <c r="N9" s="64">
        <v>0</v>
      </c>
      <c r="O9" s="64">
        <v>12000</v>
      </c>
      <c r="P9" s="52">
        <f t="shared" si="2"/>
        <v>60</v>
      </c>
      <c r="Q9" s="52"/>
      <c r="R9" s="52"/>
      <c r="S9" s="52">
        <f t="shared" si="4"/>
        <v>60</v>
      </c>
      <c r="T9" s="21">
        <f t="shared" ref="T9:T12" si="11">L9/D9*100</f>
        <v>60</v>
      </c>
      <c r="U9" s="21"/>
      <c r="V9" s="21"/>
      <c r="W9" s="21">
        <f t="shared" ref="W9:W12" si="12">O9/G9*100</f>
        <v>60</v>
      </c>
      <c r="X9" s="25"/>
      <c r="Y9" s="61"/>
    </row>
    <row r="10" spans="1:25" ht="27" customHeight="1" x14ac:dyDescent="0.3">
      <c r="A10" s="79" t="s">
        <v>79</v>
      </c>
      <c r="B10" s="76" t="s">
        <v>82</v>
      </c>
      <c r="C10" s="19" t="s">
        <v>4</v>
      </c>
      <c r="D10" s="54">
        <f t="shared" si="10"/>
        <v>1080000</v>
      </c>
      <c r="E10" s="54">
        <v>600000</v>
      </c>
      <c r="F10" s="54">
        <v>0</v>
      </c>
      <c r="G10" s="54">
        <v>480000</v>
      </c>
      <c r="H10" s="20">
        <f t="shared" si="8"/>
        <v>1080000</v>
      </c>
      <c r="I10" s="20">
        <v>600000</v>
      </c>
      <c r="J10" s="20">
        <v>0</v>
      </c>
      <c r="K10" s="20">
        <v>480000</v>
      </c>
      <c r="L10" s="64">
        <f t="shared" si="9"/>
        <v>1080000</v>
      </c>
      <c r="M10" s="21">
        <v>600000</v>
      </c>
      <c r="N10" s="64">
        <v>0</v>
      </c>
      <c r="O10" s="64">
        <v>480000</v>
      </c>
      <c r="P10" s="52">
        <f t="shared" ref="P10:Q12" si="13">L10/H10*100</f>
        <v>100</v>
      </c>
      <c r="Q10" s="52">
        <f t="shared" si="13"/>
        <v>100</v>
      </c>
      <c r="R10" s="52"/>
      <c r="S10" s="52">
        <f t="shared" ref="S10:S12" si="14">O10/K10*100</f>
        <v>100</v>
      </c>
      <c r="T10" s="21">
        <f t="shared" si="11"/>
        <v>100</v>
      </c>
      <c r="U10" s="21">
        <f t="shared" si="6"/>
        <v>100</v>
      </c>
      <c r="V10" s="21"/>
      <c r="W10" s="21">
        <f t="shared" si="12"/>
        <v>100</v>
      </c>
      <c r="X10" s="25"/>
      <c r="Y10" s="61"/>
    </row>
    <row r="11" spans="1:25" ht="26.25" customHeight="1" x14ac:dyDescent="0.3">
      <c r="A11" s="80"/>
      <c r="B11" s="77"/>
      <c r="C11" s="19" t="s">
        <v>55</v>
      </c>
      <c r="D11" s="54">
        <f t="shared" si="10"/>
        <v>4755751</v>
      </c>
      <c r="E11" s="54">
        <v>0</v>
      </c>
      <c r="F11" s="54">
        <v>0</v>
      </c>
      <c r="G11" s="54">
        <v>4755751</v>
      </c>
      <c r="H11" s="20">
        <f t="shared" si="8"/>
        <v>4772261</v>
      </c>
      <c r="I11" s="20">
        <v>0</v>
      </c>
      <c r="J11" s="20">
        <v>0</v>
      </c>
      <c r="K11" s="20">
        <v>4772261</v>
      </c>
      <c r="L11" s="64">
        <f>SUM(M11:O11)</f>
        <v>2051406.36</v>
      </c>
      <c r="M11" s="21">
        <v>0</v>
      </c>
      <c r="N11" s="64">
        <v>0</v>
      </c>
      <c r="O11" s="64">
        <v>2051406.36</v>
      </c>
      <c r="P11" s="52">
        <f t="shared" si="13"/>
        <v>42.986047074960908</v>
      </c>
      <c r="Q11" s="52"/>
      <c r="R11" s="52"/>
      <c r="S11" s="52">
        <f t="shared" si="14"/>
        <v>42.986047074960908</v>
      </c>
      <c r="T11" s="21">
        <f t="shared" si="11"/>
        <v>43.135276846916504</v>
      </c>
      <c r="U11" s="21"/>
      <c r="V11" s="21"/>
      <c r="W11" s="21">
        <f t="shared" si="12"/>
        <v>43.135276846916504</v>
      </c>
      <c r="X11" s="25"/>
      <c r="Y11" s="61"/>
    </row>
    <row r="12" spans="1:25" ht="26.25" customHeight="1" x14ac:dyDescent="0.3">
      <c r="A12" s="81"/>
      <c r="B12" s="78"/>
      <c r="C12" s="19" t="s">
        <v>3</v>
      </c>
      <c r="D12" s="54">
        <f t="shared" si="10"/>
        <v>2849650</v>
      </c>
      <c r="E12" s="54">
        <v>0</v>
      </c>
      <c r="F12" s="54">
        <v>0</v>
      </c>
      <c r="G12" s="54">
        <v>2849650</v>
      </c>
      <c r="H12" s="20">
        <f t="shared" si="8"/>
        <v>4014804</v>
      </c>
      <c r="I12" s="20">
        <v>0</v>
      </c>
      <c r="J12" s="20">
        <v>0</v>
      </c>
      <c r="K12" s="20">
        <v>4014804</v>
      </c>
      <c r="L12" s="64">
        <f t="shared" si="9"/>
        <v>4014804</v>
      </c>
      <c r="M12" s="21">
        <v>0</v>
      </c>
      <c r="N12" s="64">
        <v>0</v>
      </c>
      <c r="O12" s="64">
        <v>4014804</v>
      </c>
      <c r="P12" s="52">
        <f t="shared" si="13"/>
        <v>100</v>
      </c>
      <c r="Q12" s="52"/>
      <c r="R12" s="52"/>
      <c r="S12" s="52">
        <f t="shared" si="14"/>
        <v>100</v>
      </c>
      <c r="T12" s="21">
        <f t="shared" si="11"/>
        <v>140.88761777762181</v>
      </c>
      <c r="U12" s="21"/>
      <c r="V12" s="21"/>
      <c r="W12" s="21">
        <f t="shared" si="12"/>
        <v>140.88761777762181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D2:G2"/>
    <mergeCell ref="H5:O5"/>
    <mergeCell ref="A1:W1"/>
    <mergeCell ref="T2:W2"/>
    <mergeCell ref="L2:O2"/>
    <mergeCell ref="A2:A3"/>
    <mergeCell ref="C2:C3"/>
    <mergeCell ref="P2:S2"/>
    <mergeCell ref="H2:K2"/>
    <mergeCell ref="X2:X3"/>
    <mergeCell ref="B10:B12"/>
    <mergeCell ref="A10:A12"/>
    <mergeCell ref="B6:C6"/>
    <mergeCell ref="B7:B9"/>
    <mergeCell ref="A7:A9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7" t="s">
        <v>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32.25" customHeight="1" x14ac:dyDescent="0.25">
      <c r="A2" s="109" t="s">
        <v>0</v>
      </c>
      <c r="B2" s="6" t="s">
        <v>1</v>
      </c>
      <c r="C2" s="110" t="s">
        <v>18</v>
      </c>
      <c r="D2" s="111" t="s">
        <v>37</v>
      </c>
      <c r="E2" s="111"/>
      <c r="F2" s="111"/>
      <c r="G2" s="112" t="s">
        <v>45</v>
      </c>
      <c r="H2" s="112"/>
      <c r="I2" s="112"/>
      <c r="J2" s="113" t="s">
        <v>43</v>
      </c>
      <c r="K2" s="114"/>
      <c r="L2" s="115"/>
      <c r="M2" s="116" t="s">
        <v>38</v>
      </c>
      <c r="N2" s="116" t="s">
        <v>39</v>
      </c>
    </row>
    <row r="3" spans="1:14" ht="25.5" x14ac:dyDescent="0.25">
      <c r="A3" s="109"/>
      <c r="B3" s="7" t="s">
        <v>2</v>
      </c>
      <c r="C3" s="110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7"/>
      <c r="N3" s="117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6" t="s">
        <v>41</v>
      </c>
      <c r="C5" s="10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5" t="s">
        <v>0</v>
      </c>
      <c r="B1" s="32" t="s">
        <v>1</v>
      </c>
      <c r="C1" s="126" t="s">
        <v>18</v>
      </c>
      <c r="D1" s="127" t="s">
        <v>57</v>
      </c>
      <c r="E1" s="127"/>
      <c r="F1" s="127"/>
      <c r="G1" s="127"/>
      <c r="H1" s="127" t="s">
        <v>58</v>
      </c>
      <c r="I1" s="127"/>
      <c r="J1" s="127"/>
      <c r="K1" s="127"/>
      <c r="L1" s="128" t="s">
        <v>68</v>
      </c>
      <c r="M1" s="129"/>
      <c r="N1" s="129"/>
      <c r="O1" s="130"/>
      <c r="P1" s="122" t="s">
        <v>59</v>
      </c>
      <c r="Q1" s="122"/>
      <c r="R1" s="122"/>
      <c r="S1" s="122"/>
      <c r="T1" s="122" t="s">
        <v>60</v>
      </c>
      <c r="U1" s="123"/>
      <c r="V1" s="123"/>
      <c r="W1" s="123"/>
    </row>
    <row r="2" spans="1:23" ht="22.5" x14ac:dyDescent="0.25">
      <c r="A2" s="125"/>
      <c r="B2" s="32" t="s">
        <v>2</v>
      </c>
      <c r="C2" s="126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4" t="s">
        <v>24</v>
      </c>
      <c r="B4" s="124"/>
      <c r="C4" s="124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6" t="s">
        <v>10</v>
      </c>
      <c r="C5" s="106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6" t="s">
        <v>62</v>
      </c>
      <c r="C7" s="106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6" t="s">
        <v>12</v>
      </c>
      <c r="C12" s="106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8" t="s">
        <v>13</v>
      </c>
      <c r="C14" s="119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6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20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20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21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2021-06-15T06:06:20Z</dcterms:modified>
</cp:coreProperties>
</file>