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olivenko N\Desktop\ПОЛИВЕНКО\работа\МОИ ДОКУМЕНТЫ\Сетевые\2020\"/>
    </mc:Choice>
  </mc:AlternateContent>
  <bookViews>
    <workbookView xWindow="0" yWindow="0" windowWidth="21570" windowHeight="8145"/>
  </bookViews>
  <sheets>
    <sheet name="муниципальные на 01.06.2020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'муниципальные на 01.06.2020'!$A$4:$AA$267</definedName>
    <definedName name="для">'[1]УКС по состоянию на 01.05.2010'!#REF!</definedName>
    <definedName name="_xlnm.Print_Titles" localSheetId="0">'муниципальные на 01.06.2020'!$2:$3</definedName>
    <definedName name="копия">'[1]УКС по состоянию на 01.05.2010'!#REF!</definedName>
    <definedName name="_xlnm.Print_Area" localSheetId="0">'муниципальные на 01.06.2020'!$A$1:$AA$260</definedName>
  </definedNames>
  <calcPr calcId="152511"/>
</workbook>
</file>

<file path=xl/calcChain.xml><?xml version="1.0" encoding="utf-8"?>
<calcChain xmlns="http://schemas.openxmlformats.org/spreadsheetml/2006/main">
  <c r="AA145" i="33" l="1"/>
  <c r="W145" i="33"/>
  <c r="AA144" i="33"/>
  <c r="W144" i="33"/>
  <c r="AA142" i="33"/>
  <c r="X142" i="33"/>
  <c r="W142" i="33"/>
  <c r="T142" i="33"/>
  <c r="AA141" i="33"/>
  <c r="X141" i="33"/>
  <c r="W141" i="33"/>
  <c r="T141" i="33"/>
  <c r="AA140" i="33"/>
  <c r="X140" i="33"/>
  <c r="W140" i="33"/>
  <c r="T140" i="33"/>
  <c r="AA139" i="33"/>
  <c r="X139" i="33"/>
  <c r="W139" i="33"/>
  <c r="T139" i="33"/>
  <c r="AA138" i="33"/>
  <c r="X138" i="33"/>
  <c r="W138" i="33"/>
  <c r="T138" i="33"/>
  <c r="AA137" i="33"/>
  <c r="X137" i="33"/>
  <c r="W137" i="33"/>
  <c r="T137" i="33"/>
  <c r="AA136" i="33"/>
  <c r="X136" i="33"/>
  <c r="W136" i="33"/>
  <c r="T136" i="33"/>
  <c r="AA135" i="33"/>
  <c r="X135" i="33"/>
  <c r="W135" i="33"/>
  <c r="T135" i="33"/>
  <c r="AA134" i="33"/>
  <c r="X134" i="33"/>
  <c r="W134" i="33"/>
  <c r="T134" i="33"/>
  <c r="AA133" i="33"/>
  <c r="X133" i="33"/>
  <c r="W133" i="33"/>
  <c r="T133" i="33"/>
  <c r="AA132" i="33"/>
  <c r="X132" i="33"/>
  <c r="W132" i="33"/>
  <c r="T132" i="33"/>
  <c r="AA131" i="33"/>
  <c r="X131" i="33"/>
  <c r="W131" i="33"/>
  <c r="T131" i="33"/>
  <c r="AA130" i="33"/>
  <c r="W130" i="33"/>
  <c r="AA129" i="33"/>
  <c r="X129" i="33"/>
  <c r="W129" i="33"/>
  <c r="T129" i="33"/>
  <c r="AA128" i="33"/>
  <c r="X128" i="33"/>
  <c r="W128" i="33"/>
  <c r="T128" i="33"/>
  <c r="Y126" i="33"/>
  <c r="U126" i="33"/>
  <c r="AA125" i="33"/>
  <c r="W125" i="33"/>
  <c r="AA123" i="33"/>
  <c r="Z123" i="33"/>
  <c r="Y123" i="33"/>
  <c r="X123" i="33"/>
  <c r="W123" i="33"/>
  <c r="V123" i="33"/>
  <c r="U123" i="33"/>
  <c r="T123" i="33"/>
  <c r="AA122" i="33"/>
  <c r="Z122" i="33"/>
  <c r="Y122" i="33"/>
  <c r="W122" i="33"/>
  <c r="V122" i="33"/>
  <c r="U122" i="33"/>
  <c r="Y121" i="33"/>
  <c r="U121" i="33"/>
  <c r="AA120" i="33"/>
  <c r="Y120" i="33"/>
  <c r="W120" i="33"/>
  <c r="U120" i="33"/>
  <c r="AA119" i="33"/>
  <c r="W119" i="33"/>
  <c r="E124" i="33" l="1"/>
  <c r="F124" i="33"/>
  <c r="G124" i="33"/>
  <c r="I124" i="33"/>
  <c r="J124" i="33"/>
  <c r="K124" i="33"/>
  <c r="M124" i="33"/>
  <c r="N124" i="33"/>
  <c r="O124" i="33"/>
  <c r="Q124" i="33"/>
  <c r="R124" i="33"/>
  <c r="S124" i="33"/>
  <c r="E118" i="33"/>
  <c r="F118" i="33"/>
  <c r="G118" i="33"/>
  <c r="I118" i="33"/>
  <c r="J118" i="33"/>
  <c r="K118" i="33"/>
  <c r="M118" i="33"/>
  <c r="N118" i="33"/>
  <c r="O118" i="33"/>
  <c r="Q118" i="33"/>
  <c r="R118" i="33"/>
  <c r="S118" i="33"/>
  <c r="AA124" i="33" l="1"/>
  <c r="W124" i="33"/>
  <c r="AA118" i="33"/>
  <c r="W118" i="33"/>
  <c r="Z118" i="33"/>
  <c r="V118" i="33"/>
  <c r="Y118" i="33"/>
  <c r="U118" i="33"/>
  <c r="U124" i="33"/>
  <c r="Y124" i="33"/>
  <c r="D120" i="33"/>
  <c r="D121" i="33"/>
  <c r="D122" i="33"/>
  <c r="D119" i="33"/>
  <c r="D118" i="33" l="1"/>
  <c r="H144" i="33"/>
  <c r="P120" i="33" l="1"/>
  <c r="T120" i="33" l="1"/>
  <c r="Y269" i="33"/>
  <c r="Z269" i="33"/>
  <c r="E269" i="33" l="1"/>
  <c r="F269" i="33"/>
  <c r="G269" i="33"/>
  <c r="I269" i="33"/>
  <c r="J269" i="33"/>
  <c r="K269" i="33"/>
  <c r="M269" i="33"/>
  <c r="N269" i="33"/>
  <c r="O269" i="33"/>
  <c r="Q269" i="33"/>
  <c r="R269" i="33"/>
  <c r="S269" i="33"/>
  <c r="U269" i="33"/>
  <c r="V269" i="33"/>
  <c r="D126" i="33"/>
  <c r="P126" i="33"/>
  <c r="H126" i="33"/>
  <c r="X126" i="33" l="1"/>
  <c r="T126" i="33"/>
  <c r="H119" i="33"/>
  <c r="E143" i="33" l="1"/>
  <c r="F143" i="33"/>
  <c r="G143" i="33"/>
  <c r="D145" i="33"/>
  <c r="D144" i="33"/>
  <c r="E127" i="33"/>
  <c r="F127" i="33"/>
  <c r="G127" i="33"/>
  <c r="D130" i="33"/>
  <c r="D125" i="33"/>
  <c r="D124" i="33" s="1"/>
  <c r="H120" i="33"/>
  <c r="X120" i="33" s="1"/>
  <c r="D269" i="33" l="1"/>
  <c r="G117" i="33"/>
  <c r="D143" i="33"/>
  <c r="F117" i="33"/>
  <c r="E117" i="33"/>
  <c r="D127" i="33"/>
  <c r="F116" i="33" l="1"/>
  <c r="E116" i="33"/>
  <c r="G116" i="33"/>
  <c r="D117" i="33"/>
  <c r="D116" i="33" l="1"/>
  <c r="AA269" i="33" l="1"/>
  <c r="I143" i="33" l="1"/>
  <c r="J143" i="33"/>
  <c r="K143" i="33"/>
  <c r="M143" i="33"/>
  <c r="N143" i="33"/>
  <c r="O143" i="33"/>
  <c r="Q143" i="33"/>
  <c r="R143" i="33"/>
  <c r="S143" i="33"/>
  <c r="P145" i="33"/>
  <c r="H145" i="33"/>
  <c r="I127" i="33"/>
  <c r="J127" i="33"/>
  <c r="K127" i="33"/>
  <c r="L127" i="33"/>
  <c r="M127" i="33"/>
  <c r="N127" i="33"/>
  <c r="O127" i="33"/>
  <c r="Q127" i="33"/>
  <c r="R127" i="33"/>
  <c r="S127" i="33"/>
  <c r="P130" i="33"/>
  <c r="H130" i="33"/>
  <c r="X145" i="33" l="1"/>
  <c r="T145" i="33"/>
  <c r="X130" i="33"/>
  <c r="T130" i="33"/>
  <c r="AA127" i="33"/>
  <c r="W127" i="33"/>
  <c r="AA143" i="33"/>
  <c r="W143" i="33"/>
  <c r="P127" i="33"/>
  <c r="H127" i="33"/>
  <c r="X127" i="33" l="1"/>
  <c r="T127" i="33"/>
  <c r="L119" i="33"/>
  <c r="P119" i="33"/>
  <c r="X119" i="33" l="1"/>
  <c r="T119" i="33"/>
  <c r="L144" i="33"/>
  <c r="L143" i="33" s="1"/>
  <c r="L125" i="33"/>
  <c r="L124" i="33" s="1"/>
  <c r="M117" i="33"/>
  <c r="N117" i="33"/>
  <c r="O117" i="33"/>
  <c r="R117" i="33"/>
  <c r="L121" i="33"/>
  <c r="L122" i="33"/>
  <c r="L118" i="33" l="1"/>
  <c r="V117" i="33"/>
  <c r="L269" i="33"/>
  <c r="Q117" i="33"/>
  <c r="S117" i="33"/>
  <c r="I117" i="33"/>
  <c r="H121" i="33"/>
  <c r="H122" i="33"/>
  <c r="N116" i="33"/>
  <c r="M116" i="33"/>
  <c r="K117" i="33"/>
  <c r="U117" i="33" l="1"/>
  <c r="Y117" i="33"/>
  <c r="AA117" i="33"/>
  <c r="W117" i="33"/>
  <c r="H118" i="33"/>
  <c r="H143" i="33"/>
  <c r="L117" i="33"/>
  <c r="L116" i="33" s="1"/>
  <c r="J117" i="33"/>
  <c r="Z117" i="33" s="1"/>
  <c r="O116" i="33"/>
  <c r="K116" i="33"/>
  <c r="G18" i="37" l="1"/>
  <c r="W18" i="37" s="1"/>
  <c r="P15" i="37"/>
  <c r="T15" i="37" s="1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T13" i="37" s="1"/>
  <c r="K8" i="37"/>
  <c r="G8" i="37"/>
  <c r="G7" i="37" s="1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L14" i="37" s="1"/>
  <c r="D17" i="37"/>
  <c r="W16" i="37"/>
  <c r="U16" i="37"/>
  <c r="P16" i="37"/>
  <c r="L16" i="37"/>
  <c r="D16" i="37"/>
  <c r="W15" i="37"/>
  <c r="U15" i="37"/>
  <c r="S14" i="37"/>
  <c r="R14" i="37"/>
  <c r="Q14" i="37"/>
  <c r="N14" i="37"/>
  <c r="M14" i="37"/>
  <c r="K14" i="37"/>
  <c r="J14" i="37"/>
  <c r="J4" i="37" s="1"/>
  <c r="I14" i="37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F7" i="37"/>
  <c r="E7" i="37"/>
  <c r="W6" i="37"/>
  <c r="U6" i="37"/>
  <c r="O6" i="37"/>
  <c r="L6" i="37" s="1"/>
  <c r="L5" i="37" s="1"/>
  <c r="D6" i="37"/>
  <c r="D5" i="37" s="1"/>
  <c r="I4" i="37" l="1"/>
  <c r="K4" i="37"/>
  <c r="P14" i="37"/>
  <c r="G14" i="37"/>
  <c r="W14" i="37" s="1"/>
  <c r="D18" i="37"/>
  <c r="D14" i="37" s="1"/>
  <c r="T14" i="37" s="1"/>
  <c r="F4" i="37"/>
  <c r="M4" i="37"/>
  <c r="S4" i="37"/>
  <c r="E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W7" i="37"/>
  <c r="T9" i="37"/>
  <c r="U12" i="37"/>
  <c r="W12" i="37"/>
  <c r="T18" i="37"/>
  <c r="U5" i="37"/>
  <c r="W5" i="37"/>
  <c r="T5" i="37"/>
  <c r="P7" i="37"/>
  <c r="P12" i="37"/>
  <c r="U14" i="37"/>
  <c r="O4" i="37" l="1"/>
  <c r="G4" i="37"/>
  <c r="W4" i="37" s="1"/>
  <c r="D4" i="37"/>
  <c r="T12" i="37"/>
  <c r="U4" i="37"/>
  <c r="L4" i="37"/>
  <c r="P4" i="37"/>
  <c r="T4" i="37" s="1"/>
  <c r="T7" i="37"/>
  <c r="I116" i="33" l="1"/>
  <c r="J116" i="33"/>
  <c r="R116" i="33" l="1"/>
  <c r="Q116" i="33"/>
  <c r="Y116" i="33" l="1"/>
  <c r="U116" i="33"/>
  <c r="Z116" i="33"/>
  <c r="V116" i="33"/>
  <c r="S116" i="33"/>
  <c r="AA116" i="33" l="1"/>
  <c r="W116" i="33"/>
  <c r="H125" i="33"/>
  <c r="H124" i="33" s="1"/>
  <c r="H269" i="33" l="1"/>
  <c r="H117" i="33"/>
  <c r="H116" i="33" l="1"/>
  <c r="P121" i="33" l="1"/>
  <c r="P122" i="33"/>
  <c r="X122" i="33" l="1"/>
  <c r="T122" i="33"/>
  <c r="T121" i="33"/>
  <c r="X121" i="33"/>
  <c r="P118" i="33"/>
  <c r="P125" i="33"/>
  <c r="P144" i="33"/>
  <c r="X118" i="33" l="1"/>
  <c r="T118" i="33"/>
  <c r="X144" i="33"/>
  <c r="T144" i="33"/>
  <c r="X125" i="33"/>
  <c r="T125" i="33"/>
  <c r="P124" i="33"/>
  <c r="P143" i="33"/>
  <c r="X143" i="33" l="1"/>
  <c r="T143" i="33"/>
  <c r="X124" i="33"/>
  <c r="T124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269" i="33" l="1"/>
  <c r="P269" i="33" l="1"/>
  <c r="P117" i="33"/>
  <c r="X117" i="33" l="1"/>
  <c r="T117" i="33"/>
  <c r="P116" i="33" l="1"/>
  <c r="X116" i="33" l="1"/>
  <c r="T116" i="33"/>
</calcChain>
</file>

<file path=xl/sharedStrings.xml><?xml version="1.0" encoding="utf-8"?>
<sst xmlns="http://schemas.openxmlformats.org/spreadsheetml/2006/main" count="215" uniqueCount="107">
  <si>
    <t>№ п/п</t>
  </si>
  <si>
    <t>Наименование программы</t>
  </si>
  <si>
    <t>Запланированные мероприятия</t>
  </si>
  <si>
    <t>1</t>
  </si>
  <si>
    <t>Департамент жилищно-коммунального хозяйства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</si>
  <si>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</si>
  <si>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</si>
  <si>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</si>
  <si>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</si>
  <si>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</si>
  <si>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</si>
  <si>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</si>
  <si>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</si>
  <si>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</si>
  <si>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</si>
  <si>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</si>
  <si>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</si>
  <si>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</si>
  <si>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</si>
  <si>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</si>
  <si>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</si>
  <si>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</si>
  <si>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</si>
  <si>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</si>
  <si>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</si>
  <si>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</si>
  <si>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</si>
  <si>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</si>
  <si>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</si>
  <si>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</si>
  <si>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6.1.1</t>
  </si>
  <si>
    <t>6.1.2</t>
  </si>
  <si>
    <t>6.1.3</t>
  </si>
  <si>
    <t>6.2</t>
  </si>
  <si>
    <t>6.2.1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</si>
  <si>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</si>
  <si>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</si>
  <si>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</si>
  <si>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</si>
  <si>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</si>
  <si>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</si>
  <si>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</si>
  <si>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</si>
  <si>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</si>
  <si>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</si>
  <si>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</si>
  <si>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</si>
  <si>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</si>
  <si>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</si>
  <si>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</si>
  <si>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</si>
  <si>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</si>
  <si>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</si>
  <si>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6.1.1.1</t>
  </si>
  <si>
    <t>6.1.1.2</t>
  </si>
  <si>
    <t>6.1.1.3</t>
  </si>
  <si>
    <t xml:space="preserve"> Развитие дополнительного образования в сфере культуры</t>
  </si>
  <si>
    <t>Реализация мероприятий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</si>
  <si>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</si>
  <si>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</si>
  <si>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</si>
  <si>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</si>
  <si>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</si>
  <si>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</si>
  <si>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</si>
  <si>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</si>
  <si>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6.1.1.4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</si>
  <si>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</si>
  <si>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</si>
  <si>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</si>
  <si>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</si>
  <si>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</si>
  <si>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</si>
  <si>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</si>
  <si>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</si>
  <si>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</si>
  <si>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</si>
  <si>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</si>
  <si>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</si>
  <si>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</si>
  <si>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</si>
  <si>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</si>
  <si>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</si>
  <si>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</si>
  <si>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</si>
  <si>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</si>
  <si>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20</t>
  </si>
  <si>
    <t>ПЛАН  на 9 месяцев 2018 года (рублей)</t>
  </si>
  <si>
    <t>Развитие культуры и туризма в городе Нефтеюганске</t>
  </si>
  <si>
    <t>Подпрограмма "Модернизация и развитие учреждений культуры"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</si>
  <si>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</si>
  <si>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</si>
  <si>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</si>
  <si>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</si>
  <si>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</si>
  <si>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</si>
  <si>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</si>
  <si>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ПЛАН  на 2020 год (рублей)</t>
  </si>
  <si>
    <t>% исполнения  к плану 2020  года</t>
  </si>
  <si>
    <t xml:space="preserve">Иные межбюджетные трансферты на реализацию наказов избирателей депутатам Думы Ханты-Мансийского автономного округа-Югры </t>
  </si>
  <si>
    <t xml:space="preserve">Организация культурно-массовых мероприятий,
организация отдыха и оздоровления детей 
</t>
  </si>
  <si>
    <t>6.1.2.1..</t>
  </si>
  <si>
    <t>6.1.2.2.</t>
  </si>
  <si>
    <t>6.1.3.1.</t>
  </si>
  <si>
    <t>ПЛАН за 9 месяцев  2020 (рублей)</t>
  </si>
  <si>
    <t>Освоение на 01.08.2020  (рублей)</t>
  </si>
  <si>
    <t>% исполнения  к плану за 9 месяцев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</si>
</sst>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97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0" fontId="3" fillId="0" borderId="0" xfId="0" applyFont="1" applyFill="1" applyAlignment="1"/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5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5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49" fontId="33" fillId="0" borderId="1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/>
    </xf>
    <xf numFmtId="4" fontId="3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2" applyNumberFormat="1" applyFont="1" applyFill="1" applyBorder="1" applyAlignment="1">
      <alignment horizontal="center" vertical="center"/>
    </xf>
    <xf numFmtId="171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0" fontId="34" fillId="0" borderId="5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/>
    </xf>
    <xf numFmtId="49" fontId="3" fillId="0" borderId="9" xfId="0" applyNumberFormat="1" applyFont="1" applyFill="1" applyBorder="1" applyAlignment="1">
      <alignment horizontal="left" vertical="center" wrapText="1"/>
    </xf>
    <xf numFmtId="49" fontId="33" fillId="0" borderId="9" xfId="0" applyNumberFormat="1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/>
    <xf numFmtId="0" fontId="3" fillId="0" borderId="4" xfId="0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top" wrapText="1"/>
    </xf>
    <xf numFmtId="2" fontId="35" fillId="0" borderId="1" xfId="0" applyNumberFormat="1" applyFont="1" applyFill="1" applyBorder="1" applyAlignment="1">
      <alignment horizontal="left" vertical="center" wrapText="1"/>
    </xf>
    <xf numFmtId="2" fontId="35" fillId="0" borderId="1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35" fillId="0" borderId="4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 wrapText="1"/>
    </xf>
    <xf numFmtId="0" fontId="3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" xfId="0" applyNumberFormat="1" applyFont="1" applyFill="1" applyBorder="1" applyAlignment="1">
      <alignment horizontal="center" vertical="center"/>
    </xf>
    <xf numFmtId="49" fontId="3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3" fillId="0" borderId="4" xfId="0" applyFont="1" applyFill="1" applyBorder="1" applyAlignment="1">
      <alignment horizontal="left" vertical="top" wrapText="1"/>
    </xf>
    <xf numFmtId="167" fontId="3" fillId="0" borderId="1" xfId="2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vertical="center"/>
    </xf>
    <xf numFmtId="0" fontId="3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166" fontId="3" fillId="0" borderId="1" xfId="0" applyNumberFormat="1" applyFont="1" applyFill="1" applyBorder="1"/>
    <xf numFmtId="49" fontId="3" fillId="0" borderId="0" xfId="0" applyNumberFormat="1" applyFont="1" applyFill="1" applyAlignment="1">
      <alignment horizontal="center" vertical="center"/>
    </xf>
    <xf numFmtId="2" fontId="10" fillId="0" borderId="0" xfId="0" applyNumberFormat="1" applyFont="1" applyFill="1" applyBorder="1" applyAlignment="1">
      <alignment horizontal="left" vertical="top" wrapText="1"/>
    </xf>
    <xf numFmtId="2" fontId="3" fillId="0" borderId="0" xfId="0" applyNumberFormat="1" applyFont="1" applyFill="1"/>
    <xf numFmtId="166" fontId="3" fillId="0" borderId="0" xfId="0" applyNumberFormat="1" applyFont="1" applyFill="1"/>
    <xf numFmtId="4" fontId="41" fillId="0" borderId="1" xfId="0" applyNumberFormat="1" applyFont="1" applyFill="1" applyBorder="1"/>
    <xf numFmtId="4" fontId="3" fillId="0" borderId="0" xfId="0" applyNumberFormat="1" applyFont="1" applyFill="1"/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4"/>
  <sheetViews>
    <sheetView tabSelected="1" topLeftCell="A2" zoomScale="50" zoomScaleNormal="50" zoomScaleSheetLayoutView="50" workbookViewId="0">
      <pane ySplit="2" topLeftCell="A4" activePane="bottomLeft" state="frozen"/>
      <selection activeCell="A2" sqref="A2"/>
      <selection pane="bottomLeft" activeCell="A5" sqref="A5:C5"/>
    </sheetView>
  </sheetViews>
  <sheetFormatPr defaultRowHeight="18.75" x14ac:dyDescent="0.3"/>
  <cols>
    <col min="1" max="1" width="10" style="191" customWidth="1"/>
    <col min="2" max="2" width="54.85546875" style="180" customWidth="1"/>
    <col min="3" max="3" width="13.140625" style="180" customWidth="1"/>
    <col min="4" max="4" width="22.42578125" style="180" customWidth="1"/>
    <col min="5" max="6" width="20.5703125" style="180" customWidth="1"/>
    <col min="7" max="7" width="23.140625" style="180" customWidth="1"/>
    <col min="8" max="8" width="25.42578125" style="180" customWidth="1"/>
    <col min="9" max="9" width="25.28515625" style="180" customWidth="1"/>
    <col min="10" max="10" width="23.28515625" style="180" customWidth="1"/>
    <col min="11" max="11" width="23.85546875" style="180" customWidth="1"/>
    <col min="12" max="12" width="22.85546875" style="180" hidden="1" customWidth="1"/>
    <col min="13" max="13" width="21.7109375" style="180" hidden="1" customWidth="1"/>
    <col min="14" max="14" width="21.42578125" style="180" hidden="1" customWidth="1"/>
    <col min="15" max="15" width="22.42578125" style="180" hidden="1" customWidth="1"/>
    <col min="16" max="16" width="24.28515625" style="193" customWidth="1"/>
    <col min="17" max="17" width="23.28515625" style="193" customWidth="1"/>
    <col min="18" max="18" width="21.7109375" style="193" customWidth="1"/>
    <col min="19" max="19" width="23.140625" style="193" customWidth="1"/>
    <col min="20" max="20" width="17" style="193" customWidth="1"/>
    <col min="21" max="21" width="14.28515625" style="193" customWidth="1"/>
    <col min="22" max="22" width="17.42578125" style="193" customWidth="1"/>
    <col min="23" max="23" width="15.42578125" style="193" customWidth="1"/>
    <col min="24" max="24" width="13.85546875" style="194" customWidth="1"/>
    <col min="25" max="25" width="14.42578125" style="194" customWidth="1"/>
    <col min="26" max="26" width="15.85546875" style="194" customWidth="1"/>
    <col min="27" max="27" width="13.5703125" style="194" customWidth="1"/>
    <col min="28" max="16384" width="9.140625" style="180"/>
  </cols>
  <sheetData>
    <row r="1" spans="1:27" s="63" customFormat="1" ht="62.25" customHeight="1" x14ac:dyDescent="0.3">
      <c r="A1" s="61" t="s">
        <v>82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</row>
    <row r="2" spans="1:27" s="78" customFormat="1" ht="57" customHeight="1" x14ac:dyDescent="0.3">
      <c r="A2" s="64" t="s">
        <v>0</v>
      </c>
      <c r="B2" s="65" t="s">
        <v>1</v>
      </c>
      <c r="C2" s="66" t="s">
        <v>17</v>
      </c>
      <c r="D2" s="67" t="s">
        <v>104</v>
      </c>
      <c r="E2" s="68"/>
      <c r="F2" s="68"/>
      <c r="G2" s="69"/>
      <c r="H2" s="70" t="s">
        <v>97</v>
      </c>
      <c r="I2" s="70"/>
      <c r="J2" s="70"/>
      <c r="K2" s="70"/>
      <c r="L2" s="70" t="s">
        <v>87</v>
      </c>
      <c r="M2" s="70"/>
      <c r="N2" s="70"/>
      <c r="O2" s="70"/>
      <c r="P2" s="71" t="s">
        <v>105</v>
      </c>
      <c r="Q2" s="71"/>
      <c r="R2" s="71"/>
      <c r="S2" s="71"/>
      <c r="T2" s="72" t="s">
        <v>106</v>
      </c>
      <c r="U2" s="73"/>
      <c r="V2" s="73"/>
      <c r="W2" s="74"/>
      <c r="X2" s="75" t="s">
        <v>98</v>
      </c>
      <c r="Y2" s="76"/>
      <c r="Z2" s="76"/>
      <c r="AA2" s="77"/>
    </row>
    <row r="3" spans="1:27" s="78" customFormat="1" ht="37.5" customHeight="1" x14ac:dyDescent="0.3">
      <c r="A3" s="64"/>
      <c r="B3" s="79" t="s">
        <v>2</v>
      </c>
      <c r="C3" s="66"/>
      <c r="D3" s="79" t="s">
        <v>21</v>
      </c>
      <c r="E3" s="79" t="s">
        <v>22</v>
      </c>
      <c r="F3" s="79" t="s">
        <v>52</v>
      </c>
      <c r="G3" s="79" t="s">
        <v>23</v>
      </c>
      <c r="H3" s="80" t="s">
        <v>21</v>
      </c>
      <c r="I3" s="80" t="s">
        <v>22</v>
      </c>
      <c r="J3" s="80" t="s">
        <v>52</v>
      </c>
      <c r="K3" s="80" t="s">
        <v>23</v>
      </c>
      <c r="L3" s="80" t="s">
        <v>21</v>
      </c>
      <c r="M3" s="80" t="s">
        <v>22</v>
      </c>
      <c r="N3" s="80" t="s">
        <v>52</v>
      </c>
      <c r="O3" s="80" t="s">
        <v>23</v>
      </c>
      <c r="P3" s="80" t="s">
        <v>21</v>
      </c>
      <c r="Q3" s="80" t="s">
        <v>22</v>
      </c>
      <c r="R3" s="80" t="s">
        <v>52</v>
      </c>
      <c r="S3" s="80" t="s">
        <v>23</v>
      </c>
      <c r="T3" s="80" t="s">
        <v>21</v>
      </c>
      <c r="U3" s="80" t="s">
        <v>22</v>
      </c>
      <c r="V3" s="80" t="s">
        <v>52</v>
      </c>
      <c r="W3" s="80" t="s">
        <v>23</v>
      </c>
      <c r="X3" s="81" t="s">
        <v>21</v>
      </c>
      <c r="Y3" s="81" t="s">
        <v>22</v>
      </c>
      <c r="Z3" s="81" t="s">
        <v>52</v>
      </c>
      <c r="AA3" s="81" t="s">
        <v>23</v>
      </c>
    </row>
    <row r="4" spans="1:27" s="78" customFormat="1" x14ac:dyDescent="0.3">
      <c r="A4" s="82" t="s">
        <v>3</v>
      </c>
      <c r="B4" s="82" t="s">
        <v>13</v>
      </c>
      <c r="C4" s="82" t="s">
        <v>25</v>
      </c>
      <c r="D4" s="82" t="s">
        <v>27</v>
      </c>
      <c r="E4" s="82" t="s">
        <v>15</v>
      </c>
      <c r="F4" s="82" t="s">
        <v>28</v>
      </c>
      <c r="G4" s="82" t="s">
        <v>42</v>
      </c>
      <c r="H4" s="82" t="s">
        <v>16</v>
      </c>
      <c r="I4" s="82" t="s">
        <v>35</v>
      </c>
      <c r="J4" s="82" t="s">
        <v>36</v>
      </c>
      <c r="K4" s="82" t="s">
        <v>37</v>
      </c>
      <c r="L4" s="82" t="s">
        <v>86</v>
      </c>
      <c r="M4" s="82" t="s">
        <v>74</v>
      </c>
      <c r="N4" s="82" t="s">
        <v>60</v>
      </c>
      <c r="O4" s="82" t="s">
        <v>65</v>
      </c>
      <c r="P4" s="82" t="s">
        <v>38</v>
      </c>
      <c r="Q4" s="82" t="s">
        <v>39</v>
      </c>
      <c r="R4" s="82" t="s">
        <v>40</v>
      </c>
      <c r="S4" s="82" t="s">
        <v>41</v>
      </c>
      <c r="T4" s="82" t="s">
        <v>83</v>
      </c>
      <c r="U4" s="82" t="s">
        <v>84</v>
      </c>
      <c r="V4" s="82" t="s">
        <v>68</v>
      </c>
      <c r="W4" s="82" t="s">
        <v>85</v>
      </c>
      <c r="X4" s="82" t="s">
        <v>86</v>
      </c>
      <c r="Y4" s="82" t="s">
        <v>74</v>
      </c>
      <c r="Z4" s="82" t="s">
        <v>60</v>
      </c>
      <c r="AA4" s="82" t="s">
        <v>65</v>
      </c>
    </row>
    <row r="5" spans="1:27" s="78" customFormat="1" ht="21.75" hidden="1" customHeight="1" x14ac:dyDescent="0.3">
      <c r="A5" s="86" t="s">
        <v>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</row>
    <row r="6" spans="1:27" s="85" customFormat="1" ht="59.25" hidden="1" customHeight="1" x14ac:dyDescent="0.3">
      <c r="A6" s="88"/>
      <c r="B6" s="89"/>
      <c r="C6" s="89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90"/>
      <c r="U6" s="90"/>
      <c r="V6" s="90"/>
      <c r="W6" s="90"/>
      <c r="X6" s="91"/>
      <c r="Y6" s="91"/>
      <c r="Z6" s="91"/>
      <c r="AA6" s="91"/>
    </row>
    <row r="7" spans="1:27" s="85" customFormat="1" ht="64.5" hidden="1" customHeight="1" x14ac:dyDescent="0.3">
      <c r="A7" s="88"/>
      <c r="B7" s="92"/>
      <c r="C7" s="93"/>
      <c r="D7" s="94"/>
      <c r="E7" s="94"/>
      <c r="F7" s="94"/>
      <c r="G7" s="94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90"/>
      <c r="U7" s="90"/>
      <c r="V7" s="90"/>
      <c r="W7" s="90"/>
      <c r="X7" s="91"/>
      <c r="Y7" s="91"/>
      <c r="Z7" s="91"/>
      <c r="AA7" s="91"/>
    </row>
    <row r="8" spans="1:27" s="78" customFormat="1" ht="93.75" hidden="1" customHeight="1" x14ac:dyDescent="0.3">
      <c r="A8" s="95"/>
      <c r="B8" s="96"/>
      <c r="C8" s="97"/>
      <c r="D8" s="98"/>
      <c r="E8" s="98"/>
      <c r="F8" s="98"/>
      <c r="G8" s="98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0"/>
      <c r="U8" s="90"/>
      <c r="V8" s="90"/>
      <c r="W8" s="90"/>
      <c r="X8" s="91"/>
      <c r="Y8" s="91"/>
      <c r="Z8" s="91"/>
      <c r="AA8" s="91"/>
    </row>
    <row r="9" spans="1:27" s="78" customFormat="1" ht="75" hidden="1" customHeight="1" x14ac:dyDescent="0.3">
      <c r="A9" s="95"/>
      <c r="B9" s="96"/>
      <c r="C9" s="97"/>
      <c r="D9" s="98"/>
      <c r="E9" s="98"/>
      <c r="F9" s="98"/>
      <c r="G9" s="98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0"/>
      <c r="U9" s="90"/>
      <c r="V9" s="90"/>
      <c r="W9" s="90"/>
      <c r="X9" s="91"/>
      <c r="Y9" s="91"/>
      <c r="Z9" s="91"/>
      <c r="AA9" s="91"/>
    </row>
    <row r="10" spans="1:27" s="78" customFormat="1" ht="75.75" hidden="1" customHeight="1" x14ac:dyDescent="0.3">
      <c r="A10" s="95"/>
      <c r="B10" s="96"/>
      <c r="C10" s="97"/>
      <c r="D10" s="98"/>
      <c r="E10" s="98"/>
      <c r="F10" s="98"/>
      <c r="G10" s="98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0"/>
      <c r="U10" s="90"/>
      <c r="V10" s="90"/>
      <c r="W10" s="90"/>
      <c r="X10" s="91"/>
      <c r="Y10" s="91"/>
      <c r="Z10" s="91"/>
      <c r="AA10" s="91"/>
    </row>
    <row r="11" spans="1:27" s="78" customFormat="1" ht="56.25" hidden="1" customHeight="1" x14ac:dyDescent="0.3">
      <c r="A11" s="95"/>
      <c r="B11" s="96"/>
      <c r="C11" s="97"/>
      <c r="D11" s="98"/>
      <c r="E11" s="98"/>
      <c r="F11" s="98"/>
      <c r="G11" s="98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0"/>
      <c r="U11" s="90"/>
      <c r="V11" s="90"/>
      <c r="W11" s="90"/>
      <c r="X11" s="91"/>
      <c r="Y11" s="91"/>
      <c r="Z11" s="91"/>
      <c r="AA11" s="91"/>
    </row>
    <row r="12" spans="1:27" s="78" customFormat="1" ht="58.5" hidden="1" customHeight="1" x14ac:dyDescent="0.3">
      <c r="A12" s="95"/>
      <c r="B12" s="96"/>
      <c r="C12" s="97"/>
      <c r="D12" s="98"/>
      <c r="E12" s="98"/>
      <c r="F12" s="98"/>
      <c r="G12" s="98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0"/>
      <c r="U12" s="90"/>
      <c r="V12" s="90"/>
      <c r="W12" s="90"/>
      <c r="X12" s="91"/>
      <c r="Y12" s="91"/>
      <c r="Z12" s="91"/>
      <c r="AA12" s="91"/>
    </row>
    <row r="13" spans="1:27" s="78" customFormat="1" ht="94.5" hidden="1" customHeight="1" x14ac:dyDescent="0.3">
      <c r="A13" s="95"/>
      <c r="B13" s="96"/>
      <c r="C13" s="97"/>
      <c r="D13" s="98"/>
      <c r="E13" s="98"/>
      <c r="F13" s="98"/>
      <c r="G13" s="98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0"/>
      <c r="U13" s="90"/>
      <c r="V13" s="90"/>
      <c r="W13" s="90"/>
      <c r="X13" s="91"/>
      <c r="Y13" s="91"/>
      <c r="Z13" s="91"/>
      <c r="AA13" s="91"/>
    </row>
    <row r="14" spans="1:27" s="78" customFormat="1" ht="81" hidden="1" customHeight="1" x14ac:dyDescent="0.3">
      <c r="A14" s="95"/>
      <c r="B14" s="96"/>
      <c r="C14" s="97"/>
      <c r="D14" s="98"/>
      <c r="E14" s="98"/>
      <c r="F14" s="98"/>
      <c r="G14" s="98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0"/>
      <c r="U14" s="90"/>
      <c r="V14" s="90"/>
      <c r="W14" s="90"/>
      <c r="X14" s="91"/>
      <c r="Y14" s="91"/>
      <c r="Z14" s="91"/>
      <c r="AA14" s="91"/>
    </row>
    <row r="15" spans="1:27" s="78" customFormat="1" ht="42.75" hidden="1" customHeight="1" x14ac:dyDescent="0.3">
      <c r="A15" s="95"/>
      <c r="B15" s="96"/>
      <c r="C15" s="97"/>
      <c r="D15" s="98"/>
      <c r="E15" s="98"/>
      <c r="F15" s="98"/>
      <c r="G15" s="98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0"/>
      <c r="U15" s="90"/>
      <c r="V15" s="90"/>
      <c r="W15" s="90"/>
      <c r="X15" s="91"/>
      <c r="Y15" s="91"/>
      <c r="Z15" s="91"/>
      <c r="AA15" s="91"/>
    </row>
    <row r="16" spans="1:27" s="78" customFormat="1" ht="40.5" hidden="1" customHeight="1" x14ac:dyDescent="0.3">
      <c r="A16" s="95"/>
      <c r="B16" s="96"/>
      <c r="C16" s="97"/>
      <c r="D16" s="98"/>
      <c r="E16" s="98"/>
      <c r="F16" s="98"/>
      <c r="G16" s="98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0"/>
      <c r="U16" s="90"/>
      <c r="V16" s="90"/>
      <c r="W16" s="90"/>
      <c r="X16" s="91"/>
      <c r="Y16" s="91"/>
      <c r="Z16" s="91"/>
      <c r="AA16" s="91"/>
    </row>
    <row r="17" spans="1:27" s="78" customFormat="1" ht="78.75" hidden="1" customHeight="1" x14ac:dyDescent="0.3">
      <c r="A17" s="95"/>
      <c r="B17" s="96"/>
      <c r="C17" s="97"/>
      <c r="D17" s="98"/>
      <c r="E17" s="98"/>
      <c r="F17" s="98"/>
      <c r="G17" s="98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0"/>
      <c r="U17" s="90"/>
      <c r="V17" s="90"/>
      <c r="W17" s="90"/>
      <c r="X17" s="91"/>
      <c r="Y17" s="91"/>
      <c r="Z17" s="91"/>
      <c r="AA17" s="91"/>
    </row>
    <row r="18" spans="1:27" s="78" customFormat="1" ht="42.75" hidden="1" customHeight="1" x14ac:dyDescent="0.3">
      <c r="A18" s="95"/>
      <c r="B18" s="96"/>
      <c r="C18" s="97"/>
      <c r="D18" s="98"/>
      <c r="E18" s="98"/>
      <c r="F18" s="98"/>
      <c r="G18" s="98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0"/>
      <c r="U18" s="90"/>
      <c r="V18" s="90"/>
      <c r="W18" s="90"/>
      <c r="X18" s="91"/>
      <c r="Y18" s="91"/>
      <c r="Z18" s="91"/>
      <c r="AA18" s="91"/>
    </row>
    <row r="19" spans="1:27" s="78" customFormat="1" ht="83.25" hidden="1" customHeight="1" x14ac:dyDescent="0.3">
      <c r="A19" s="95"/>
      <c r="B19" s="96"/>
      <c r="C19" s="97"/>
      <c r="D19" s="98"/>
      <c r="E19" s="98"/>
      <c r="F19" s="98"/>
      <c r="G19" s="98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0"/>
      <c r="U19" s="90"/>
      <c r="V19" s="90"/>
      <c r="W19" s="90"/>
      <c r="X19" s="91"/>
      <c r="Y19" s="91"/>
      <c r="Z19" s="91"/>
      <c r="AA19" s="91"/>
    </row>
    <row r="20" spans="1:27" s="78" customFormat="1" ht="83.25" hidden="1" customHeight="1" x14ac:dyDescent="0.3">
      <c r="A20" s="95"/>
      <c r="B20" s="96"/>
      <c r="C20" s="97"/>
      <c r="D20" s="98"/>
      <c r="E20" s="98"/>
      <c r="F20" s="98"/>
      <c r="G20" s="98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0"/>
      <c r="U20" s="90"/>
      <c r="V20" s="90"/>
      <c r="W20" s="90"/>
      <c r="X20" s="91"/>
      <c r="Y20" s="91"/>
      <c r="Z20" s="91"/>
      <c r="AA20" s="91"/>
    </row>
    <row r="21" spans="1:27" s="78" customFormat="1" ht="75" hidden="1" customHeight="1" x14ac:dyDescent="0.3">
      <c r="A21" s="95"/>
      <c r="B21" s="96"/>
      <c r="C21" s="97"/>
      <c r="D21" s="98"/>
      <c r="E21" s="98"/>
      <c r="F21" s="98"/>
      <c r="G21" s="98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0"/>
      <c r="U21" s="90"/>
      <c r="V21" s="90"/>
      <c r="W21" s="90"/>
      <c r="X21" s="91"/>
      <c r="Y21" s="91"/>
      <c r="Z21" s="91"/>
      <c r="AA21" s="91"/>
    </row>
    <row r="22" spans="1:27" s="78" customFormat="1" ht="59.25" hidden="1" customHeight="1" x14ac:dyDescent="0.3">
      <c r="A22" s="95"/>
      <c r="B22" s="96"/>
      <c r="C22" s="97"/>
      <c r="D22" s="98"/>
      <c r="E22" s="98"/>
      <c r="F22" s="98"/>
      <c r="G22" s="98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0"/>
      <c r="U22" s="90"/>
      <c r="V22" s="90"/>
      <c r="W22" s="90"/>
      <c r="X22" s="91"/>
      <c r="Y22" s="91"/>
      <c r="Z22" s="91"/>
      <c r="AA22" s="91"/>
    </row>
    <row r="23" spans="1:27" s="78" customFormat="1" ht="75.75" hidden="1" customHeight="1" x14ac:dyDescent="0.3">
      <c r="A23" s="95"/>
      <c r="B23" s="99"/>
      <c r="C23" s="97"/>
      <c r="D23" s="98"/>
      <c r="E23" s="98"/>
      <c r="F23" s="98"/>
      <c r="G23" s="98"/>
      <c r="H23" s="91"/>
      <c r="I23" s="90"/>
      <c r="J23" s="90"/>
      <c r="K23" s="90"/>
      <c r="L23" s="91"/>
      <c r="M23" s="91"/>
      <c r="N23" s="91"/>
      <c r="O23" s="91"/>
      <c r="P23" s="91"/>
      <c r="Q23" s="91"/>
      <c r="R23" s="91"/>
      <c r="S23" s="91"/>
      <c r="T23" s="90"/>
      <c r="U23" s="90"/>
      <c r="V23" s="90"/>
      <c r="W23" s="90"/>
      <c r="X23" s="91"/>
      <c r="Y23" s="91"/>
      <c r="Z23" s="91"/>
      <c r="AA23" s="91"/>
    </row>
    <row r="24" spans="1:27" s="78" customFormat="1" ht="59.25" hidden="1" customHeight="1" x14ac:dyDescent="0.3">
      <c r="A24" s="95"/>
      <c r="B24" s="99"/>
      <c r="C24" s="97"/>
      <c r="D24" s="98"/>
      <c r="E24" s="98"/>
      <c r="F24" s="98"/>
      <c r="G24" s="98"/>
      <c r="H24" s="91"/>
      <c r="I24" s="90"/>
      <c r="J24" s="90"/>
      <c r="K24" s="90"/>
      <c r="L24" s="91"/>
      <c r="M24" s="91"/>
      <c r="N24" s="91"/>
      <c r="O24" s="91"/>
      <c r="P24" s="91"/>
      <c r="Q24" s="91"/>
      <c r="R24" s="91"/>
      <c r="S24" s="91"/>
      <c r="T24" s="90"/>
      <c r="U24" s="90"/>
      <c r="V24" s="90"/>
      <c r="W24" s="90"/>
      <c r="X24" s="91"/>
      <c r="Y24" s="91"/>
      <c r="Z24" s="91"/>
      <c r="AA24" s="91"/>
    </row>
    <row r="25" spans="1:27" s="85" customFormat="1" ht="63.75" hidden="1" customHeight="1" x14ac:dyDescent="0.3">
      <c r="A25" s="88"/>
      <c r="B25" s="92"/>
      <c r="C25" s="9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90"/>
      <c r="U25" s="90"/>
      <c r="V25" s="90"/>
      <c r="W25" s="90"/>
      <c r="X25" s="91"/>
      <c r="Y25" s="91"/>
      <c r="Z25" s="91"/>
      <c r="AA25" s="91"/>
    </row>
    <row r="26" spans="1:27" s="78" customFormat="1" ht="44.25" hidden="1" customHeight="1" x14ac:dyDescent="0.3">
      <c r="A26" s="95"/>
      <c r="B26" s="100"/>
      <c r="C26" s="97"/>
      <c r="D26" s="98"/>
      <c r="E26" s="98"/>
      <c r="F26" s="98"/>
      <c r="G26" s="98"/>
      <c r="H26" s="91"/>
      <c r="I26" s="90"/>
      <c r="J26" s="90"/>
      <c r="K26" s="90"/>
      <c r="L26" s="91"/>
      <c r="M26" s="91"/>
      <c r="N26" s="91"/>
      <c r="O26" s="91"/>
      <c r="P26" s="91"/>
      <c r="Q26" s="91"/>
      <c r="R26" s="91"/>
      <c r="S26" s="91"/>
      <c r="T26" s="90"/>
      <c r="U26" s="90"/>
      <c r="V26" s="90"/>
      <c r="W26" s="90"/>
      <c r="X26" s="91"/>
      <c r="Y26" s="91"/>
      <c r="Z26" s="91"/>
      <c r="AA26" s="91"/>
    </row>
    <row r="27" spans="1:27" s="78" customFormat="1" ht="31.5" hidden="1" customHeight="1" x14ac:dyDescent="0.3">
      <c r="A27" s="101"/>
      <c r="B27" s="102"/>
      <c r="C27" s="97"/>
      <c r="D27" s="98"/>
      <c r="E27" s="98"/>
      <c r="F27" s="98"/>
      <c r="G27" s="98"/>
      <c r="H27" s="91"/>
      <c r="I27" s="90"/>
      <c r="J27" s="90"/>
      <c r="K27" s="90"/>
      <c r="L27" s="91"/>
      <c r="M27" s="91"/>
      <c r="N27" s="91"/>
      <c r="O27" s="91"/>
      <c r="P27" s="91"/>
      <c r="Q27" s="91"/>
      <c r="R27" s="91"/>
      <c r="S27" s="91"/>
      <c r="T27" s="90"/>
      <c r="U27" s="90"/>
      <c r="V27" s="90"/>
      <c r="W27" s="90"/>
      <c r="X27" s="91"/>
      <c r="Y27" s="91"/>
      <c r="Z27" s="91"/>
      <c r="AA27" s="91"/>
    </row>
    <row r="28" spans="1:27" s="78" customFormat="1" ht="30" hidden="1" customHeight="1" x14ac:dyDescent="0.3">
      <c r="A28" s="103"/>
      <c r="B28" s="104"/>
      <c r="C28" s="97"/>
      <c r="D28" s="98"/>
      <c r="E28" s="98"/>
      <c r="F28" s="98"/>
      <c r="G28" s="98"/>
      <c r="H28" s="91"/>
      <c r="I28" s="90"/>
      <c r="J28" s="90"/>
      <c r="K28" s="90"/>
      <c r="L28" s="91"/>
      <c r="M28" s="91"/>
      <c r="N28" s="91"/>
      <c r="O28" s="91"/>
      <c r="P28" s="91"/>
      <c r="Q28" s="91"/>
      <c r="R28" s="91"/>
      <c r="S28" s="91"/>
      <c r="T28" s="90"/>
      <c r="U28" s="90"/>
      <c r="V28" s="90"/>
      <c r="W28" s="90"/>
      <c r="X28" s="91"/>
      <c r="Y28" s="91"/>
      <c r="Z28" s="91"/>
      <c r="AA28" s="91"/>
    </row>
    <row r="29" spans="1:27" s="78" customFormat="1" ht="31.5" hidden="1" customHeight="1" x14ac:dyDescent="0.3">
      <c r="A29" s="105"/>
      <c r="B29" s="106"/>
      <c r="C29" s="97"/>
      <c r="D29" s="98"/>
      <c r="E29" s="98"/>
      <c r="F29" s="98"/>
      <c r="G29" s="98"/>
      <c r="H29" s="91"/>
      <c r="I29" s="90"/>
      <c r="J29" s="90"/>
      <c r="K29" s="90"/>
      <c r="L29" s="91"/>
      <c r="M29" s="91"/>
      <c r="N29" s="91"/>
      <c r="O29" s="91"/>
      <c r="P29" s="91"/>
      <c r="Q29" s="91"/>
      <c r="R29" s="91"/>
      <c r="S29" s="91"/>
      <c r="T29" s="90"/>
      <c r="U29" s="90"/>
      <c r="V29" s="90"/>
      <c r="W29" s="90"/>
      <c r="X29" s="91"/>
      <c r="Y29" s="91"/>
      <c r="Z29" s="91"/>
      <c r="AA29" s="91"/>
    </row>
    <row r="30" spans="1:27" s="85" customFormat="1" hidden="1" x14ac:dyDescent="0.3">
      <c r="A30" s="88"/>
      <c r="B30" s="92"/>
      <c r="C30" s="9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90"/>
      <c r="U30" s="90"/>
      <c r="V30" s="90"/>
      <c r="W30" s="90"/>
      <c r="X30" s="91"/>
      <c r="Y30" s="91"/>
      <c r="Z30" s="91"/>
      <c r="AA30" s="91"/>
    </row>
    <row r="31" spans="1:27" s="78" customFormat="1" ht="29.25" hidden="1" customHeight="1" x14ac:dyDescent="0.3">
      <c r="A31" s="107"/>
      <c r="B31" s="108"/>
      <c r="C31" s="97"/>
      <c r="D31" s="98"/>
      <c r="E31" s="98"/>
      <c r="F31" s="98"/>
      <c r="G31" s="98"/>
      <c r="H31" s="91"/>
      <c r="I31" s="90"/>
      <c r="J31" s="90"/>
      <c r="K31" s="90"/>
      <c r="L31" s="91"/>
      <c r="M31" s="91"/>
      <c r="N31" s="91"/>
      <c r="O31" s="91"/>
      <c r="P31" s="91"/>
      <c r="Q31" s="91"/>
      <c r="R31" s="91"/>
      <c r="S31" s="91"/>
      <c r="T31" s="90"/>
      <c r="U31" s="90"/>
      <c r="V31" s="90"/>
      <c r="W31" s="90"/>
      <c r="X31" s="91"/>
      <c r="Y31" s="91"/>
      <c r="Z31" s="91"/>
      <c r="AA31" s="91"/>
    </row>
    <row r="32" spans="1:27" s="78" customFormat="1" ht="32.25" hidden="1" customHeight="1" x14ac:dyDescent="0.3">
      <c r="A32" s="107"/>
      <c r="B32" s="108"/>
      <c r="C32" s="97"/>
      <c r="D32" s="98"/>
      <c r="E32" s="98"/>
      <c r="F32" s="98"/>
      <c r="G32" s="98"/>
      <c r="H32" s="91"/>
      <c r="I32" s="90"/>
      <c r="J32" s="90"/>
      <c r="K32" s="90"/>
      <c r="L32" s="91"/>
      <c r="M32" s="91"/>
      <c r="N32" s="91"/>
      <c r="O32" s="91"/>
      <c r="P32" s="91"/>
      <c r="Q32" s="91"/>
      <c r="R32" s="91"/>
      <c r="S32" s="91"/>
      <c r="T32" s="90"/>
      <c r="U32" s="90"/>
      <c r="V32" s="90"/>
      <c r="W32" s="90"/>
      <c r="X32" s="91"/>
      <c r="Y32" s="91"/>
      <c r="Z32" s="91"/>
      <c r="AA32" s="91"/>
    </row>
    <row r="33" spans="1:27" s="78" customFormat="1" ht="52.5" hidden="1" customHeight="1" x14ac:dyDescent="0.3">
      <c r="A33" s="107"/>
      <c r="B33" s="108"/>
      <c r="C33" s="97"/>
      <c r="D33" s="98"/>
      <c r="E33" s="98"/>
      <c r="F33" s="98"/>
      <c r="G33" s="98"/>
      <c r="H33" s="91"/>
      <c r="I33" s="90"/>
      <c r="J33" s="90"/>
      <c r="K33" s="90"/>
      <c r="L33" s="91"/>
      <c r="M33" s="91"/>
      <c r="N33" s="91"/>
      <c r="O33" s="91"/>
      <c r="P33" s="91"/>
      <c r="Q33" s="91"/>
      <c r="R33" s="91"/>
      <c r="S33" s="91"/>
      <c r="T33" s="109"/>
      <c r="U33" s="90"/>
      <c r="V33" s="90"/>
      <c r="W33" s="109"/>
      <c r="X33" s="91"/>
      <c r="Y33" s="91"/>
      <c r="Z33" s="91"/>
      <c r="AA33" s="91"/>
    </row>
    <row r="34" spans="1:27" s="78" customFormat="1" ht="36" hidden="1" customHeight="1" x14ac:dyDescent="0.3">
      <c r="A34" s="107"/>
      <c r="B34" s="108"/>
      <c r="C34" s="97"/>
      <c r="D34" s="98"/>
      <c r="E34" s="98"/>
      <c r="F34" s="98"/>
      <c r="G34" s="98"/>
      <c r="H34" s="91"/>
      <c r="I34" s="90"/>
      <c r="J34" s="90"/>
      <c r="K34" s="90"/>
      <c r="L34" s="91"/>
      <c r="M34" s="91"/>
      <c r="N34" s="91"/>
      <c r="O34" s="91"/>
      <c r="P34" s="91"/>
      <c r="Q34" s="91"/>
      <c r="R34" s="91"/>
      <c r="S34" s="91"/>
      <c r="T34" s="90"/>
      <c r="U34" s="90"/>
      <c r="V34" s="90"/>
      <c r="W34" s="90"/>
      <c r="X34" s="91"/>
      <c r="Y34" s="91"/>
      <c r="Z34" s="91"/>
      <c r="AA34" s="91"/>
    </row>
    <row r="35" spans="1:27" s="78" customFormat="1" ht="30" hidden="1" customHeight="1" x14ac:dyDescent="0.3">
      <c r="A35" s="107"/>
      <c r="B35" s="108"/>
      <c r="C35" s="97"/>
      <c r="D35" s="98"/>
      <c r="E35" s="98"/>
      <c r="F35" s="98"/>
      <c r="G35" s="98"/>
      <c r="H35" s="91"/>
      <c r="I35" s="90"/>
      <c r="J35" s="90"/>
      <c r="K35" s="90"/>
      <c r="L35" s="91"/>
      <c r="M35" s="91"/>
      <c r="N35" s="91"/>
      <c r="O35" s="91"/>
      <c r="P35" s="91"/>
      <c r="Q35" s="91"/>
      <c r="R35" s="91"/>
      <c r="S35" s="91"/>
      <c r="T35" s="90"/>
      <c r="U35" s="90"/>
      <c r="V35" s="90"/>
      <c r="W35" s="90"/>
      <c r="X35" s="91"/>
      <c r="Y35" s="91"/>
      <c r="Z35" s="91"/>
      <c r="AA35" s="91"/>
    </row>
    <row r="36" spans="1:27" s="78" customFormat="1" ht="63.75" hidden="1" customHeight="1" x14ac:dyDescent="0.3">
      <c r="A36" s="95"/>
      <c r="B36" s="100"/>
      <c r="C36" s="97"/>
      <c r="D36" s="98"/>
      <c r="E36" s="98"/>
      <c r="F36" s="98"/>
      <c r="G36" s="98"/>
      <c r="H36" s="91"/>
      <c r="I36" s="90"/>
      <c r="J36" s="90"/>
      <c r="K36" s="90"/>
      <c r="L36" s="91"/>
      <c r="M36" s="91"/>
      <c r="N36" s="91"/>
      <c r="O36" s="91"/>
      <c r="P36" s="91"/>
      <c r="Q36" s="91"/>
      <c r="R36" s="91"/>
      <c r="S36" s="91"/>
      <c r="T36" s="90"/>
      <c r="U36" s="90"/>
      <c r="V36" s="90"/>
      <c r="W36" s="90"/>
      <c r="X36" s="91"/>
      <c r="Y36" s="91"/>
      <c r="Z36" s="91"/>
      <c r="AA36" s="91"/>
    </row>
    <row r="37" spans="1:27" s="85" customFormat="1" ht="42.75" hidden="1" customHeight="1" x14ac:dyDescent="0.3">
      <c r="A37" s="88"/>
      <c r="B37" s="92"/>
      <c r="C37" s="9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90"/>
      <c r="U37" s="90"/>
      <c r="V37" s="90"/>
      <c r="W37" s="90"/>
      <c r="X37" s="91"/>
      <c r="Y37" s="91"/>
      <c r="Z37" s="91"/>
      <c r="AA37" s="91"/>
    </row>
    <row r="38" spans="1:27" s="78" customFormat="1" ht="98.25" hidden="1" customHeight="1" x14ac:dyDescent="0.3">
      <c r="A38" s="95"/>
      <c r="B38" s="100"/>
      <c r="C38" s="97"/>
      <c r="D38" s="98"/>
      <c r="E38" s="98"/>
      <c r="F38" s="98"/>
      <c r="G38" s="98"/>
      <c r="H38" s="91"/>
      <c r="I38" s="90"/>
      <c r="J38" s="90"/>
      <c r="K38" s="90"/>
      <c r="L38" s="91"/>
      <c r="M38" s="91"/>
      <c r="N38" s="91"/>
      <c r="O38" s="91"/>
      <c r="P38" s="91"/>
      <c r="Q38" s="91"/>
      <c r="R38" s="91"/>
      <c r="S38" s="91"/>
      <c r="T38" s="90"/>
      <c r="U38" s="90"/>
      <c r="V38" s="90"/>
      <c r="W38" s="90"/>
      <c r="X38" s="91"/>
      <c r="Y38" s="91"/>
      <c r="Z38" s="91"/>
      <c r="AA38" s="91"/>
    </row>
    <row r="39" spans="1:27" s="78" customFormat="1" ht="83.25" hidden="1" customHeight="1" x14ac:dyDescent="0.3">
      <c r="A39" s="95"/>
      <c r="B39" s="100"/>
      <c r="C39" s="97"/>
      <c r="D39" s="98"/>
      <c r="E39" s="98"/>
      <c r="F39" s="98"/>
      <c r="G39" s="98"/>
      <c r="H39" s="91"/>
      <c r="I39" s="90"/>
      <c r="J39" s="90"/>
      <c r="K39" s="90"/>
      <c r="L39" s="91"/>
      <c r="M39" s="91"/>
      <c r="N39" s="91"/>
      <c r="O39" s="91"/>
      <c r="P39" s="91"/>
      <c r="Q39" s="91"/>
      <c r="R39" s="91"/>
      <c r="S39" s="91"/>
      <c r="T39" s="90"/>
      <c r="U39" s="90"/>
      <c r="V39" s="90"/>
      <c r="W39" s="90"/>
      <c r="X39" s="91"/>
      <c r="Y39" s="91"/>
      <c r="Z39" s="91"/>
      <c r="AA39" s="91"/>
    </row>
    <row r="40" spans="1:27" s="78" customFormat="1" ht="57.75" hidden="1" customHeight="1" x14ac:dyDescent="0.3">
      <c r="A40" s="95"/>
      <c r="B40" s="96"/>
      <c r="C40" s="97"/>
      <c r="D40" s="98"/>
      <c r="E40" s="98"/>
      <c r="F40" s="98"/>
      <c r="G40" s="98"/>
      <c r="H40" s="91"/>
      <c r="I40" s="90"/>
      <c r="J40" s="90"/>
      <c r="K40" s="90"/>
      <c r="L40" s="91"/>
      <c r="M40" s="91"/>
      <c r="N40" s="91"/>
      <c r="O40" s="91"/>
      <c r="P40" s="91"/>
      <c r="Q40" s="91"/>
      <c r="R40" s="91"/>
      <c r="S40" s="91"/>
      <c r="T40" s="90"/>
      <c r="U40" s="90"/>
      <c r="V40" s="90"/>
      <c r="W40" s="90"/>
      <c r="X40" s="91"/>
      <c r="Y40" s="91"/>
      <c r="Z40" s="91"/>
      <c r="AA40" s="91"/>
    </row>
    <row r="41" spans="1:27" s="78" customFormat="1" ht="39" hidden="1" customHeight="1" x14ac:dyDescent="0.3">
      <c r="A41" s="95"/>
      <c r="B41" s="96"/>
      <c r="C41" s="97"/>
      <c r="D41" s="98"/>
      <c r="E41" s="98"/>
      <c r="F41" s="98"/>
      <c r="G41" s="98"/>
      <c r="H41" s="91"/>
      <c r="I41" s="90"/>
      <c r="J41" s="90"/>
      <c r="K41" s="90"/>
      <c r="L41" s="91"/>
      <c r="M41" s="91"/>
      <c r="N41" s="91"/>
      <c r="O41" s="91"/>
      <c r="P41" s="91"/>
      <c r="Q41" s="91"/>
      <c r="R41" s="91"/>
      <c r="S41" s="91"/>
      <c r="T41" s="90"/>
      <c r="U41" s="90"/>
      <c r="V41" s="90"/>
      <c r="W41" s="90"/>
      <c r="X41" s="91"/>
      <c r="Y41" s="91"/>
      <c r="Z41" s="91"/>
      <c r="AA41" s="91"/>
    </row>
    <row r="42" spans="1:27" s="78" customFormat="1" ht="24.75" hidden="1" customHeight="1" x14ac:dyDescent="0.3">
      <c r="A42" s="95"/>
      <c r="B42" s="96"/>
      <c r="C42" s="97"/>
      <c r="D42" s="98"/>
      <c r="E42" s="98"/>
      <c r="F42" s="98"/>
      <c r="G42" s="98"/>
      <c r="H42" s="91"/>
      <c r="I42" s="90"/>
      <c r="J42" s="90"/>
      <c r="K42" s="90"/>
      <c r="L42" s="91"/>
      <c r="M42" s="91"/>
      <c r="N42" s="91"/>
      <c r="O42" s="91"/>
      <c r="P42" s="91"/>
      <c r="Q42" s="91"/>
      <c r="R42" s="91"/>
      <c r="S42" s="91"/>
      <c r="T42" s="90"/>
      <c r="U42" s="90"/>
      <c r="V42" s="90"/>
      <c r="W42" s="90"/>
      <c r="X42" s="91"/>
      <c r="Y42" s="91"/>
      <c r="Z42" s="91"/>
      <c r="AA42" s="91"/>
    </row>
    <row r="43" spans="1:27" s="78" customFormat="1" ht="24" hidden="1" customHeight="1" x14ac:dyDescent="0.3">
      <c r="A43" s="95"/>
      <c r="B43" s="96"/>
      <c r="C43" s="97"/>
      <c r="D43" s="98"/>
      <c r="E43" s="98"/>
      <c r="F43" s="98"/>
      <c r="G43" s="98"/>
      <c r="H43" s="91"/>
      <c r="I43" s="90"/>
      <c r="J43" s="90"/>
      <c r="K43" s="90"/>
      <c r="L43" s="91"/>
      <c r="M43" s="91"/>
      <c r="N43" s="91"/>
      <c r="O43" s="91"/>
      <c r="P43" s="91"/>
      <c r="Q43" s="91"/>
      <c r="R43" s="91"/>
      <c r="S43" s="91"/>
      <c r="T43" s="90"/>
      <c r="U43" s="90"/>
      <c r="V43" s="90"/>
      <c r="W43" s="90"/>
      <c r="X43" s="91"/>
      <c r="Y43" s="91"/>
      <c r="Z43" s="91"/>
      <c r="AA43" s="91"/>
    </row>
    <row r="44" spans="1:27" s="78" customFormat="1" ht="27" hidden="1" customHeight="1" x14ac:dyDescent="0.3">
      <c r="A44" s="95"/>
      <c r="B44" s="96"/>
      <c r="C44" s="97"/>
      <c r="D44" s="98"/>
      <c r="E44" s="98"/>
      <c r="F44" s="98"/>
      <c r="G44" s="98"/>
      <c r="H44" s="91"/>
      <c r="I44" s="90"/>
      <c r="J44" s="90"/>
      <c r="K44" s="90"/>
      <c r="L44" s="91"/>
      <c r="M44" s="91"/>
      <c r="N44" s="91"/>
      <c r="O44" s="91"/>
      <c r="P44" s="91"/>
      <c r="Q44" s="91"/>
      <c r="R44" s="91"/>
      <c r="S44" s="91"/>
      <c r="T44" s="90"/>
      <c r="U44" s="90"/>
      <c r="V44" s="90"/>
      <c r="W44" s="90"/>
      <c r="X44" s="91"/>
      <c r="Y44" s="91"/>
      <c r="Z44" s="91"/>
      <c r="AA44" s="91"/>
    </row>
    <row r="45" spans="1:27" s="78" customFormat="1" ht="39.75" hidden="1" customHeight="1" x14ac:dyDescent="0.3">
      <c r="A45" s="95"/>
      <c r="B45" s="100"/>
      <c r="C45" s="97"/>
      <c r="D45" s="98"/>
      <c r="E45" s="98"/>
      <c r="F45" s="98"/>
      <c r="G45" s="98"/>
      <c r="H45" s="91"/>
      <c r="I45" s="90"/>
      <c r="J45" s="90"/>
      <c r="K45" s="90"/>
      <c r="L45" s="91"/>
      <c r="M45" s="91"/>
      <c r="N45" s="91"/>
      <c r="O45" s="91"/>
      <c r="P45" s="91"/>
      <c r="Q45" s="91"/>
      <c r="R45" s="91"/>
      <c r="S45" s="91"/>
      <c r="T45" s="90"/>
      <c r="U45" s="90"/>
      <c r="V45" s="90"/>
      <c r="W45" s="90"/>
      <c r="X45" s="91"/>
      <c r="Y45" s="91"/>
      <c r="Z45" s="91"/>
      <c r="AA45" s="91"/>
    </row>
    <row r="46" spans="1:27" s="78" customFormat="1" ht="60" hidden="1" customHeight="1" x14ac:dyDescent="0.3">
      <c r="A46" s="95"/>
      <c r="B46" s="96"/>
      <c r="C46" s="97"/>
      <c r="D46" s="98"/>
      <c r="E46" s="98"/>
      <c r="F46" s="98"/>
      <c r="G46" s="98"/>
      <c r="H46" s="91"/>
      <c r="I46" s="90"/>
      <c r="J46" s="90"/>
      <c r="K46" s="90"/>
      <c r="L46" s="91"/>
      <c r="M46" s="91"/>
      <c r="N46" s="91"/>
      <c r="O46" s="91"/>
      <c r="P46" s="91"/>
      <c r="Q46" s="91"/>
      <c r="R46" s="91"/>
      <c r="S46" s="91"/>
      <c r="T46" s="90"/>
      <c r="U46" s="90"/>
      <c r="V46" s="90"/>
      <c r="W46" s="90"/>
      <c r="X46" s="91"/>
      <c r="Y46" s="91"/>
      <c r="Z46" s="91"/>
      <c r="AA46" s="91"/>
    </row>
    <row r="47" spans="1:27" s="78" customFormat="1" ht="39.75" hidden="1" customHeight="1" x14ac:dyDescent="0.3">
      <c r="A47" s="95"/>
      <c r="B47" s="96"/>
      <c r="C47" s="97"/>
      <c r="D47" s="98"/>
      <c r="E47" s="98"/>
      <c r="F47" s="98"/>
      <c r="G47" s="98"/>
      <c r="H47" s="91"/>
      <c r="I47" s="90"/>
      <c r="J47" s="90"/>
      <c r="K47" s="90"/>
      <c r="L47" s="91"/>
      <c r="M47" s="91"/>
      <c r="N47" s="91"/>
      <c r="O47" s="91"/>
      <c r="P47" s="91"/>
      <c r="Q47" s="91"/>
      <c r="R47" s="91"/>
      <c r="S47" s="91"/>
      <c r="T47" s="90"/>
      <c r="U47" s="90"/>
      <c r="V47" s="90"/>
      <c r="W47" s="90"/>
      <c r="X47" s="91"/>
      <c r="Y47" s="91"/>
      <c r="Z47" s="91"/>
      <c r="AA47" s="91"/>
    </row>
    <row r="48" spans="1:27" s="78" customFormat="1" ht="39.75" hidden="1" customHeight="1" x14ac:dyDescent="0.3">
      <c r="A48" s="95"/>
      <c r="B48" s="96"/>
      <c r="C48" s="97"/>
      <c r="D48" s="98"/>
      <c r="E48" s="98"/>
      <c r="F48" s="98"/>
      <c r="G48" s="98"/>
      <c r="H48" s="91"/>
      <c r="I48" s="90"/>
      <c r="J48" s="90"/>
      <c r="K48" s="90"/>
      <c r="L48" s="91"/>
      <c r="M48" s="91"/>
      <c r="N48" s="91"/>
      <c r="O48" s="91"/>
      <c r="P48" s="91"/>
      <c r="Q48" s="91"/>
      <c r="R48" s="91"/>
      <c r="S48" s="91"/>
      <c r="T48" s="90"/>
      <c r="U48" s="90"/>
      <c r="V48" s="90"/>
      <c r="W48" s="90"/>
      <c r="X48" s="91"/>
      <c r="Y48" s="91"/>
      <c r="Z48" s="91"/>
      <c r="AA48" s="91"/>
    </row>
    <row r="49" spans="1:27" s="78" customFormat="1" ht="25.5" hidden="1" customHeight="1" x14ac:dyDescent="0.3">
      <c r="A49" s="95"/>
      <c r="B49" s="96"/>
      <c r="C49" s="97"/>
      <c r="D49" s="98"/>
      <c r="E49" s="98"/>
      <c r="F49" s="98"/>
      <c r="G49" s="98"/>
      <c r="H49" s="91"/>
      <c r="I49" s="90"/>
      <c r="J49" s="90"/>
      <c r="K49" s="90"/>
      <c r="L49" s="91"/>
      <c r="M49" s="91"/>
      <c r="N49" s="91"/>
      <c r="O49" s="91"/>
      <c r="P49" s="91"/>
      <c r="Q49" s="91"/>
      <c r="R49" s="91"/>
      <c r="S49" s="91"/>
      <c r="T49" s="90"/>
      <c r="U49" s="90"/>
      <c r="V49" s="90"/>
      <c r="W49" s="90"/>
      <c r="X49" s="91"/>
      <c r="Y49" s="91"/>
      <c r="Z49" s="91"/>
      <c r="AA49" s="91"/>
    </row>
    <row r="50" spans="1:27" s="78" customFormat="1" ht="25.5" hidden="1" customHeight="1" x14ac:dyDescent="0.3">
      <c r="A50" s="95"/>
      <c r="B50" s="96"/>
      <c r="C50" s="97"/>
      <c r="D50" s="98"/>
      <c r="E50" s="98"/>
      <c r="F50" s="98"/>
      <c r="G50" s="98"/>
      <c r="H50" s="91"/>
      <c r="I50" s="90"/>
      <c r="J50" s="90"/>
      <c r="K50" s="90"/>
      <c r="L50" s="91"/>
      <c r="M50" s="91"/>
      <c r="N50" s="91"/>
      <c r="O50" s="91"/>
      <c r="P50" s="91"/>
      <c r="Q50" s="91"/>
      <c r="R50" s="91"/>
      <c r="S50" s="91"/>
      <c r="T50" s="90"/>
      <c r="U50" s="90"/>
      <c r="V50" s="90"/>
      <c r="W50" s="90"/>
      <c r="X50" s="91"/>
      <c r="Y50" s="91"/>
      <c r="Z50" s="91"/>
      <c r="AA50" s="91"/>
    </row>
    <row r="51" spans="1:27" s="78" customFormat="1" ht="39.75" hidden="1" customHeight="1" x14ac:dyDescent="0.3">
      <c r="A51" s="95"/>
      <c r="B51" s="96"/>
      <c r="C51" s="97"/>
      <c r="D51" s="98"/>
      <c r="E51" s="98"/>
      <c r="F51" s="98"/>
      <c r="G51" s="98"/>
      <c r="H51" s="91"/>
      <c r="I51" s="90"/>
      <c r="J51" s="90"/>
      <c r="K51" s="90"/>
      <c r="L51" s="91"/>
      <c r="M51" s="91"/>
      <c r="N51" s="91"/>
      <c r="O51" s="91"/>
      <c r="P51" s="91"/>
      <c r="Q51" s="91"/>
      <c r="R51" s="91"/>
      <c r="S51" s="91"/>
      <c r="T51" s="90"/>
      <c r="U51" s="90"/>
      <c r="V51" s="90"/>
      <c r="W51" s="90"/>
      <c r="X51" s="91"/>
      <c r="Y51" s="91"/>
      <c r="Z51" s="91"/>
      <c r="AA51" s="91"/>
    </row>
    <row r="52" spans="1:27" s="78" customFormat="1" ht="42.75" hidden="1" customHeight="1" x14ac:dyDescent="0.3">
      <c r="A52" s="88"/>
      <c r="B52" s="92"/>
      <c r="C52" s="9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90"/>
      <c r="U52" s="90"/>
      <c r="V52" s="90"/>
      <c r="W52" s="90"/>
      <c r="X52" s="91"/>
      <c r="Y52" s="91"/>
      <c r="Z52" s="91"/>
      <c r="AA52" s="91"/>
    </row>
    <row r="53" spans="1:27" s="78" customFormat="1" ht="42.75" hidden="1" customHeight="1" x14ac:dyDescent="0.3">
      <c r="A53" s="95"/>
      <c r="B53" s="100"/>
      <c r="C53" s="97"/>
      <c r="D53" s="98"/>
      <c r="E53" s="98"/>
      <c r="F53" s="98"/>
      <c r="G53" s="98"/>
      <c r="H53" s="91"/>
      <c r="I53" s="90"/>
      <c r="J53" s="90"/>
      <c r="K53" s="90"/>
      <c r="L53" s="91"/>
      <c r="M53" s="91"/>
      <c r="N53" s="91"/>
      <c r="O53" s="91"/>
      <c r="P53" s="91"/>
      <c r="Q53" s="91"/>
      <c r="R53" s="91"/>
      <c r="S53" s="91"/>
      <c r="T53" s="90"/>
      <c r="U53" s="90"/>
      <c r="V53" s="90"/>
      <c r="W53" s="90"/>
      <c r="X53" s="91"/>
      <c r="Y53" s="91"/>
      <c r="Z53" s="91"/>
      <c r="AA53" s="91"/>
    </row>
    <row r="54" spans="1:27" s="78" customFormat="1" ht="48" hidden="1" customHeight="1" x14ac:dyDescent="0.3">
      <c r="A54" s="95"/>
      <c r="B54" s="100"/>
      <c r="C54" s="97"/>
      <c r="D54" s="98"/>
      <c r="E54" s="98"/>
      <c r="F54" s="98"/>
      <c r="G54" s="98"/>
      <c r="H54" s="91"/>
      <c r="I54" s="90"/>
      <c r="J54" s="90"/>
      <c r="K54" s="90"/>
      <c r="L54" s="91"/>
      <c r="M54" s="91"/>
      <c r="N54" s="91"/>
      <c r="O54" s="91"/>
      <c r="P54" s="91"/>
      <c r="Q54" s="91"/>
      <c r="R54" s="91"/>
      <c r="S54" s="91"/>
      <c r="T54" s="90"/>
      <c r="U54" s="90"/>
      <c r="V54" s="90"/>
      <c r="W54" s="90"/>
      <c r="X54" s="91"/>
      <c r="Y54" s="91"/>
      <c r="Z54" s="91"/>
      <c r="AA54" s="91"/>
    </row>
    <row r="55" spans="1:27" s="78" customFormat="1" ht="46.5" hidden="1" customHeight="1" x14ac:dyDescent="0.3">
      <c r="A55" s="95"/>
      <c r="B55" s="100"/>
      <c r="C55" s="97"/>
      <c r="D55" s="98"/>
      <c r="E55" s="98"/>
      <c r="F55" s="98"/>
      <c r="G55" s="98"/>
      <c r="H55" s="91"/>
      <c r="I55" s="90"/>
      <c r="J55" s="90"/>
      <c r="K55" s="90"/>
      <c r="L55" s="91"/>
      <c r="M55" s="91"/>
      <c r="N55" s="91"/>
      <c r="O55" s="91"/>
      <c r="P55" s="91"/>
      <c r="Q55" s="91"/>
      <c r="R55" s="91"/>
      <c r="S55" s="91"/>
      <c r="T55" s="90"/>
      <c r="U55" s="90"/>
      <c r="V55" s="90"/>
      <c r="W55" s="90"/>
      <c r="X55" s="91"/>
      <c r="Y55" s="91"/>
      <c r="Z55" s="91"/>
      <c r="AA55" s="91"/>
    </row>
    <row r="56" spans="1:27" s="78" customFormat="1" ht="156" hidden="1" customHeight="1" x14ac:dyDescent="0.3">
      <c r="A56" s="88"/>
      <c r="B56" s="92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90"/>
      <c r="U56" s="90"/>
      <c r="V56" s="90"/>
      <c r="W56" s="90"/>
      <c r="X56" s="91"/>
      <c r="Y56" s="91"/>
      <c r="Z56" s="91"/>
      <c r="AA56" s="91"/>
    </row>
    <row r="57" spans="1:27" s="78" customFormat="1" ht="150.75" hidden="1" customHeight="1" x14ac:dyDescent="0.3">
      <c r="A57" s="105"/>
      <c r="B57" s="110"/>
      <c r="C57" s="97"/>
      <c r="D57" s="98"/>
      <c r="E57" s="98"/>
      <c r="F57" s="98"/>
      <c r="G57" s="98"/>
      <c r="H57" s="91"/>
      <c r="I57" s="90"/>
      <c r="J57" s="90"/>
      <c r="K57" s="90"/>
      <c r="L57" s="91"/>
      <c r="M57" s="91"/>
      <c r="N57" s="91"/>
      <c r="O57" s="91"/>
      <c r="P57" s="91"/>
      <c r="Q57" s="91"/>
      <c r="R57" s="91"/>
      <c r="S57" s="91"/>
      <c r="T57" s="90"/>
      <c r="U57" s="90"/>
      <c r="V57" s="90"/>
      <c r="W57" s="90"/>
      <c r="X57" s="91"/>
      <c r="Y57" s="91"/>
      <c r="Z57" s="91"/>
      <c r="AA57" s="91"/>
    </row>
    <row r="58" spans="1:27" s="78" customFormat="1" ht="205.5" hidden="1" customHeight="1" x14ac:dyDescent="0.3">
      <c r="A58" s="105"/>
      <c r="B58" s="110"/>
      <c r="C58" s="97"/>
      <c r="D58" s="98"/>
      <c r="E58" s="98"/>
      <c r="F58" s="98"/>
      <c r="G58" s="98"/>
      <c r="H58" s="91"/>
      <c r="I58" s="90"/>
      <c r="J58" s="90"/>
      <c r="K58" s="90"/>
      <c r="L58" s="91"/>
      <c r="M58" s="91"/>
      <c r="N58" s="91"/>
      <c r="O58" s="91"/>
      <c r="P58" s="91"/>
      <c r="Q58" s="91"/>
      <c r="R58" s="91"/>
      <c r="S58" s="91"/>
      <c r="T58" s="90"/>
      <c r="U58" s="90"/>
      <c r="V58" s="90"/>
      <c r="W58" s="90"/>
      <c r="X58" s="91"/>
      <c r="Y58" s="91"/>
      <c r="Z58" s="91"/>
      <c r="AA58" s="91"/>
    </row>
    <row r="59" spans="1:27" s="78" customFormat="1" ht="168" hidden="1" customHeight="1" x14ac:dyDescent="0.3">
      <c r="A59" s="105"/>
      <c r="B59" s="110"/>
      <c r="C59" s="97"/>
      <c r="D59" s="98"/>
      <c r="E59" s="98"/>
      <c r="F59" s="98"/>
      <c r="G59" s="98"/>
      <c r="H59" s="91"/>
      <c r="I59" s="90"/>
      <c r="J59" s="90"/>
      <c r="K59" s="90"/>
      <c r="L59" s="91"/>
      <c r="M59" s="91"/>
      <c r="N59" s="91"/>
      <c r="O59" s="91"/>
      <c r="P59" s="91"/>
      <c r="Q59" s="91"/>
      <c r="R59" s="91"/>
      <c r="S59" s="91"/>
      <c r="T59" s="90"/>
      <c r="U59" s="90"/>
      <c r="V59" s="90"/>
      <c r="W59" s="90"/>
      <c r="X59" s="91"/>
      <c r="Y59" s="91"/>
      <c r="Z59" s="91"/>
      <c r="AA59" s="91"/>
    </row>
    <row r="60" spans="1:27" s="78" customFormat="1" ht="135" hidden="1" customHeight="1" x14ac:dyDescent="0.3">
      <c r="A60" s="105"/>
      <c r="B60" s="110"/>
      <c r="C60" s="97"/>
      <c r="D60" s="98"/>
      <c r="E60" s="98"/>
      <c r="F60" s="98"/>
      <c r="G60" s="98"/>
      <c r="H60" s="91"/>
      <c r="I60" s="90"/>
      <c r="J60" s="90"/>
      <c r="K60" s="90"/>
      <c r="L60" s="91"/>
      <c r="M60" s="91"/>
      <c r="N60" s="91"/>
      <c r="O60" s="91"/>
      <c r="P60" s="91"/>
      <c r="Q60" s="91"/>
      <c r="R60" s="91"/>
      <c r="S60" s="91"/>
      <c r="T60" s="90"/>
      <c r="U60" s="90"/>
      <c r="V60" s="90"/>
      <c r="W60" s="90"/>
      <c r="X60" s="91"/>
      <c r="Y60" s="91"/>
      <c r="Z60" s="91"/>
      <c r="AA60" s="91"/>
    </row>
    <row r="61" spans="1:27" s="78" customFormat="1" ht="185.25" hidden="1" customHeight="1" x14ac:dyDescent="0.3">
      <c r="A61" s="105"/>
      <c r="B61" s="110"/>
      <c r="C61" s="97"/>
      <c r="D61" s="98"/>
      <c r="E61" s="98"/>
      <c r="F61" s="98"/>
      <c r="G61" s="98"/>
      <c r="H61" s="91"/>
      <c r="I61" s="90"/>
      <c r="J61" s="90"/>
      <c r="K61" s="90"/>
      <c r="L61" s="91"/>
      <c r="M61" s="91"/>
      <c r="N61" s="91"/>
      <c r="O61" s="91"/>
      <c r="P61" s="91"/>
      <c r="Q61" s="91"/>
      <c r="R61" s="91"/>
      <c r="S61" s="91"/>
      <c r="T61" s="90"/>
      <c r="U61" s="90"/>
      <c r="V61" s="90"/>
      <c r="W61" s="90"/>
      <c r="X61" s="91"/>
      <c r="Y61" s="91"/>
      <c r="Z61" s="91"/>
      <c r="AA61" s="91"/>
    </row>
    <row r="62" spans="1:27" s="78" customFormat="1" ht="188.25" hidden="1" customHeight="1" x14ac:dyDescent="0.3">
      <c r="A62" s="105"/>
      <c r="B62" s="110"/>
      <c r="C62" s="97"/>
      <c r="D62" s="98"/>
      <c r="E62" s="98"/>
      <c r="F62" s="98"/>
      <c r="G62" s="98"/>
      <c r="H62" s="91"/>
      <c r="I62" s="90"/>
      <c r="J62" s="90"/>
      <c r="K62" s="90"/>
      <c r="L62" s="91"/>
      <c r="M62" s="91"/>
      <c r="N62" s="91"/>
      <c r="O62" s="91"/>
      <c r="P62" s="91"/>
      <c r="Q62" s="91"/>
      <c r="R62" s="91"/>
      <c r="S62" s="91"/>
      <c r="T62" s="90"/>
      <c r="U62" s="90"/>
      <c r="V62" s="90"/>
      <c r="W62" s="90"/>
      <c r="X62" s="91"/>
      <c r="Y62" s="91"/>
      <c r="Z62" s="91"/>
      <c r="AA62" s="91"/>
    </row>
    <row r="63" spans="1:27" s="85" customFormat="1" ht="42" hidden="1" customHeight="1" x14ac:dyDescent="0.3">
      <c r="A63" s="88"/>
      <c r="B63" s="92"/>
      <c r="C63" s="93"/>
      <c r="D63" s="83"/>
      <c r="E63" s="83"/>
      <c r="F63" s="83"/>
      <c r="G63" s="83"/>
      <c r="H63" s="83"/>
      <c r="I63" s="84"/>
      <c r="J63" s="84"/>
      <c r="K63" s="84"/>
      <c r="L63" s="83"/>
      <c r="M63" s="83"/>
      <c r="N63" s="83"/>
      <c r="O63" s="83"/>
      <c r="P63" s="83"/>
      <c r="Q63" s="83"/>
      <c r="R63" s="83"/>
      <c r="S63" s="83"/>
      <c r="T63" s="90"/>
      <c r="U63" s="90"/>
      <c r="V63" s="90"/>
      <c r="W63" s="90"/>
      <c r="X63" s="91"/>
      <c r="Y63" s="91"/>
      <c r="Z63" s="91"/>
      <c r="AA63" s="91"/>
    </row>
    <row r="64" spans="1:27" s="78" customFormat="1" ht="132" hidden="1" customHeight="1" x14ac:dyDescent="0.3">
      <c r="A64" s="95"/>
      <c r="B64" s="100"/>
      <c r="C64" s="97"/>
      <c r="D64" s="98"/>
      <c r="E64" s="98"/>
      <c r="F64" s="98"/>
      <c r="G64" s="98"/>
      <c r="H64" s="91"/>
      <c r="I64" s="90"/>
      <c r="J64" s="90"/>
      <c r="K64" s="90"/>
      <c r="L64" s="91"/>
      <c r="M64" s="91"/>
      <c r="N64" s="91"/>
      <c r="O64" s="91"/>
      <c r="P64" s="91"/>
      <c r="Q64" s="91"/>
      <c r="R64" s="91"/>
      <c r="S64" s="91"/>
      <c r="T64" s="90"/>
      <c r="U64" s="90"/>
      <c r="V64" s="90"/>
      <c r="W64" s="90"/>
      <c r="X64" s="91"/>
      <c r="Y64" s="91"/>
      <c r="Z64" s="91"/>
      <c r="AA64" s="91"/>
    </row>
    <row r="65" spans="1:27" s="78" customFormat="1" ht="45" hidden="1" customHeight="1" x14ac:dyDescent="0.3">
      <c r="A65" s="88"/>
      <c r="B65" s="111"/>
      <c r="C65" s="111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90"/>
      <c r="U65" s="90"/>
      <c r="V65" s="90"/>
      <c r="W65" s="90"/>
      <c r="X65" s="91"/>
      <c r="Y65" s="91"/>
      <c r="Z65" s="91"/>
      <c r="AA65" s="91"/>
    </row>
    <row r="66" spans="1:27" s="85" customFormat="1" ht="25.5" hidden="1" customHeight="1" x14ac:dyDescent="0.3">
      <c r="A66" s="88"/>
      <c r="B66" s="92"/>
      <c r="C66" s="9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90"/>
      <c r="U66" s="90"/>
      <c r="V66" s="90"/>
      <c r="W66" s="90"/>
      <c r="X66" s="91"/>
      <c r="Y66" s="91"/>
      <c r="Z66" s="91"/>
      <c r="AA66" s="91"/>
    </row>
    <row r="67" spans="1:27" s="78" customFormat="1" ht="61.5" hidden="1" customHeight="1" x14ac:dyDescent="0.3">
      <c r="A67" s="95"/>
      <c r="B67" s="100"/>
      <c r="C67" s="97"/>
      <c r="D67" s="98"/>
      <c r="E67" s="98"/>
      <c r="F67" s="98"/>
      <c r="G67" s="98"/>
      <c r="H67" s="91"/>
      <c r="I67" s="90"/>
      <c r="J67" s="90"/>
      <c r="K67" s="90"/>
      <c r="L67" s="91"/>
      <c r="M67" s="91"/>
      <c r="N67" s="91"/>
      <c r="O67" s="91"/>
      <c r="P67" s="91"/>
      <c r="Q67" s="91"/>
      <c r="R67" s="91"/>
      <c r="S67" s="91"/>
      <c r="T67" s="90"/>
      <c r="U67" s="90"/>
      <c r="V67" s="90"/>
      <c r="W67" s="90"/>
      <c r="X67" s="91"/>
      <c r="Y67" s="91"/>
      <c r="Z67" s="91"/>
      <c r="AA67" s="91"/>
    </row>
    <row r="68" spans="1:27" s="85" customFormat="1" ht="24.75" hidden="1" customHeight="1" x14ac:dyDescent="0.3">
      <c r="A68" s="88"/>
      <c r="B68" s="92"/>
      <c r="C68" s="9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90"/>
      <c r="U68" s="90"/>
      <c r="V68" s="90"/>
      <c r="W68" s="90"/>
      <c r="X68" s="91"/>
      <c r="Y68" s="91"/>
      <c r="Z68" s="91"/>
      <c r="AA68" s="91"/>
    </row>
    <row r="69" spans="1:27" s="114" customFormat="1" ht="74.25" hidden="1" customHeight="1" x14ac:dyDescent="0.25">
      <c r="A69" s="95"/>
      <c r="B69" s="113"/>
      <c r="C69" s="97"/>
      <c r="D69" s="98"/>
      <c r="E69" s="98"/>
      <c r="F69" s="98"/>
      <c r="G69" s="98"/>
      <c r="H69" s="90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0"/>
      <c r="U69" s="90"/>
      <c r="V69" s="90"/>
      <c r="W69" s="90"/>
      <c r="X69" s="91"/>
      <c r="Y69" s="91"/>
      <c r="Z69" s="91"/>
      <c r="AA69" s="91"/>
    </row>
    <row r="70" spans="1:27" s="114" customFormat="1" ht="57" hidden="1" customHeight="1" x14ac:dyDescent="0.25">
      <c r="A70" s="95"/>
      <c r="B70" s="113"/>
      <c r="C70" s="97"/>
      <c r="D70" s="98"/>
      <c r="E70" s="98"/>
      <c r="F70" s="98"/>
      <c r="G70" s="98"/>
      <c r="H70" s="90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0"/>
      <c r="U70" s="90"/>
      <c r="V70" s="90"/>
      <c r="W70" s="90"/>
      <c r="X70" s="91"/>
      <c r="Y70" s="91"/>
      <c r="Z70" s="91"/>
      <c r="AA70" s="91"/>
    </row>
    <row r="71" spans="1:27" s="114" customFormat="1" ht="60.75" hidden="1" customHeight="1" x14ac:dyDescent="0.25">
      <c r="A71" s="95"/>
      <c r="B71" s="113"/>
      <c r="C71" s="97"/>
      <c r="D71" s="98"/>
      <c r="E71" s="98"/>
      <c r="F71" s="98"/>
      <c r="G71" s="98"/>
      <c r="H71" s="90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0"/>
      <c r="U71" s="90"/>
      <c r="V71" s="90"/>
      <c r="W71" s="90"/>
      <c r="X71" s="91"/>
      <c r="Y71" s="91"/>
      <c r="Z71" s="91"/>
      <c r="AA71" s="91"/>
    </row>
    <row r="72" spans="1:27" s="114" customFormat="1" ht="41.25" hidden="1" customHeight="1" x14ac:dyDescent="0.25">
      <c r="A72" s="95"/>
      <c r="B72" s="113"/>
      <c r="C72" s="97"/>
      <c r="D72" s="98"/>
      <c r="E72" s="98"/>
      <c r="F72" s="98"/>
      <c r="G72" s="98"/>
      <c r="H72" s="90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0"/>
      <c r="U72" s="90"/>
      <c r="V72" s="90"/>
      <c r="W72" s="90"/>
      <c r="X72" s="91"/>
      <c r="Y72" s="91"/>
      <c r="Z72" s="91"/>
      <c r="AA72" s="91"/>
    </row>
    <row r="73" spans="1:27" s="114" customFormat="1" ht="40.5" hidden="1" customHeight="1" x14ac:dyDescent="0.25">
      <c r="A73" s="95"/>
      <c r="B73" s="113"/>
      <c r="C73" s="97"/>
      <c r="D73" s="98"/>
      <c r="E73" s="98"/>
      <c r="F73" s="98"/>
      <c r="G73" s="98"/>
      <c r="H73" s="90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0"/>
      <c r="U73" s="90"/>
      <c r="V73" s="90"/>
      <c r="W73" s="90"/>
      <c r="X73" s="91"/>
      <c r="Y73" s="91"/>
      <c r="Z73" s="91"/>
      <c r="AA73" s="91"/>
    </row>
    <row r="74" spans="1:27" s="114" customFormat="1" ht="60.75" hidden="1" customHeight="1" x14ac:dyDescent="0.25">
      <c r="A74" s="95"/>
      <c r="B74" s="113"/>
      <c r="C74" s="97"/>
      <c r="D74" s="98"/>
      <c r="E74" s="98"/>
      <c r="F74" s="98"/>
      <c r="G74" s="98"/>
      <c r="H74" s="90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0"/>
      <c r="U74" s="90"/>
      <c r="V74" s="90"/>
      <c r="W74" s="90"/>
      <c r="X74" s="91"/>
      <c r="Y74" s="91"/>
      <c r="Z74" s="91"/>
      <c r="AA74" s="91"/>
    </row>
    <row r="75" spans="1:27" s="114" customFormat="1" ht="60.75" hidden="1" customHeight="1" x14ac:dyDescent="0.25">
      <c r="A75" s="95"/>
      <c r="B75" s="113"/>
      <c r="C75" s="97"/>
      <c r="D75" s="98"/>
      <c r="E75" s="98"/>
      <c r="F75" s="98"/>
      <c r="G75" s="98"/>
      <c r="H75" s="90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0"/>
      <c r="U75" s="90"/>
      <c r="V75" s="90"/>
      <c r="W75" s="90"/>
      <c r="X75" s="91"/>
      <c r="Y75" s="91"/>
      <c r="Z75" s="91"/>
      <c r="AA75" s="91"/>
    </row>
    <row r="76" spans="1:27" s="114" customFormat="1" ht="43.5" hidden="1" customHeight="1" x14ac:dyDescent="0.25">
      <c r="A76" s="95"/>
      <c r="B76" s="113"/>
      <c r="C76" s="97"/>
      <c r="D76" s="98"/>
      <c r="E76" s="98"/>
      <c r="F76" s="98"/>
      <c r="G76" s="98"/>
      <c r="H76" s="90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0"/>
      <c r="U76" s="90"/>
      <c r="V76" s="90"/>
      <c r="W76" s="90"/>
      <c r="X76" s="91"/>
      <c r="Y76" s="91"/>
      <c r="Z76" s="91"/>
      <c r="AA76" s="91"/>
    </row>
    <row r="77" spans="1:27" s="114" customFormat="1" ht="42" hidden="1" customHeight="1" x14ac:dyDescent="0.25">
      <c r="A77" s="95"/>
      <c r="B77" s="113"/>
      <c r="C77" s="97"/>
      <c r="D77" s="98"/>
      <c r="E77" s="98"/>
      <c r="F77" s="98"/>
      <c r="G77" s="98"/>
      <c r="H77" s="90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0"/>
      <c r="U77" s="90"/>
      <c r="V77" s="90"/>
      <c r="W77" s="90"/>
      <c r="X77" s="91"/>
      <c r="Y77" s="91"/>
      <c r="Z77" s="91"/>
      <c r="AA77" s="91"/>
    </row>
    <row r="78" spans="1:27" s="114" customFormat="1" ht="43.5" hidden="1" customHeight="1" x14ac:dyDescent="0.25">
      <c r="A78" s="95"/>
      <c r="B78" s="113"/>
      <c r="C78" s="97"/>
      <c r="D78" s="98"/>
      <c r="E78" s="98"/>
      <c r="F78" s="98"/>
      <c r="G78" s="98"/>
      <c r="H78" s="90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0"/>
      <c r="U78" s="90"/>
      <c r="V78" s="90"/>
      <c r="W78" s="90"/>
      <c r="X78" s="91"/>
      <c r="Y78" s="91"/>
      <c r="Z78" s="91"/>
      <c r="AA78" s="91"/>
    </row>
    <row r="79" spans="1:27" s="78" customFormat="1" ht="57" hidden="1" customHeight="1" x14ac:dyDescent="0.3">
      <c r="A79" s="95"/>
      <c r="B79" s="115"/>
      <c r="C79" s="97"/>
      <c r="D79" s="98"/>
      <c r="E79" s="98"/>
      <c r="F79" s="98"/>
      <c r="G79" s="98"/>
      <c r="H79" s="90"/>
      <c r="I79" s="90"/>
      <c r="J79" s="90"/>
      <c r="K79" s="90"/>
      <c r="L79" s="91"/>
      <c r="M79" s="91"/>
      <c r="N79" s="91"/>
      <c r="O79" s="91"/>
      <c r="P79" s="91"/>
      <c r="Q79" s="91"/>
      <c r="R79" s="91"/>
      <c r="S79" s="91"/>
      <c r="T79" s="90"/>
      <c r="U79" s="90"/>
      <c r="V79" s="90"/>
      <c r="W79" s="90"/>
      <c r="X79" s="91"/>
      <c r="Y79" s="91"/>
      <c r="Z79" s="91"/>
      <c r="AA79" s="91"/>
    </row>
    <row r="80" spans="1:27" s="78" customFormat="1" hidden="1" x14ac:dyDescent="0.3">
      <c r="A80" s="95"/>
      <c r="B80" s="115"/>
      <c r="C80" s="97"/>
      <c r="D80" s="98"/>
      <c r="E80" s="98"/>
      <c r="F80" s="98"/>
      <c r="G80" s="98"/>
      <c r="H80" s="90"/>
      <c r="I80" s="90"/>
      <c r="J80" s="90"/>
      <c r="K80" s="90"/>
      <c r="L80" s="91"/>
      <c r="M80" s="91"/>
      <c r="N80" s="91"/>
      <c r="O80" s="91"/>
      <c r="P80" s="91"/>
      <c r="Q80" s="91"/>
      <c r="R80" s="91"/>
      <c r="S80" s="91"/>
      <c r="T80" s="90"/>
      <c r="U80" s="90"/>
      <c r="V80" s="90"/>
      <c r="W80" s="90"/>
      <c r="X80" s="91"/>
      <c r="Y80" s="91"/>
      <c r="Z80" s="91"/>
      <c r="AA80" s="91"/>
    </row>
    <row r="81" spans="1:27" s="78" customFormat="1" ht="57.75" hidden="1" customHeight="1" x14ac:dyDescent="0.3">
      <c r="A81" s="95"/>
      <c r="B81" s="115"/>
      <c r="C81" s="97"/>
      <c r="D81" s="98"/>
      <c r="E81" s="98"/>
      <c r="F81" s="98"/>
      <c r="G81" s="98"/>
      <c r="H81" s="90"/>
      <c r="I81" s="90"/>
      <c r="J81" s="90"/>
      <c r="K81" s="90"/>
      <c r="L81" s="91"/>
      <c r="M81" s="91"/>
      <c r="N81" s="91"/>
      <c r="O81" s="91"/>
      <c r="P81" s="91"/>
      <c r="Q81" s="91"/>
      <c r="R81" s="91"/>
      <c r="S81" s="91"/>
      <c r="T81" s="90"/>
      <c r="U81" s="90"/>
      <c r="V81" s="90"/>
      <c r="W81" s="90"/>
      <c r="X81" s="91"/>
      <c r="Y81" s="91"/>
      <c r="Z81" s="91"/>
      <c r="AA81" s="91"/>
    </row>
    <row r="82" spans="1:27" s="78" customFormat="1" ht="60.75" hidden="1" customHeight="1" x14ac:dyDescent="0.3">
      <c r="A82" s="95"/>
      <c r="B82" s="115"/>
      <c r="C82" s="97"/>
      <c r="D82" s="98"/>
      <c r="E82" s="98"/>
      <c r="F82" s="98"/>
      <c r="G82" s="98"/>
      <c r="H82" s="90"/>
      <c r="I82" s="90"/>
      <c r="J82" s="90"/>
      <c r="K82" s="90"/>
      <c r="L82" s="91"/>
      <c r="M82" s="91"/>
      <c r="N82" s="91"/>
      <c r="O82" s="91"/>
      <c r="P82" s="91"/>
      <c r="Q82" s="91"/>
      <c r="R82" s="91"/>
      <c r="S82" s="91"/>
      <c r="T82" s="90"/>
      <c r="U82" s="90"/>
      <c r="V82" s="90"/>
      <c r="W82" s="90"/>
      <c r="X82" s="91"/>
      <c r="Y82" s="91"/>
      <c r="Z82" s="91"/>
      <c r="AA82" s="91"/>
    </row>
    <row r="83" spans="1:27" s="78" customFormat="1" ht="31.5" hidden="1" customHeight="1" x14ac:dyDescent="0.3">
      <c r="A83" s="95"/>
      <c r="B83" s="115"/>
      <c r="C83" s="97"/>
      <c r="D83" s="98"/>
      <c r="E83" s="98"/>
      <c r="F83" s="98"/>
      <c r="G83" s="98"/>
      <c r="H83" s="90"/>
      <c r="I83" s="90"/>
      <c r="J83" s="90"/>
      <c r="K83" s="90"/>
      <c r="L83" s="91"/>
      <c r="M83" s="91"/>
      <c r="N83" s="91"/>
      <c r="O83" s="91"/>
      <c r="P83" s="91"/>
      <c r="Q83" s="91"/>
      <c r="R83" s="91"/>
      <c r="S83" s="91"/>
      <c r="T83" s="90"/>
      <c r="U83" s="90"/>
      <c r="V83" s="90"/>
      <c r="W83" s="90"/>
      <c r="X83" s="91"/>
      <c r="Y83" s="91"/>
      <c r="Z83" s="91"/>
      <c r="AA83" s="91"/>
    </row>
    <row r="84" spans="1:27" s="78" customFormat="1" hidden="1" x14ac:dyDescent="0.3">
      <c r="A84" s="95"/>
      <c r="B84" s="115"/>
      <c r="C84" s="97"/>
      <c r="D84" s="98"/>
      <c r="E84" s="98"/>
      <c r="F84" s="98"/>
      <c r="G84" s="98"/>
      <c r="H84" s="90"/>
      <c r="I84" s="90"/>
      <c r="J84" s="90"/>
      <c r="K84" s="90"/>
      <c r="L84" s="91"/>
      <c r="M84" s="91"/>
      <c r="N84" s="91"/>
      <c r="O84" s="91"/>
      <c r="P84" s="91"/>
      <c r="Q84" s="91"/>
      <c r="R84" s="91"/>
      <c r="S84" s="91"/>
      <c r="T84" s="90"/>
      <c r="U84" s="90"/>
      <c r="V84" s="90"/>
      <c r="W84" s="90"/>
      <c r="X84" s="91"/>
      <c r="Y84" s="91"/>
      <c r="Z84" s="91"/>
      <c r="AA84" s="91"/>
    </row>
    <row r="85" spans="1:27" s="78" customFormat="1" hidden="1" x14ac:dyDescent="0.3">
      <c r="A85" s="95"/>
      <c r="B85" s="115"/>
      <c r="C85" s="97"/>
      <c r="D85" s="98"/>
      <c r="E85" s="98"/>
      <c r="F85" s="98"/>
      <c r="G85" s="98"/>
      <c r="H85" s="90"/>
      <c r="I85" s="90"/>
      <c r="J85" s="90"/>
      <c r="K85" s="90"/>
      <c r="L85" s="91"/>
      <c r="M85" s="91"/>
      <c r="N85" s="91"/>
      <c r="O85" s="91"/>
      <c r="P85" s="91"/>
      <c r="Q85" s="91"/>
      <c r="R85" s="91"/>
      <c r="S85" s="91"/>
      <c r="T85" s="90"/>
      <c r="U85" s="90"/>
      <c r="V85" s="90"/>
      <c r="W85" s="90"/>
      <c r="X85" s="91"/>
      <c r="Y85" s="91"/>
      <c r="Z85" s="91"/>
      <c r="AA85" s="91"/>
    </row>
    <row r="86" spans="1:27" s="85" customFormat="1" hidden="1" x14ac:dyDescent="0.3">
      <c r="A86" s="88"/>
      <c r="B86" s="116"/>
      <c r="C86" s="93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90"/>
      <c r="U86" s="90"/>
      <c r="V86" s="90"/>
      <c r="W86" s="90"/>
      <c r="X86" s="91"/>
      <c r="Y86" s="91"/>
      <c r="Z86" s="91"/>
      <c r="AA86" s="91"/>
    </row>
    <row r="87" spans="1:27" s="78" customFormat="1" hidden="1" x14ac:dyDescent="0.3">
      <c r="A87" s="95"/>
      <c r="B87" s="100"/>
      <c r="C87" s="97"/>
      <c r="D87" s="98"/>
      <c r="E87" s="98"/>
      <c r="F87" s="98"/>
      <c r="G87" s="98"/>
      <c r="H87" s="90"/>
      <c r="I87" s="90"/>
      <c r="J87" s="90"/>
      <c r="K87" s="90"/>
      <c r="L87" s="91"/>
      <c r="M87" s="91"/>
      <c r="N87" s="91"/>
      <c r="O87" s="91"/>
      <c r="P87" s="91"/>
      <c r="Q87" s="91"/>
      <c r="R87" s="91"/>
      <c r="S87" s="91"/>
      <c r="T87" s="90"/>
      <c r="U87" s="90"/>
      <c r="V87" s="90"/>
      <c r="W87" s="90"/>
      <c r="X87" s="91"/>
      <c r="Y87" s="91"/>
      <c r="Z87" s="91"/>
      <c r="AA87" s="91"/>
    </row>
    <row r="88" spans="1:27" s="78" customFormat="1" hidden="1" x14ac:dyDescent="0.3">
      <c r="A88" s="95"/>
      <c r="B88" s="100"/>
      <c r="C88" s="97"/>
      <c r="D88" s="98"/>
      <c r="E88" s="98"/>
      <c r="F88" s="98"/>
      <c r="G88" s="98"/>
      <c r="H88" s="90"/>
      <c r="I88" s="90"/>
      <c r="J88" s="90"/>
      <c r="K88" s="90"/>
      <c r="L88" s="91"/>
      <c r="M88" s="91"/>
      <c r="N88" s="91"/>
      <c r="O88" s="91"/>
      <c r="P88" s="91"/>
      <c r="Q88" s="91"/>
      <c r="R88" s="91"/>
      <c r="S88" s="91"/>
      <c r="T88" s="90"/>
      <c r="U88" s="90"/>
      <c r="V88" s="90"/>
      <c r="W88" s="90"/>
      <c r="X88" s="91"/>
      <c r="Y88" s="91"/>
      <c r="Z88" s="91"/>
      <c r="AA88" s="91"/>
    </row>
    <row r="89" spans="1:27" s="78" customFormat="1" hidden="1" x14ac:dyDescent="0.3">
      <c r="A89" s="95"/>
      <c r="B89" s="100"/>
      <c r="C89" s="97"/>
      <c r="D89" s="98"/>
      <c r="E89" s="98"/>
      <c r="F89" s="98"/>
      <c r="G89" s="98"/>
      <c r="H89" s="90"/>
      <c r="I89" s="90"/>
      <c r="J89" s="90"/>
      <c r="K89" s="90"/>
      <c r="L89" s="91"/>
      <c r="M89" s="91"/>
      <c r="N89" s="91"/>
      <c r="O89" s="91"/>
      <c r="P89" s="91"/>
      <c r="Q89" s="91"/>
      <c r="R89" s="91"/>
      <c r="S89" s="91"/>
      <c r="T89" s="90"/>
      <c r="U89" s="90"/>
      <c r="V89" s="90"/>
      <c r="W89" s="90"/>
      <c r="X89" s="91"/>
      <c r="Y89" s="91"/>
      <c r="Z89" s="91"/>
      <c r="AA89" s="91"/>
    </row>
    <row r="90" spans="1:27" s="78" customFormat="1" hidden="1" x14ac:dyDescent="0.3">
      <c r="A90" s="95"/>
      <c r="B90" s="100"/>
      <c r="C90" s="97"/>
      <c r="D90" s="98"/>
      <c r="E90" s="98"/>
      <c r="F90" s="98"/>
      <c r="G90" s="98"/>
      <c r="H90" s="90"/>
      <c r="I90" s="90"/>
      <c r="J90" s="90"/>
      <c r="K90" s="90"/>
      <c r="L90" s="91"/>
      <c r="M90" s="91"/>
      <c r="N90" s="91"/>
      <c r="O90" s="91"/>
      <c r="P90" s="91"/>
      <c r="Q90" s="91"/>
      <c r="R90" s="91"/>
      <c r="S90" s="91"/>
      <c r="T90" s="90"/>
      <c r="U90" s="90"/>
      <c r="V90" s="90"/>
      <c r="W90" s="90"/>
      <c r="X90" s="91"/>
      <c r="Y90" s="91"/>
      <c r="Z90" s="91"/>
      <c r="AA90" s="91"/>
    </row>
    <row r="91" spans="1:27" s="85" customFormat="1" ht="24.75" hidden="1" customHeight="1" x14ac:dyDescent="0.3">
      <c r="A91" s="117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</row>
    <row r="92" spans="1:27" s="85" customFormat="1" ht="45.75" hidden="1" customHeight="1" x14ac:dyDescent="0.3">
      <c r="A92" s="88"/>
      <c r="B92" s="119"/>
      <c r="C92" s="120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90"/>
      <c r="U92" s="90"/>
      <c r="V92" s="90"/>
      <c r="W92" s="90"/>
      <c r="X92" s="91"/>
      <c r="Y92" s="91"/>
      <c r="Z92" s="91"/>
      <c r="AA92" s="91"/>
    </row>
    <row r="93" spans="1:27" s="85" customFormat="1" ht="28.5" hidden="1" customHeight="1" x14ac:dyDescent="0.3">
      <c r="A93" s="101"/>
      <c r="B93" s="121"/>
      <c r="C93" s="122"/>
      <c r="D93" s="109"/>
      <c r="E93" s="109"/>
      <c r="F93" s="109"/>
      <c r="G93" s="109"/>
      <c r="H93" s="90"/>
      <c r="I93" s="90"/>
      <c r="J93" s="90"/>
      <c r="K93" s="90"/>
      <c r="L93" s="90"/>
      <c r="M93" s="90"/>
      <c r="N93" s="90"/>
      <c r="O93" s="90"/>
      <c r="P93" s="90"/>
      <c r="Q93" s="90"/>
      <c r="R93" s="90"/>
      <c r="S93" s="90"/>
      <c r="T93" s="90"/>
      <c r="U93" s="90"/>
      <c r="V93" s="90"/>
      <c r="W93" s="90"/>
      <c r="X93" s="91"/>
      <c r="Y93" s="91"/>
      <c r="Z93" s="91"/>
      <c r="AA93" s="91"/>
    </row>
    <row r="94" spans="1:27" s="85" customFormat="1" ht="24.75" hidden="1" customHeight="1" x14ac:dyDescent="0.3">
      <c r="A94" s="123"/>
      <c r="B94" s="124"/>
      <c r="C94" s="122"/>
      <c r="D94" s="109"/>
      <c r="E94" s="109"/>
      <c r="F94" s="109"/>
      <c r="G94" s="109"/>
      <c r="H94" s="90"/>
      <c r="I94" s="90"/>
      <c r="J94" s="90"/>
      <c r="K94" s="90"/>
      <c r="L94" s="90"/>
      <c r="M94" s="91"/>
      <c r="N94" s="91"/>
      <c r="O94" s="91"/>
      <c r="P94" s="90"/>
      <c r="Q94" s="90"/>
      <c r="R94" s="90"/>
      <c r="S94" s="90"/>
      <c r="T94" s="90"/>
      <c r="U94" s="90"/>
      <c r="V94" s="90"/>
      <c r="W94" s="90"/>
      <c r="X94" s="91"/>
      <c r="Y94" s="91"/>
      <c r="Z94" s="91"/>
      <c r="AA94" s="91"/>
    </row>
    <row r="95" spans="1:27" s="85" customFormat="1" ht="60.75" hidden="1" customHeight="1" x14ac:dyDescent="0.3">
      <c r="A95" s="95"/>
      <c r="B95" s="100"/>
      <c r="C95" s="122"/>
      <c r="D95" s="109"/>
      <c r="E95" s="109"/>
      <c r="F95" s="109"/>
      <c r="G95" s="109"/>
      <c r="H95" s="90"/>
      <c r="I95" s="90"/>
      <c r="J95" s="90"/>
      <c r="K95" s="90"/>
      <c r="L95" s="90"/>
      <c r="M95" s="91"/>
      <c r="N95" s="91"/>
      <c r="O95" s="91"/>
      <c r="P95" s="90"/>
      <c r="Q95" s="90"/>
      <c r="R95" s="90"/>
      <c r="S95" s="90"/>
      <c r="T95" s="90"/>
      <c r="U95" s="90"/>
      <c r="V95" s="90"/>
      <c r="W95" s="90"/>
      <c r="X95" s="91"/>
      <c r="Y95" s="91"/>
      <c r="Z95" s="91"/>
      <c r="AA95" s="91"/>
    </row>
    <row r="96" spans="1:27" s="85" customFormat="1" ht="114" hidden="1" customHeight="1" x14ac:dyDescent="0.3">
      <c r="A96" s="95"/>
      <c r="B96" s="96"/>
      <c r="C96" s="122"/>
      <c r="D96" s="109"/>
      <c r="E96" s="109"/>
      <c r="F96" s="109"/>
      <c r="G96" s="109"/>
      <c r="H96" s="90"/>
      <c r="I96" s="90"/>
      <c r="J96" s="90"/>
      <c r="K96" s="90"/>
      <c r="L96" s="90"/>
      <c r="M96" s="91"/>
      <c r="N96" s="91"/>
      <c r="O96" s="91"/>
      <c r="P96" s="90"/>
      <c r="Q96" s="90"/>
      <c r="R96" s="90"/>
      <c r="S96" s="90"/>
      <c r="T96" s="90"/>
      <c r="U96" s="90"/>
      <c r="V96" s="90"/>
      <c r="W96" s="90"/>
      <c r="X96" s="91"/>
      <c r="Y96" s="91"/>
      <c r="Z96" s="91"/>
      <c r="AA96" s="91"/>
    </row>
    <row r="97" spans="1:27" s="85" customFormat="1" ht="24.75" hidden="1" customHeight="1" x14ac:dyDescent="0.3">
      <c r="A97" s="117"/>
      <c r="B97" s="118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</row>
    <row r="98" spans="1:27" s="85" customFormat="1" ht="48" hidden="1" customHeight="1" x14ac:dyDescent="0.3">
      <c r="A98" s="88"/>
      <c r="B98" s="125"/>
      <c r="C98" s="126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90"/>
      <c r="U98" s="90"/>
      <c r="V98" s="90"/>
      <c r="W98" s="90"/>
      <c r="X98" s="91"/>
      <c r="Y98" s="91"/>
      <c r="Z98" s="91"/>
      <c r="AA98" s="91"/>
    </row>
    <row r="99" spans="1:27" s="85" customFormat="1" ht="55.5" hidden="1" customHeight="1" x14ac:dyDescent="0.3">
      <c r="A99" s="88"/>
      <c r="B99" s="127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90"/>
      <c r="U99" s="90"/>
      <c r="V99" s="90"/>
      <c r="W99" s="90"/>
      <c r="X99" s="91"/>
      <c r="Y99" s="91"/>
      <c r="Z99" s="91"/>
      <c r="AA99" s="91"/>
    </row>
    <row r="100" spans="1:27" s="85" customFormat="1" ht="47.25" hidden="1" customHeight="1" x14ac:dyDescent="0.3">
      <c r="A100" s="95"/>
      <c r="B100" s="128"/>
      <c r="C100" s="122"/>
      <c r="D100" s="109"/>
      <c r="E100" s="109"/>
      <c r="F100" s="109"/>
      <c r="G100" s="109"/>
      <c r="H100" s="90"/>
      <c r="I100" s="90"/>
      <c r="J100" s="90"/>
      <c r="K100" s="90"/>
      <c r="L100" s="90"/>
      <c r="M100" s="90"/>
      <c r="N100" s="90"/>
      <c r="O100" s="90"/>
      <c r="P100" s="90"/>
      <c r="Q100" s="90"/>
      <c r="R100" s="90"/>
      <c r="S100" s="90"/>
      <c r="T100" s="90"/>
      <c r="U100" s="90"/>
      <c r="V100" s="90"/>
      <c r="W100" s="90"/>
      <c r="X100" s="91"/>
      <c r="Y100" s="91"/>
      <c r="Z100" s="91"/>
      <c r="AA100" s="91"/>
    </row>
    <row r="101" spans="1:27" s="129" customFormat="1" ht="30.75" hidden="1" customHeight="1" x14ac:dyDescent="0.3">
      <c r="A101" s="117"/>
      <c r="B101" s="118"/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</row>
    <row r="102" spans="1:27" s="78" customFormat="1" ht="49.5" hidden="1" customHeight="1" x14ac:dyDescent="0.3">
      <c r="A102" s="88"/>
      <c r="B102" s="111"/>
      <c r="C102" s="111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09"/>
      <c r="U102" s="109"/>
      <c r="V102" s="109"/>
      <c r="W102" s="109"/>
      <c r="X102" s="91"/>
      <c r="Y102" s="91"/>
      <c r="Z102" s="91"/>
      <c r="AA102" s="91"/>
    </row>
    <row r="103" spans="1:27" s="78" customFormat="1" ht="79.5" hidden="1" customHeight="1" x14ac:dyDescent="0.3">
      <c r="A103" s="88"/>
      <c r="B103" s="127"/>
      <c r="C103" s="127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09"/>
      <c r="U103" s="109"/>
      <c r="V103" s="109"/>
      <c r="W103" s="109"/>
      <c r="X103" s="91"/>
      <c r="Y103" s="91"/>
      <c r="Z103" s="91"/>
      <c r="AA103" s="91"/>
    </row>
    <row r="104" spans="1:27" s="78" customFormat="1" ht="55.5" hidden="1" customHeight="1" x14ac:dyDescent="0.3">
      <c r="A104" s="101"/>
      <c r="B104" s="130"/>
      <c r="C104" s="97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1"/>
      <c r="Q104" s="91"/>
      <c r="R104" s="91"/>
      <c r="S104" s="91"/>
      <c r="T104" s="109"/>
      <c r="U104" s="109"/>
      <c r="V104" s="109"/>
      <c r="W104" s="109"/>
      <c r="X104" s="91"/>
      <c r="Y104" s="91"/>
      <c r="Z104" s="91"/>
      <c r="AA104" s="91"/>
    </row>
    <row r="105" spans="1:27" s="78" customFormat="1" ht="43.5" hidden="1" customHeight="1" x14ac:dyDescent="0.3">
      <c r="A105" s="131"/>
      <c r="B105" s="132"/>
      <c r="C105" s="97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1"/>
      <c r="Q105" s="91"/>
      <c r="R105" s="91"/>
      <c r="S105" s="91"/>
      <c r="T105" s="109"/>
      <c r="U105" s="109"/>
      <c r="V105" s="109"/>
      <c r="W105" s="109"/>
      <c r="X105" s="91"/>
      <c r="Y105" s="91"/>
      <c r="Z105" s="91"/>
      <c r="AA105" s="91"/>
    </row>
    <row r="106" spans="1:27" s="78" customFormat="1" ht="42" hidden="1" customHeight="1" x14ac:dyDescent="0.3">
      <c r="A106" s="95"/>
      <c r="B106" s="128"/>
      <c r="C106" s="97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1"/>
      <c r="Q106" s="91"/>
      <c r="R106" s="91"/>
      <c r="S106" s="90"/>
      <c r="T106" s="109"/>
      <c r="U106" s="109"/>
      <c r="V106" s="109"/>
      <c r="W106" s="109"/>
      <c r="X106" s="91"/>
      <c r="Y106" s="91"/>
      <c r="Z106" s="91"/>
      <c r="AA106" s="91"/>
    </row>
    <row r="107" spans="1:27" s="78" customFormat="1" ht="136.5" hidden="1" customHeight="1" x14ac:dyDescent="0.3">
      <c r="A107" s="105"/>
      <c r="B107" s="128"/>
      <c r="C107" s="97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1"/>
      <c r="Q107" s="91"/>
      <c r="R107" s="91"/>
      <c r="S107" s="91"/>
      <c r="T107" s="109"/>
      <c r="U107" s="109"/>
      <c r="V107" s="109"/>
      <c r="W107" s="109"/>
      <c r="X107" s="91"/>
      <c r="Y107" s="91"/>
      <c r="Z107" s="91"/>
      <c r="AA107" s="91"/>
    </row>
    <row r="108" spans="1:27" s="78" customFormat="1" ht="42.75" hidden="1" customHeight="1" x14ac:dyDescent="0.3">
      <c r="A108" s="95"/>
      <c r="B108" s="133"/>
      <c r="C108" s="97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1"/>
      <c r="Q108" s="91"/>
      <c r="R108" s="91"/>
      <c r="S108" s="91"/>
      <c r="T108" s="109"/>
      <c r="U108" s="109"/>
      <c r="V108" s="109"/>
      <c r="W108" s="109"/>
      <c r="X108" s="91"/>
      <c r="Y108" s="91"/>
      <c r="Z108" s="91"/>
      <c r="AA108" s="91"/>
    </row>
    <row r="109" spans="1:27" s="85" customFormat="1" ht="69" hidden="1" customHeight="1" x14ac:dyDescent="0.3">
      <c r="A109" s="88"/>
      <c r="B109" s="127"/>
      <c r="C109" s="93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109"/>
      <c r="U109" s="109"/>
      <c r="V109" s="109"/>
      <c r="W109" s="109"/>
      <c r="X109" s="91"/>
      <c r="Y109" s="91"/>
      <c r="Z109" s="91"/>
      <c r="AA109" s="91"/>
    </row>
    <row r="110" spans="1:27" s="78" customFormat="1" ht="62.25" hidden="1" customHeight="1" x14ac:dyDescent="0.3">
      <c r="A110" s="95"/>
      <c r="B110" s="128"/>
      <c r="C110" s="97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1"/>
      <c r="Q110" s="91"/>
      <c r="R110" s="91"/>
      <c r="S110" s="91"/>
      <c r="T110" s="109"/>
      <c r="U110" s="109"/>
      <c r="V110" s="109"/>
      <c r="W110" s="109"/>
      <c r="X110" s="91"/>
      <c r="Y110" s="91"/>
      <c r="Z110" s="91"/>
      <c r="AA110" s="91"/>
    </row>
    <row r="111" spans="1:27" s="78" customFormat="1" ht="42" hidden="1" customHeight="1" x14ac:dyDescent="0.3">
      <c r="A111" s="101"/>
      <c r="B111" s="130"/>
      <c r="C111" s="97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1"/>
      <c r="Q111" s="91"/>
      <c r="R111" s="91"/>
      <c r="S111" s="91"/>
      <c r="T111" s="109"/>
      <c r="U111" s="109"/>
      <c r="V111" s="109"/>
      <c r="W111" s="109"/>
      <c r="X111" s="91"/>
      <c r="Y111" s="91"/>
      <c r="Z111" s="91"/>
      <c r="AA111" s="91"/>
    </row>
    <row r="112" spans="1:27" s="78" customFormat="1" ht="42" hidden="1" customHeight="1" x14ac:dyDescent="0.3">
      <c r="A112" s="131"/>
      <c r="B112" s="132"/>
      <c r="C112" s="97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1"/>
      <c r="Q112" s="91"/>
      <c r="R112" s="91"/>
      <c r="S112" s="91"/>
      <c r="T112" s="109"/>
      <c r="U112" s="109"/>
      <c r="V112" s="109"/>
      <c r="W112" s="109"/>
      <c r="X112" s="91"/>
      <c r="Y112" s="91"/>
      <c r="Z112" s="91"/>
      <c r="AA112" s="91"/>
    </row>
    <row r="113" spans="1:27" s="85" customFormat="1" ht="62.25" hidden="1" customHeight="1" x14ac:dyDescent="0.3">
      <c r="A113" s="88"/>
      <c r="B113" s="127"/>
      <c r="C113" s="93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109"/>
      <c r="U113" s="109"/>
      <c r="V113" s="109"/>
      <c r="W113" s="109"/>
      <c r="X113" s="91"/>
      <c r="Y113" s="91"/>
      <c r="Z113" s="91"/>
      <c r="AA113" s="91"/>
    </row>
    <row r="114" spans="1:27" s="78" customFormat="1" ht="48.75" hidden="1" customHeight="1" x14ac:dyDescent="0.3">
      <c r="A114" s="95"/>
      <c r="B114" s="128"/>
      <c r="C114" s="97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1"/>
      <c r="Q114" s="91"/>
      <c r="R114" s="91"/>
      <c r="S114" s="91"/>
      <c r="T114" s="109"/>
      <c r="U114" s="109"/>
      <c r="V114" s="109"/>
      <c r="W114" s="109"/>
      <c r="X114" s="91"/>
      <c r="Y114" s="91"/>
      <c r="Z114" s="91"/>
      <c r="AA114" s="91"/>
    </row>
    <row r="115" spans="1:27" s="85" customFormat="1" ht="27" customHeight="1" x14ac:dyDescent="0.3">
      <c r="A115" s="117" t="s">
        <v>69</v>
      </c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</row>
    <row r="116" spans="1:27" s="85" customFormat="1" ht="53.25" customHeight="1" x14ac:dyDescent="0.3">
      <c r="A116" s="88" t="s">
        <v>28</v>
      </c>
      <c r="B116" s="111" t="s">
        <v>88</v>
      </c>
      <c r="C116" s="111"/>
      <c r="D116" s="112">
        <f>D117+D143</f>
        <v>490805655.23000002</v>
      </c>
      <c r="E116" s="112">
        <f t="shared" ref="E116:G116" si="0">E117+E143</f>
        <v>4408046.2300000004</v>
      </c>
      <c r="F116" s="112">
        <f t="shared" si="0"/>
        <v>615830</v>
      </c>
      <c r="G116" s="112">
        <f t="shared" si="0"/>
        <v>485781779</v>
      </c>
      <c r="H116" s="112">
        <f t="shared" ref="H116:S116" si="1">H117+H143</f>
        <v>653326948.23000002</v>
      </c>
      <c r="I116" s="112">
        <f t="shared" si="1"/>
        <v>4433646.2300000004</v>
      </c>
      <c r="J116" s="112">
        <f t="shared" si="1"/>
        <v>615830</v>
      </c>
      <c r="K116" s="112">
        <f t="shared" si="1"/>
        <v>648277472</v>
      </c>
      <c r="L116" s="112">
        <f t="shared" si="1"/>
        <v>182111800</v>
      </c>
      <c r="M116" s="112">
        <f t="shared" si="1"/>
        <v>579011</v>
      </c>
      <c r="N116" s="112">
        <f t="shared" si="1"/>
        <v>39700</v>
      </c>
      <c r="O116" s="112">
        <f t="shared" si="1"/>
        <v>181493089</v>
      </c>
      <c r="P116" s="112">
        <f t="shared" si="1"/>
        <v>361715594.38000005</v>
      </c>
      <c r="Q116" s="112">
        <f t="shared" si="1"/>
        <v>1522113.54</v>
      </c>
      <c r="R116" s="112">
        <f t="shared" si="1"/>
        <v>105985.67</v>
      </c>
      <c r="S116" s="112">
        <f t="shared" si="1"/>
        <v>360087495.17000002</v>
      </c>
      <c r="T116" s="84">
        <f t="shared" ref="T116:T145" si="2">P116/D116*100</f>
        <v>73.698334671896532</v>
      </c>
      <c r="U116" s="84">
        <f t="shared" ref="U116:U126" si="3">Q116/E116*100</f>
        <v>34.530344297228474</v>
      </c>
      <c r="V116" s="84">
        <f t="shared" ref="V116:V123" si="4">R116/F116*100</f>
        <v>17.210215481545234</v>
      </c>
      <c r="W116" s="84">
        <f t="shared" ref="W116:W145" si="5">S116/G116*100</f>
        <v>74.125360550009432</v>
      </c>
      <c r="X116" s="83">
        <f t="shared" ref="X116:X145" si="6">P116/H116*100</f>
        <v>55.365172883188677</v>
      </c>
      <c r="Y116" s="83">
        <f t="shared" ref="Y116:Y126" si="7">Q116/I116*100</f>
        <v>34.33096510273441</v>
      </c>
      <c r="Z116" s="83">
        <f t="shared" ref="Z116:Z123" si="8">R116/J116*100</f>
        <v>17.210215481545234</v>
      </c>
      <c r="AA116" s="83">
        <f t="shared" ref="AA116:AA145" si="9">S116/K116*100</f>
        <v>55.545273547620674</v>
      </c>
    </row>
    <row r="117" spans="1:27" s="85" customFormat="1" ht="60.75" customHeight="1" x14ac:dyDescent="0.3">
      <c r="A117" s="88" t="s">
        <v>29</v>
      </c>
      <c r="B117" s="127" t="s">
        <v>89</v>
      </c>
      <c r="C117" s="127"/>
      <c r="D117" s="112">
        <f t="shared" ref="D117:G117" si="10">D118+D124+D127+D141+D131</f>
        <v>472504517.23000002</v>
      </c>
      <c r="E117" s="112">
        <f t="shared" si="10"/>
        <v>4408046.2300000004</v>
      </c>
      <c r="F117" s="112">
        <f t="shared" si="10"/>
        <v>615830</v>
      </c>
      <c r="G117" s="112">
        <f t="shared" si="10"/>
        <v>467480641</v>
      </c>
      <c r="H117" s="112">
        <f t="shared" ref="H117:S117" si="11">H118+H124+H127+H141+H131</f>
        <v>625401599.23000002</v>
      </c>
      <c r="I117" s="112">
        <f t="shared" si="11"/>
        <v>4433646.2300000004</v>
      </c>
      <c r="J117" s="112">
        <f t="shared" si="11"/>
        <v>615830</v>
      </c>
      <c r="K117" s="112">
        <f t="shared" si="11"/>
        <v>620352123</v>
      </c>
      <c r="L117" s="112">
        <f t="shared" si="11"/>
        <v>162932030</v>
      </c>
      <c r="M117" s="112">
        <f t="shared" si="11"/>
        <v>579011</v>
      </c>
      <c r="N117" s="112">
        <f t="shared" si="11"/>
        <v>39700</v>
      </c>
      <c r="O117" s="112">
        <f t="shared" si="11"/>
        <v>162313319</v>
      </c>
      <c r="P117" s="112">
        <f t="shared" si="11"/>
        <v>346430004.33000004</v>
      </c>
      <c r="Q117" s="112">
        <f t="shared" si="11"/>
        <v>1522113.54</v>
      </c>
      <c r="R117" s="112">
        <f t="shared" si="11"/>
        <v>105985.67</v>
      </c>
      <c r="S117" s="112">
        <f t="shared" si="11"/>
        <v>344801905.12</v>
      </c>
      <c r="T117" s="84">
        <f t="shared" si="2"/>
        <v>73.317818496403717</v>
      </c>
      <c r="U117" s="84">
        <f t="shared" si="3"/>
        <v>34.530344297228474</v>
      </c>
      <c r="V117" s="84">
        <f t="shared" si="4"/>
        <v>17.210215481545234</v>
      </c>
      <c r="W117" s="84">
        <f t="shared" si="5"/>
        <v>73.757472476812154</v>
      </c>
      <c r="X117" s="83">
        <f t="shared" si="6"/>
        <v>55.393207301760619</v>
      </c>
      <c r="Y117" s="83">
        <f t="shared" si="7"/>
        <v>34.33096510273441</v>
      </c>
      <c r="Z117" s="83">
        <f t="shared" si="8"/>
        <v>17.210215481545234</v>
      </c>
      <c r="AA117" s="83">
        <f t="shared" si="9"/>
        <v>55.581643446717123</v>
      </c>
    </row>
    <row r="118" spans="1:27" s="85" customFormat="1" ht="113.25" customHeight="1" x14ac:dyDescent="0.3">
      <c r="A118" s="88" t="s">
        <v>30</v>
      </c>
      <c r="B118" s="127" t="s">
        <v>90</v>
      </c>
      <c r="C118" s="134"/>
      <c r="D118" s="83">
        <f>SUM(D119:D122)</f>
        <v>317216289.23000002</v>
      </c>
      <c r="E118" s="83">
        <f t="shared" ref="E118:S118" si="12">SUM(E119:E122)</f>
        <v>4008046.23</v>
      </c>
      <c r="F118" s="83">
        <f t="shared" si="12"/>
        <v>615830</v>
      </c>
      <c r="G118" s="83">
        <f t="shared" si="12"/>
        <v>312592413</v>
      </c>
      <c r="H118" s="83">
        <f t="shared" si="12"/>
        <v>427689954.23000002</v>
      </c>
      <c r="I118" s="83">
        <f t="shared" si="12"/>
        <v>4033646.23</v>
      </c>
      <c r="J118" s="83">
        <f t="shared" si="12"/>
        <v>615830</v>
      </c>
      <c r="K118" s="83">
        <f t="shared" si="12"/>
        <v>423040478</v>
      </c>
      <c r="L118" s="83">
        <f t="shared" si="12"/>
        <v>46926156</v>
      </c>
      <c r="M118" s="83">
        <f t="shared" si="12"/>
        <v>579011</v>
      </c>
      <c r="N118" s="83">
        <f t="shared" si="12"/>
        <v>39700</v>
      </c>
      <c r="O118" s="83">
        <f t="shared" si="12"/>
        <v>46307445</v>
      </c>
      <c r="P118" s="83">
        <f t="shared" si="12"/>
        <v>223622096.24000001</v>
      </c>
      <c r="Q118" s="83">
        <f t="shared" si="12"/>
        <v>1122113.54</v>
      </c>
      <c r="R118" s="83">
        <f t="shared" si="12"/>
        <v>105985.67</v>
      </c>
      <c r="S118" s="83">
        <f t="shared" si="12"/>
        <v>222393997.03</v>
      </c>
      <c r="T118" s="84">
        <f t="shared" si="2"/>
        <v>70.495149156057735</v>
      </c>
      <c r="U118" s="84">
        <f t="shared" si="3"/>
        <v>27.996521886425445</v>
      </c>
      <c r="V118" s="84">
        <f t="shared" si="4"/>
        <v>17.210215481545234</v>
      </c>
      <c r="W118" s="84">
        <f t="shared" si="5"/>
        <v>71.145039924561445</v>
      </c>
      <c r="X118" s="83">
        <f t="shared" si="6"/>
        <v>52.286029640935205</v>
      </c>
      <c r="Y118" s="83">
        <f t="shared" si="7"/>
        <v>27.818838738368985</v>
      </c>
      <c r="Z118" s="83">
        <f t="shared" si="8"/>
        <v>17.210215481545234</v>
      </c>
      <c r="AA118" s="83">
        <f t="shared" si="9"/>
        <v>52.570382409127291</v>
      </c>
    </row>
    <row r="119" spans="1:27" s="78" customFormat="1" ht="65.25" customHeight="1" x14ac:dyDescent="0.3">
      <c r="A119" s="95" t="s">
        <v>53</v>
      </c>
      <c r="B119" s="135" t="s">
        <v>18</v>
      </c>
      <c r="C119" s="80" t="s">
        <v>67</v>
      </c>
      <c r="D119" s="91">
        <f>SUM(E119:G119)</f>
        <v>312367713</v>
      </c>
      <c r="E119" s="91">
        <v>0</v>
      </c>
      <c r="F119" s="91">
        <v>0</v>
      </c>
      <c r="G119" s="91">
        <v>312367713</v>
      </c>
      <c r="H119" s="109">
        <f>SUM(I119:K119)</f>
        <v>422811278</v>
      </c>
      <c r="I119" s="90">
        <v>0</v>
      </c>
      <c r="J119" s="90">
        <v>0</v>
      </c>
      <c r="K119" s="90">
        <v>422811278</v>
      </c>
      <c r="L119" s="90">
        <f t="shared" ref="L119:L122" si="13">M119+N119+O119</f>
        <v>46198261</v>
      </c>
      <c r="M119" s="90">
        <v>0</v>
      </c>
      <c r="N119" s="90">
        <v>0</v>
      </c>
      <c r="O119" s="90">
        <v>46198261</v>
      </c>
      <c r="P119" s="91">
        <f t="shared" ref="P119:P122" si="14">SUM(Q119:S119)</f>
        <v>222309315.66999999</v>
      </c>
      <c r="Q119" s="90">
        <v>0</v>
      </c>
      <c r="R119" s="90">
        <v>0</v>
      </c>
      <c r="S119" s="90">
        <v>222309315.66999999</v>
      </c>
      <c r="T119" s="84">
        <f t="shared" si="2"/>
        <v>71.169108207415789</v>
      </c>
      <c r="U119" s="84">
        <v>0</v>
      </c>
      <c r="V119" s="84">
        <v>0</v>
      </c>
      <c r="W119" s="84">
        <f t="shared" si="5"/>
        <v>71.169108207415789</v>
      </c>
      <c r="X119" s="83">
        <f t="shared" si="6"/>
        <v>52.578851898553182</v>
      </c>
      <c r="Y119" s="83">
        <v>0</v>
      </c>
      <c r="Z119" s="83">
        <v>0</v>
      </c>
      <c r="AA119" s="83">
        <f t="shared" si="9"/>
        <v>52.578851898553182</v>
      </c>
    </row>
    <row r="120" spans="1:27" s="78" customFormat="1" ht="75.75" customHeight="1" x14ac:dyDescent="0.3">
      <c r="A120" s="95" t="s">
        <v>54</v>
      </c>
      <c r="B120" s="136" t="s">
        <v>92</v>
      </c>
      <c r="C120" s="80" t="s">
        <v>67</v>
      </c>
      <c r="D120" s="91">
        <f t="shared" ref="D120:D122" si="15">SUM(E120:G120)</f>
        <v>776200</v>
      </c>
      <c r="E120" s="91">
        <v>659700</v>
      </c>
      <c r="F120" s="91">
        <v>0</v>
      </c>
      <c r="G120" s="91">
        <v>116500</v>
      </c>
      <c r="H120" s="109">
        <f>SUM(I120:K120)</f>
        <v>806300</v>
      </c>
      <c r="I120" s="90">
        <v>685300</v>
      </c>
      <c r="J120" s="90">
        <v>0</v>
      </c>
      <c r="K120" s="90">
        <v>121000</v>
      </c>
      <c r="L120" s="90"/>
      <c r="M120" s="90"/>
      <c r="N120" s="90"/>
      <c r="O120" s="90"/>
      <c r="P120" s="91">
        <f t="shared" si="14"/>
        <v>440899.3</v>
      </c>
      <c r="Q120" s="90">
        <v>374812</v>
      </c>
      <c r="R120" s="90">
        <v>0</v>
      </c>
      <c r="S120" s="90">
        <v>66087.3</v>
      </c>
      <c r="T120" s="84">
        <f t="shared" si="2"/>
        <v>56.802280340118529</v>
      </c>
      <c r="U120" s="84">
        <f t="shared" si="3"/>
        <v>56.815522207063815</v>
      </c>
      <c r="V120" s="84">
        <v>0</v>
      </c>
      <c r="W120" s="84">
        <f t="shared" si="5"/>
        <v>56.727296137339053</v>
      </c>
      <c r="X120" s="83">
        <f t="shared" si="6"/>
        <v>54.681793377154911</v>
      </c>
      <c r="Y120" s="83">
        <f t="shared" si="7"/>
        <v>54.693127097621478</v>
      </c>
      <c r="Z120" s="83">
        <v>0</v>
      </c>
      <c r="AA120" s="83">
        <f t="shared" si="9"/>
        <v>54.617603305785124</v>
      </c>
    </row>
    <row r="121" spans="1:27" s="78" customFormat="1" ht="84.75" customHeight="1" x14ac:dyDescent="0.3">
      <c r="A121" s="95" t="s">
        <v>55</v>
      </c>
      <c r="B121" s="136" t="s">
        <v>99</v>
      </c>
      <c r="C121" s="80" t="s">
        <v>67</v>
      </c>
      <c r="D121" s="91">
        <f t="shared" si="15"/>
        <v>1911400</v>
      </c>
      <c r="E121" s="91">
        <v>1911400</v>
      </c>
      <c r="F121" s="91">
        <v>0</v>
      </c>
      <c r="G121" s="91">
        <v>0</v>
      </c>
      <c r="H121" s="109">
        <f t="shared" ref="H121:H122" si="16">SUM(I121:K121)</f>
        <v>1911400</v>
      </c>
      <c r="I121" s="90">
        <v>1911400</v>
      </c>
      <c r="J121" s="90">
        <v>0</v>
      </c>
      <c r="K121" s="90">
        <v>0</v>
      </c>
      <c r="L121" s="90">
        <f t="shared" si="13"/>
        <v>283926.39</v>
      </c>
      <c r="M121" s="90">
        <v>201637.39</v>
      </c>
      <c r="N121" s="90">
        <v>39700</v>
      </c>
      <c r="O121" s="90">
        <v>42589</v>
      </c>
      <c r="P121" s="91">
        <f t="shared" si="14"/>
        <v>500000</v>
      </c>
      <c r="Q121" s="91">
        <v>500000</v>
      </c>
      <c r="R121" s="91">
        <v>0</v>
      </c>
      <c r="S121" s="91">
        <v>0</v>
      </c>
      <c r="T121" s="84">
        <f t="shared" si="2"/>
        <v>26.158836454954482</v>
      </c>
      <c r="U121" s="84">
        <f t="shared" si="3"/>
        <v>26.158836454954482</v>
      </c>
      <c r="V121" s="84">
        <v>0</v>
      </c>
      <c r="W121" s="84">
        <v>0</v>
      </c>
      <c r="X121" s="83">
        <f t="shared" si="6"/>
        <v>26.158836454954482</v>
      </c>
      <c r="Y121" s="83">
        <f t="shared" si="7"/>
        <v>26.158836454954482</v>
      </c>
      <c r="Z121" s="83">
        <v>0</v>
      </c>
      <c r="AA121" s="83">
        <v>0</v>
      </c>
    </row>
    <row r="122" spans="1:27" s="78" customFormat="1" ht="94.5" customHeight="1" x14ac:dyDescent="0.3">
      <c r="A122" s="95" t="s">
        <v>66</v>
      </c>
      <c r="B122" s="135" t="s">
        <v>91</v>
      </c>
      <c r="C122" s="80" t="s">
        <v>67</v>
      </c>
      <c r="D122" s="91">
        <f t="shared" si="15"/>
        <v>2160976.23</v>
      </c>
      <c r="E122" s="91">
        <v>1436946.23</v>
      </c>
      <c r="F122" s="91">
        <v>615830</v>
      </c>
      <c r="G122" s="91">
        <v>108200</v>
      </c>
      <c r="H122" s="109">
        <f t="shared" si="16"/>
        <v>2160976.23</v>
      </c>
      <c r="I122" s="90">
        <v>1436946.23</v>
      </c>
      <c r="J122" s="90">
        <v>615830</v>
      </c>
      <c r="K122" s="90">
        <v>108200</v>
      </c>
      <c r="L122" s="90">
        <f t="shared" si="13"/>
        <v>443968.61</v>
      </c>
      <c r="M122" s="90">
        <v>377373.61</v>
      </c>
      <c r="N122" s="90">
        <v>0</v>
      </c>
      <c r="O122" s="90">
        <v>66595</v>
      </c>
      <c r="P122" s="91">
        <f t="shared" si="14"/>
        <v>371881.27</v>
      </c>
      <c r="Q122" s="91">
        <v>247301.54</v>
      </c>
      <c r="R122" s="91">
        <v>105985.67</v>
      </c>
      <c r="S122" s="90">
        <v>18594.060000000001</v>
      </c>
      <c r="T122" s="84">
        <f t="shared" si="2"/>
        <v>17.208947735625951</v>
      </c>
      <c r="U122" s="84">
        <f t="shared" si="3"/>
        <v>17.210215304994396</v>
      </c>
      <c r="V122" s="84">
        <f t="shared" si="4"/>
        <v>17.210215481545234</v>
      </c>
      <c r="W122" s="84">
        <f t="shared" si="5"/>
        <v>17.184898336414051</v>
      </c>
      <c r="X122" s="83">
        <f t="shared" si="6"/>
        <v>17.208947735625951</v>
      </c>
      <c r="Y122" s="83">
        <f t="shared" si="7"/>
        <v>17.210215304994396</v>
      </c>
      <c r="Z122" s="83">
        <f t="shared" si="8"/>
        <v>17.210215481545234</v>
      </c>
      <c r="AA122" s="83">
        <f t="shared" si="9"/>
        <v>17.184898336414051</v>
      </c>
    </row>
    <row r="123" spans="1:27" s="78" customFormat="1" ht="57" hidden="1" customHeight="1" x14ac:dyDescent="0.3">
      <c r="A123" s="95"/>
      <c r="B123" s="133"/>
      <c r="C123" s="80"/>
      <c r="D123" s="91"/>
      <c r="E123" s="91"/>
      <c r="F123" s="91"/>
      <c r="G123" s="91"/>
      <c r="H123" s="109"/>
      <c r="I123" s="90"/>
      <c r="J123" s="90"/>
      <c r="K123" s="90"/>
      <c r="L123" s="90"/>
      <c r="M123" s="90"/>
      <c r="N123" s="90"/>
      <c r="O123" s="90"/>
      <c r="P123" s="91"/>
      <c r="Q123" s="91"/>
      <c r="R123" s="91"/>
      <c r="S123" s="91"/>
      <c r="T123" s="84" t="e">
        <f t="shared" si="2"/>
        <v>#DIV/0!</v>
      </c>
      <c r="U123" s="84" t="e">
        <f t="shared" si="3"/>
        <v>#DIV/0!</v>
      </c>
      <c r="V123" s="84" t="e">
        <f t="shared" si="4"/>
        <v>#DIV/0!</v>
      </c>
      <c r="W123" s="84" t="e">
        <f t="shared" si="5"/>
        <v>#DIV/0!</v>
      </c>
      <c r="X123" s="83" t="e">
        <f t="shared" si="6"/>
        <v>#DIV/0!</v>
      </c>
      <c r="Y123" s="83" t="e">
        <f t="shared" si="7"/>
        <v>#DIV/0!</v>
      </c>
      <c r="Z123" s="83" t="e">
        <f t="shared" si="8"/>
        <v>#DIV/0!</v>
      </c>
      <c r="AA123" s="83" t="e">
        <f t="shared" si="9"/>
        <v>#DIV/0!</v>
      </c>
    </row>
    <row r="124" spans="1:27" s="85" customFormat="1" ht="43.5" customHeight="1" x14ac:dyDescent="0.3">
      <c r="A124" s="88" t="s">
        <v>31</v>
      </c>
      <c r="B124" s="137" t="s">
        <v>56</v>
      </c>
      <c r="C124" s="134"/>
      <c r="D124" s="83">
        <f>D125+D126</f>
        <v>146920909</v>
      </c>
      <c r="E124" s="83">
        <f t="shared" ref="E124:S124" si="17">E125+E126</f>
        <v>400000</v>
      </c>
      <c r="F124" s="83">
        <f t="shared" si="17"/>
        <v>0</v>
      </c>
      <c r="G124" s="83">
        <f t="shared" si="17"/>
        <v>146520909</v>
      </c>
      <c r="H124" s="83">
        <f t="shared" si="17"/>
        <v>188759926</v>
      </c>
      <c r="I124" s="83">
        <f t="shared" si="17"/>
        <v>400000</v>
      </c>
      <c r="J124" s="83">
        <f t="shared" si="17"/>
        <v>0</v>
      </c>
      <c r="K124" s="83">
        <f t="shared" si="17"/>
        <v>188359926</v>
      </c>
      <c r="L124" s="83">
        <f t="shared" si="17"/>
        <v>116005874</v>
      </c>
      <c r="M124" s="83">
        <f t="shared" si="17"/>
        <v>0</v>
      </c>
      <c r="N124" s="83">
        <f t="shared" si="17"/>
        <v>0</v>
      </c>
      <c r="O124" s="83">
        <f t="shared" si="17"/>
        <v>116005874</v>
      </c>
      <c r="P124" s="83">
        <f t="shared" si="17"/>
        <v>116497403.79000001</v>
      </c>
      <c r="Q124" s="83">
        <f t="shared" si="17"/>
        <v>400000</v>
      </c>
      <c r="R124" s="83">
        <f t="shared" si="17"/>
        <v>0</v>
      </c>
      <c r="S124" s="83">
        <f t="shared" si="17"/>
        <v>116097403.79000001</v>
      </c>
      <c r="T124" s="84">
        <f t="shared" si="2"/>
        <v>79.29259666505331</v>
      </c>
      <c r="U124" s="84">
        <f t="shared" si="3"/>
        <v>100</v>
      </c>
      <c r="V124" s="84">
        <v>0</v>
      </c>
      <c r="W124" s="84">
        <f t="shared" si="5"/>
        <v>79.236065748131551</v>
      </c>
      <c r="X124" s="83">
        <f t="shared" si="6"/>
        <v>61.717233238372856</v>
      </c>
      <c r="Y124" s="83">
        <f t="shared" si="7"/>
        <v>100</v>
      </c>
      <c r="Z124" s="83">
        <v>0</v>
      </c>
      <c r="AA124" s="83">
        <f t="shared" si="9"/>
        <v>61.635936186341468</v>
      </c>
    </row>
    <row r="125" spans="1:27" s="78" customFormat="1" ht="69.75" customHeight="1" x14ac:dyDescent="0.3">
      <c r="A125" s="95" t="s">
        <v>101</v>
      </c>
      <c r="B125" s="135" t="s">
        <v>18</v>
      </c>
      <c r="C125" s="80" t="s">
        <v>67</v>
      </c>
      <c r="D125" s="91">
        <f>SUM(E125:G125)</f>
        <v>146520909</v>
      </c>
      <c r="E125" s="91">
        <v>0</v>
      </c>
      <c r="F125" s="91">
        <v>0</v>
      </c>
      <c r="G125" s="91">
        <v>146520909</v>
      </c>
      <c r="H125" s="109">
        <f>SUM(I125:K125)</f>
        <v>188359926</v>
      </c>
      <c r="I125" s="90">
        <v>0</v>
      </c>
      <c r="J125" s="90">
        <v>0</v>
      </c>
      <c r="K125" s="90">
        <v>188359926</v>
      </c>
      <c r="L125" s="90">
        <f>M125+N125+O125</f>
        <v>116005874</v>
      </c>
      <c r="M125" s="90">
        <v>0</v>
      </c>
      <c r="N125" s="90">
        <v>0</v>
      </c>
      <c r="O125" s="90">
        <v>116005874</v>
      </c>
      <c r="P125" s="91">
        <f>SUM(Q125:S125)</f>
        <v>116097403.79000001</v>
      </c>
      <c r="Q125" s="91">
        <v>0</v>
      </c>
      <c r="R125" s="91">
        <v>0</v>
      </c>
      <c r="S125" s="91">
        <v>116097403.79000001</v>
      </c>
      <c r="T125" s="84">
        <f t="shared" si="2"/>
        <v>79.236065748131551</v>
      </c>
      <c r="U125" s="84">
        <v>0</v>
      </c>
      <c r="V125" s="84">
        <v>0</v>
      </c>
      <c r="W125" s="84">
        <f t="shared" si="5"/>
        <v>79.236065748131551</v>
      </c>
      <c r="X125" s="83">
        <f t="shared" si="6"/>
        <v>61.635936186341468</v>
      </c>
      <c r="Y125" s="83">
        <v>0</v>
      </c>
      <c r="Z125" s="83">
        <v>0</v>
      </c>
      <c r="AA125" s="83">
        <f t="shared" si="9"/>
        <v>61.635936186341468</v>
      </c>
    </row>
    <row r="126" spans="1:27" s="78" customFormat="1" ht="82.5" customHeight="1" x14ac:dyDescent="0.3">
      <c r="A126" s="95" t="s">
        <v>102</v>
      </c>
      <c r="B126" s="135" t="s">
        <v>58</v>
      </c>
      <c r="C126" s="80" t="s">
        <v>67</v>
      </c>
      <c r="D126" s="91">
        <f>SUM(E126:G126)</f>
        <v>400000</v>
      </c>
      <c r="E126" s="91">
        <v>400000</v>
      </c>
      <c r="F126" s="91">
        <v>0</v>
      </c>
      <c r="G126" s="91">
        <v>0</v>
      </c>
      <c r="H126" s="109">
        <f>SUM(I126:K126)</f>
        <v>400000</v>
      </c>
      <c r="I126" s="90">
        <v>400000</v>
      </c>
      <c r="J126" s="90">
        <v>0</v>
      </c>
      <c r="K126" s="90">
        <v>0</v>
      </c>
      <c r="L126" s="90"/>
      <c r="M126" s="90"/>
      <c r="N126" s="90"/>
      <c r="O126" s="90"/>
      <c r="P126" s="91">
        <f>SUM(Q126:S126)</f>
        <v>400000</v>
      </c>
      <c r="Q126" s="91">
        <v>400000</v>
      </c>
      <c r="R126" s="91">
        <v>0</v>
      </c>
      <c r="S126" s="91">
        <v>0</v>
      </c>
      <c r="T126" s="84">
        <f t="shared" si="2"/>
        <v>100</v>
      </c>
      <c r="U126" s="84">
        <f t="shared" si="3"/>
        <v>100</v>
      </c>
      <c r="V126" s="84">
        <v>0</v>
      </c>
      <c r="W126" s="84">
        <v>0</v>
      </c>
      <c r="X126" s="83">
        <f t="shared" si="6"/>
        <v>100</v>
      </c>
      <c r="Y126" s="83">
        <f t="shared" si="7"/>
        <v>100</v>
      </c>
      <c r="Z126" s="83">
        <v>0</v>
      </c>
      <c r="AA126" s="83">
        <v>0</v>
      </c>
    </row>
    <row r="127" spans="1:27" s="85" customFormat="1" ht="64.5" customHeight="1" x14ac:dyDescent="0.3">
      <c r="A127" s="88" t="s">
        <v>32</v>
      </c>
      <c r="B127" s="138" t="s">
        <v>100</v>
      </c>
      <c r="C127" s="112"/>
      <c r="D127" s="112">
        <f t="shared" ref="D127:G127" si="18">SUM(D128:D130)</f>
        <v>8367319</v>
      </c>
      <c r="E127" s="112">
        <f t="shared" si="18"/>
        <v>0</v>
      </c>
      <c r="F127" s="112">
        <f t="shared" si="18"/>
        <v>0</v>
      </c>
      <c r="G127" s="112">
        <f t="shared" si="18"/>
        <v>8367319</v>
      </c>
      <c r="H127" s="112">
        <f>SUM(H128:H130)</f>
        <v>8951719</v>
      </c>
      <c r="I127" s="112">
        <f t="shared" ref="I127:S127" si="19">SUM(I128:I130)</f>
        <v>0</v>
      </c>
      <c r="J127" s="112">
        <f t="shared" si="19"/>
        <v>0</v>
      </c>
      <c r="K127" s="112">
        <f t="shared" si="19"/>
        <v>8951719</v>
      </c>
      <c r="L127" s="112">
        <f t="shared" si="19"/>
        <v>0</v>
      </c>
      <c r="M127" s="112">
        <f t="shared" si="19"/>
        <v>0</v>
      </c>
      <c r="N127" s="112">
        <f t="shared" si="19"/>
        <v>0</v>
      </c>
      <c r="O127" s="112">
        <f t="shared" si="19"/>
        <v>0</v>
      </c>
      <c r="P127" s="112">
        <f t="shared" si="19"/>
        <v>6310504.2999999998</v>
      </c>
      <c r="Q127" s="112">
        <f t="shared" si="19"/>
        <v>0</v>
      </c>
      <c r="R127" s="112">
        <f t="shared" si="19"/>
        <v>0</v>
      </c>
      <c r="S127" s="112">
        <f t="shared" si="19"/>
        <v>6310504.2999999998</v>
      </c>
      <c r="T127" s="84">
        <f t="shared" si="2"/>
        <v>75.418473946075196</v>
      </c>
      <c r="U127" s="84">
        <v>0</v>
      </c>
      <c r="V127" s="84">
        <v>0</v>
      </c>
      <c r="W127" s="84">
        <f t="shared" si="5"/>
        <v>75.418473946075196</v>
      </c>
      <c r="X127" s="83">
        <f t="shared" si="6"/>
        <v>70.494888188514409</v>
      </c>
      <c r="Y127" s="83">
        <v>0</v>
      </c>
      <c r="Z127" s="83">
        <v>0</v>
      </c>
      <c r="AA127" s="83">
        <f t="shared" si="9"/>
        <v>70.494888188514409</v>
      </c>
    </row>
    <row r="128" spans="1:27" s="78" customFormat="1" ht="45" hidden="1" customHeight="1" x14ac:dyDescent="0.3">
      <c r="A128" s="95"/>
      <c r="B128" s="135"/>
      <c r="C128" s="80"/>
      <c r="D128" s="91"/>
      <c r="E128" s="91"/>
      <c r="F128" s="91"/>
      <c r="G128" s="91"/>
      <c r="H128" s="109"/>
      <c r="I128" s="90"/>
      <c r="J128" s="90"/>
      <c r="K128" s="90"/>
      <c r="L128" s="90"/>
      <c r="M128" s="90"/>
      <c r="N128" s="90"/>
      <c r="O128" s="90"/>
      <c r="P128" s="91"/>
      <c r="Q128" s="91"/>
      <c r="R128" s="91"/>
      <c r="S128" s="91"/>
      <c r="T128" s="84" t="e">
        <f t="shared" si="2"/>
        <v>#DIV/0!</v>
      </c>
      <c r="U128" s="84">
        <v>0</v>
      </c>
      <c r="V128" s="84">
        <v>0</v>
      </c>
      <c r="W128" s="84" t="e">
        <f t="shared" si="5"/>
        <v>#DIV/0!</v>
      </c>
      <c r="X128" s="83" t="e">
        <f t="shared" si="6"/>
        <v>#DIV/0!</v>
      </c>
      <c r="Y128" s="83">
        <v>0</v>
      </c>
      <c r="Z128" s="83">
        <v>0</v>
      </c>
      <c r="AA128" s="83" t="e">
        <f t="shared" si="9"/>
        <v>#DIV/0!</v>
      </c>
    </row>
    <row r="129" spans="1:27" s="78" customFormat="1" hidden="1" x14ac:dyDescent="0.3">
      <c r="A129" s="95"/>
      <c r="B129" s="136"/>
      <c r="C129" s="80"/>
      <c r="D129" s="91"/>
      <c r="E129" s="91"/>
      <c r="F129" s="91"/>
      <c r="G129" s="91"/>
      <c r="H129" s="109"/>
      <c r="I129" s="90"/>
      <c r="J129" s="90"/>
      <c r="K129" s="90"/>
      <c r="L129" s="90"/>
      <c r="M129" s="90"/>
      <c r="N129" s="90"/>
      <c r="O129" s="90"/>
      <c r="P129" s="91"/>
      <c r="Q129" s="91"/>
      <c r="R129" s="91"/>
      <c r="S129" s="91"/>
      <c r="T129" s="84" t="e">
        <f t="shared" si="2"/>
        <v>#DIV/0!</v>
      </c>
      <c r="U129" s="84">
        <v>0</v>
      </c>
      <c r="V129" s="84">
        <v>0</v>
      </c>
      <c r="W129" s="84" t="e">
        <f t="shared" si="5"/>
        <v>#DIV/0!</v>
      </c>
      <c r="X129" s="83" t="e">
        <f t="shared" si="6"/>
        <v>#DIV/0!</v>
      </c>
      <c r="Y129" s="83">
        <v>0</v>
      </c>
      <c r="Z129" s="83">
        <v>0</v>
      </c>
      <c r="AA129" s="83" t="e">
        <f t="shared" si="9"/>
        <v>#DIV/0!</v>
      </c>
    </row>
    <row r="130" spans="1:27" s="78" customFormat="1" ht="35.25" customHeight="1" x14ac:dyDescent="0.3">
      <c r="A130" s="95" t="s">
        <v>103</v>
      </c>
      <c r="B130" s="136" t="s">
        <v>57</v>
      </c>
      <c r="C130" s="80" t="s">
        <v>67</v>
      </c>
      <c r="D130" s="91">
        <f t="shared" ref="D130" si="20">SUM(E130:G130)</f>
        <v>8367319</v>
      </c>
      <c r="E130" s="91">
        <v>0</v>
      </c>
      <c r="F130" s="91">
        <v>0</v>
      </c>
      <c r="G130" s="91">
        <v>8367319</v>
      </c>
      <c r="H130" s="109">
        <f>SUM(I130:K130)</f>
        <v>8951719</v>
      </c>
      <c r="I130" s="90">
        <v>0</v>
      </c>
      <c r="J130" s="90">
        <v>0</v>
      </c>
      <c r="K130" s="90">
        <v>8951719</v>
      </c>
      <c r="L130" s="90"/>
      <c r="M130" s="90"/>
      <c r="N130" s="90"/>
      <c r="O130" s="90"/>
      <c r="P130" s="91">
        <f t="shared" ref="P130" si="21">SUM(Q130:S130)</f>
        <v>6310504.2999999998</v>
      </c>
      <c r="Q130" s="91">
        <v>0</v>
      </c>
      <c r="R130" s="91">
        <v>0</v>
      </c>
      <c r="S130" s="91">
        <v>6310504.2999999998</v>
      </c>
      <c r="T130" s="84">
        <f t="shared" si="2"/>
        <v>75.418473946075196</v>
      </c>
      <c r="U130" s="84">
        <v>0</v>
      </c>
      <c r="V130" s="84">
        <v>0</v>
      </c>
      <c r="W130" s="84">
        <f t="shared" si="5"/>
        <v>75.418473946075196</v>
      </c>
      <c r="X130" s="83">
        <f t="shared" si="6"/>
        <v>70.494888188514409</v>
      </c>
      <c r="Y130" s="83">
        <v>0</v>
      </c>
      <c r="Z130" s="83">
        <v>0</v>
      </c>
      <c r="AA130" s="83">
        <f t="shared" si="9"/>
        <v>70.494888188514409</v>
      </c>
    </row>
    <row r="131" spans="1:27" s="85" customFormat="1" ht="57" hidden="1" customHeight="1" x14ac:dyDescent="0.3">
      <c r="A131" s="88"/>
      <c r="B131" s="138"/>
      <c r="C131" s="134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84" t="e">
        <f t="shared" si="2"/>
        <v>#DIV/0!</v>
      </c>
      <c r="U131" s="84">
        <v>0</v>
      </c>
      <c r="V131" s="84">
        <v>0</v>
      </c>
      <c r="W131" s="84" t="e">
        <f t="shared" si="5"/>
        <v>#DIV/0!</v>
      </c>
      <c r="X131" s="83" t="e">
        <f t="shared" si="6"/>
        <v>#DIV/0!</v>
      </c>
      <c r="Y131" s="83">
        <v>0</v>
      </c>
      <c r="Z131" s="83">
        <v>0</v>
      </c>
      <c r="AA131" s="83" t="e">
        <f t="shared" si="9"/>
        <v>#DIV/0!</v>
      </c>
    </row>
    <row r="132" spans="1:27" s="78" customFormat="1" ht="74.25" hidden="1" customHeight="1" x14ac:dyDescent="0.3">
      <c r="A132" s="95"/>
      <c r="B132" s="136"/>
      <c r="C132" s="80"/>
      <c r="D132" s="91"/>
      <c r="E132" s="91"/>
      <c r="F132" s="91"/>
      <c r="G132" s="91"/>
      <c r="H132" s="109"/>
      <c r="I132" s="90"/>
      <c r="J132" s="90"/>
      <c r="K132" s="90"/>
      <c r="L132" s="90"/>
      <c r="M132" s="90"/>
      <c r="N132" s="90"/>
      <c r="O132" s="90"/>
      <c r="P132" s="91"/>
      <c r="Q132" s="91"/>
      <c r="R132" s="91"/>
      <c r="S132" s="91"/>
      <c r="T132" s="84" t="e">
        <f t="shared" si="2"/>
        <v>#DIV/0!</v>
      </c>
      <c r="U132" s="84">
        <v>0</v>
      </c>
      <c r="V132" s="84">
        <v>0</v>
      </c>
      <c r="W132" s="84" t="e">
        <f t="shared" si="5"/>
        <v>#DIV/0!</v>
      </c>
      <c r="X132" s="83" t="e">
        <f t="shared" si="6"/>
        <v>#DIV/0!</v>
      </c>
      <c r="Y132" s="83">
        <v>0</v>
      </c>
      <c r="Z132" s="83">
        <v>0</v>
      </c>
      <c r="AA132" s="83" t="e">
        <f t="shared" si="9"/>
        <v>#DIV/0!</v>
      </c>
    </row>
    <row r="133" spans="1:27" s="78" customFormat="1" ht="55.5" hidden="1" customHeight="1" x14ac:dyDescent="0.3">
      <c r="A133" s="95"/>
      <c r="B133" s="136"/>
      <c r="C133" s="80"/>
      <c r="D133" s="91"/>
      <c r="E133" s="91"/>
      <c r="F133" s="91"/>
      <c r="G133" s="91"/>
      <c r="H133" s="109"/>
      <c r="I133" s="90"/>
      <c r="J133" s="90"/>
      <c r="K133" s="90"/>
      <c r="L133" s="90"/>
      <c r="M133" s="90"/>
      <c r="N133" s="90"/>
      <c r="O133" s="90"/>
      <c r="P133" s="91"/>
      <c r="Q133" s="91"/>
      <c r="R133" s="91"/>
      <c r="S133" s="91"/>
      <c r="T133" s="84" t="e">
        <f t="shared" si="2"/>
        <v>#DIV/0!</v>
      </c>
      <c r="U133" s="84">
        <v>0</v>
      </c>
      <c r="V133" s="84">
        <v>0</v>
      </c>
      <c r="W133" s="84" t="e">
        <f t="shared" si="5"/>
        <v>#DIV/0!</v>
      </c>
      <c r="X133" s="83" t="e">
        <f t="shared" si="6"/>
        <v>#DIV/0!</v>
      </c>
      <c r="Y133" s="83">
        <v>0</v>
      </c>
      <c r="Z133" s="83">
        <v>0</v>
      </c>
      <c r="AA133" s="83" t="e">
        <f t="shared" si="9"/>
        <v>#DIV/0!</v>
      </c>
    </row>
    <row r="134" spans="1:27" s="78" customFormat="1" ht="75.75" hidden="1" customHeight="1" x14ac:dyDescent="0.3">
      <c r="A134" s="95"/>
      <c r="B134" s="136"/>
      <c r="C134" s="80"/>
      <c r="D134" s="91"/>
      <c r="E134" s="91"/>
      <c r="F134" s="91"/>
      <c r="G134" s="91"/>
      <c r="H134" s="109"/>
      <c r="I134" s="90"/>
      <c r="J134" s="90"/>
      <c r="K134" s="90"/>
      <c r="L134" s="90"/>
      <c r="M134" s="90"/>
      <c r="N134" s="90"/>
      <c r="O134" s="90"/>
      <c r="P134" s="91"/>
      <c r="Q134" s="91"/>
      <c r="R134" s="91"/>
      <c r="S134" s="91"/>
      <c r="T134" s="84" t="e">
        <f t="shared" si="2"/>
        <v>#DIV/0!</v>
      </c>
      <c r="U134" s="84">
        <v>0</v>
      </c>
      <c r="V134" s="84">
        <v>0</v>
      </c>
      <c r="W134" s="84" t="e">
        <f t="shared" si="5"/>
        <v>#DIV/0!</v>
      </c>
      <c r="X134" s="83" t="e">
        <f t="shared" si="6"/>
        <v>#DIV/0!</v>
      </c>
      <c r="Y134" s="83">
        <v>0</v>
      </c>
      <c r="Z134" s="83">
        <v>0</v>
      </c>
      <c r="AA134" s="83" t="e">
        <f t="shared" si="9"/>
        <v>#DIV/0!</v>
      </c>
    </row>
    <row r="135" spans="1:27" s="78" customFormat="1" ht="43.5" hidden="1" customHeight="1" x14ac:dyDescent="0.3">
      <c r="A135" s="95"/>
      <c r="B135" s="136"/>
      <c r="C135" s="80"/>
      <c r="D135" s="91"/>
      <c r="E135" s="91"/>
      <c r="F135" s="91"/>
      <c r="G135" s="91"/>
      <c r="H135" s="109"/>
      <c r="I135" s="90"/>
      <c r="J135" s="90"/>
      <c r="K135" s="90"/>
      <c r="L135" s="90"/>
      <c r="M135" s="90"/>
      <c r="N135" s="90"/>
      <c r="O135" s="90"/>
      <c r="P135" s="91"/>
      <c r="Q135" s="91"/>
      <c r="R135" s="91"/>
      <c r="S135" s="91"/>
      <c r="T135" s="84" t="e">
        <f t="shared" si="2"/>
        <v>#DIV/0!</v>
      </c>
      <c r="U135" s="84">
        <v>0</v>
      </c>
      <c r="V135" s="84">
        <v>0</v>
      </c>
      <c r="W135" s="84" t="e">
        <f t="shared" si="5"/>
        <v>#DIV/0!</v>
      </c>
      <c r="X135" s="83" t="e">
        <f t="shared" si="6"/>
        <v>#DIV/0!</v>
      </c>
      <c r="Y135" s="83">
        <v>0</v>
      </c>
      <c r="Z135" s="83">
        <v>0</v>
      </c>
      <c r="AA135" s="83" t="e">
        <f t="shared" si="9"/>
        <v>#DIV/0!</v>
      </c>
    </row>
    <row r="136" spans="1:27" s="78" customFormat="1" ht="58.5" hidden="1" customHeight="1" x14ac:dyDescent="0.3">
      <c r="A136" s="95"/>
      <c r="B136" s="136"/>
      <c r="C136" s="80"/>
      <c r="D136" s="91"/>
      <c r="E136" s="91"/>
      <c r="F136" s="91"/>
      <c r="G136" s="91"/>
      <c r="H136" s="109"/>
      <c r="I136" s="90"/>
      <c r="J136" s="90"/>
      <c r="K136" s="90"/>
      <c r="L136" s="90"/>
      <c r="M136" s="90"/>
      <c r="N136" s="90"/>
      <c r="O136" s="90"/>
      <c r="P136" s="91"/>
      <c r="Q136" s="91"/>
      <c r="R136" s="91"/>
      <c r="S136" s="91"/>
      <c r="T136" s="84" t="e">
        <f t="shared" si="2"/>
        <v>#DIV/0!</v>
      </c>
      <c r="U136" s="84">
        <v>0</v>
      </c>
      <c r="V136" s="84">
        <v>0</v>
      </c>
      <c r="W136" s="84" t="e">
        <f t="shared" si="5"/>
        <v>#DIV/0!</v>
      </c>
      <c r="X136" s="83" t="e">
        <f t="shared" si="6"/>
        <v>#DIV/0!</v>
      </c>
      <c r="Y136" s="83">
        <v>0</v>
      </c>
      <c r="Z136" s="83">
        <v>0</v>
      </c>
      <c r="AA136" s="83" t="e">
        <f t="shared" si="9"/>
        <v>#DIV/0!</v>
      </c>
    </row>
    <row r="137" spans="1:27" s="78" customFormat="1" ht="80.25" hidden="1" customHeight="1" x14ac:dyDescent="0.3">
      <c r="A137" s="95"/>
      <c r="B137" s="136"/>
      <c r="C137" s="80"/>
      <c r="D137" s="91"/>
      <c r="E137" s="91"/>
      <c r="F137" s="91"/>
      <c r="G137" s="91"/>
      <c r="H137" s="109"/>
      <c r="I137" s="90"/>
      <c r="J137" s="90"/>
      <c r="K137" s="90"/>
      <c r="L137" s="90"/>
      <c r="M137" s="90"/>
      <c r="N137" s="90"/>
      <c r="O137" s="90"/>
      <c r="P137" s="91"/>
      <c r="Q137" s="91"/>
      <c r="R137" s="91"/>
      <c r="S137" s="91"/>
      <c r="T137" s="84" t="e">
        <f t="shared" si="2"/>
        <v>#DIV/0!</v>
      </c>
      <c r="U137" s="84">
        <v>0</v>
      </c>
      <c r="V137" s="84">
        <v>0</v>
      </c>
      <c r="W137" s="84" t="e">
        <f t="shared" si="5"/>
        <v>#DIV/0!</v>
      </c>
      <c r="X137" s="83" t="e">
        <f t="shared" si="6"/>
        <v>#DIV/0!</v>
      </c>
      <c r="Y137" s="83">
        <v>0</v>
      </c>
      <c r="Z137" s="83">
        <v>0</v>
      </c>
      <c r="AA137" s="83" t="e">
        <f t="shared" si="9"/>
        <v>#DIV/0!</v>
      </c>
    </row>
    <row r="138" spans="1:27" s="78" customFormat="1" ht="57.75" hidden="1" customHeight="1" x14ac:dyDescent="0.3">
      <c r="A138" s="95"/>
      <c r="B138" s="136"/>
      <c r="C138" s="80"/>
      <c r="D138" s="91"/>
      <c r="E138" s="91"/>
      <c r="F138" s="91"/>
      <c r="G138" s="91"/>
      <c r="H138" s="109"/>
      <c r="I138" s="90"/>
      <c r="J138" s="90"/>
      <c r="K138" s="90"/>
      <c r="L138" s="90"/>
      <c r="M138" s="90"/>
      <c r="N138" s="90"/>
      <c r="O138" s="90"/>
      <c r="P138" s="91"/>
      <c r="Q138" s="91"/>
      <c r="R138" s="91"/>
      <c r="S138" s="91"/>
      <c r="T138" s="84" t="e">
        <f t="shared" si="2"/>
        <v>#DIV/0!</v>
      </c>
      <c r="U138" s="84">
        <v>0</v>
      </c>
      <c r="V138" s="84">
        <v>0</v>
      </c>
      <c r="W138" s="84" t="e">
        <f t="shared" si="5"/>
        <v>#DIV/0!</v>
      </c>
      <c r="X138" s="83" t="e">
        <f t="shared" si="6"/>
        <v>#DIV/0!</v>
      </c>
      <c r="Y138" s="83">
        <v>0</v>
      </c>
      <c r="Z138" s="83">
        <v>0</v>
      </c>
      <c r="AA138" s="83" t="e">
        <f t="shared" si="9"/>
        <v>#DIV/0!</v>
      </c>
    </row>
    <row r="139" spans="1:27" s="78" customFormat="1" ht="77.25" hidden="1" customHeight="1" x14ac:dyDescent="0.3">
      <c r="A139" s="95"/>
      <c r="B139" s="136"/>
      <c r="C139" s="80"/>
      <c r="D139" s="91"/>
      <c r="E139" s="91"/>
      <c r="F139" s="91"/>
      <c r="G139" s="91"/>
      <c r="H139" s="109"/>
      <c r="I139" s="90"/>
      <c r="J139" s="90"/>
      <c r="K139" s="90"/>
      <c r="L139" s="90"/>
      <c r="M139" s="90"/>
      <c r="N139" s="90"/>
      <c r="O139" s="90"/>
      <c r="P139" s="91"/>
      <c r="Q139" s="91"/>
      <c r="R139" s="91"/>
      <c r="S139" s="91"/>
      <c r="T139" s="84" t="e">
        <f t="shared" si="2"/>
        <v>#DIV/0!</v>
      </c>
      <c r="U139" s="84">
        <v>0</v>
      </c>
      <c r="V139" s="84">
        <v>0</v>
      </c>
      <c r="W139" s="84" t="e">
        <f t="shared" si="5"/>
        <v>#DIV/0!</v>
      </c>
      <c r="X139" s="83" t="e">
        <f t="shared" si="6"/>
        <v>#DIV/0!</v>
      </c>
      <c r="Y139" s="83">
        <v>0</v>
      </c>
      <c r="Z139" s="83">
        <v>0</v>
      </c>
      <c r="AA139" s="83" t="e">
        <f t="shared" si="9"/>
        <v>#DIV/0!</v>
      </c>
    </row>
    <row r="140" spans="1:27" s="78" customFormat="1" ht="60" hidden="1" customHeight="1" x14ac:dyDescent="0.3">
      <c r="A140" s="95"/>
      <c r="B140" s="136"/>
      <c r="C140" s="80"/>
      <c r="D140" s="91"/>
      <c r="E140" s="91"/>
      <c r="F140" s="91"/>
      <c r="G140" s="91"/>
      <c r="H140" s="109"/>
      <c r="I140" s="90"/>
      <c r="J140" s="90"/>
      <c r="K140" s="90"/>
      <c r="L140" s="90"/>
      <c r="M140" s="90"/>
      <c r="N140" s="90"/>
      <c r="O140" s="90"/>
      <c r="P140" s="91"/>
      <c r="Q140" s="91"/>
      <c r="R140" s="91"/>
      <c r="S140" s="91"/>
      <c r="T140" s="84" t="e">
        <f t="shared" si="2"/>
        <v>#DIV/0!</v>
      </c>
      <c r="U140" s="84">
        <v>0</v>
      </c>
      <c r="V140" s="84">
        <v>0</v>
      </c>
      <c r="W140" s="84" t="e">
        <f t="shared" si="5"/>
        <v>#DIV/0!</v>
      </c>
      <c r="X140" s="83" t="e">
        <f t="shared" si="6"/>
        <v>#DIV/0!</v>
      </c>
      <c r="Y140" s="83">
        <v>0</v>
      </c>
      <c r="Z140" s="83">
        <v>0</v>
      </c>
      <c r="AA140" s="83" t="e">
        <f t="shared" si="9"/>
        <v>#DIV/0!</v>
      </c>
    </row>
    <row r="141" spans="1:27" s="78" customFormat="1" ht="25.5" hidden="1" customHeight="1" x14ac:dyDescent="0.3">
      <c r="A141" s="88"/>
      <c r="B141" s="137"/>
      <c r="C141" s="134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4" t="e">
        <f t="shared" si="2"/>
        <v>#DIV/0!</v>
      </c>
      <c r="U141" s="84">
        <v>0</v>
      </c>
      <c r="V141" s="84">
        <v>0</v>
      </c>
      <c r="W141" s="84" t="e">
        <f t="shared" si="5"/>
        <v>#DIV/0!</v>
      </c>
      <c r="X141" s="83" t="e">
        <f t="shared" si="6"/>
        <v>#DIV/0!</v>
      </c>
      <c r="Y141" s="83">
        <v>0</v>
      </c>
      <c r="Z141" s="83">
        <v>0</v>
      </c>
      <c r="AA141" s="83" t="e">
        <f t="shared" si="9"/>
        <v>#DIV/0!</v>
      </c>
    </row>
    <row r="142" spans="1:27" s="78" customFormat="1" ht="57.75" hidden="1" customHeight="1" x14ac:dyDescent="0.3">
      <c r="A142" s="95"/>
      <c r="B142" s="135"/>
      <c r="C142" s="80"/>
      <c r="D142" s="91"/>
      <c r="E142" s="91"/>
      <c r="F142" s="91"/>
      <c r="G142" s="91"/>
      <c r="H142" s="109"/>
      <c r="I142" s="90"/>
      <c r="J142" s="90"/>
      <c r="K142" s="90"/>
      <c r="L142" s="90"/>
      <c r="M142" s="90"/>
      <c r="N142" s="90"/>
      <c r="O142" s="90"/>
      <c r="P142" s="91"/>
      <c r="Q142" s="91"/>
      <c r="R142" s="91"/>
      <c r="S142" s="91"/>
      <c r="T142" s="84" t="e">
        <f t="shared" si="2"/>
        <v>#DIV/0!</v>
      </c>
      <c r="U142" s="84">
        <v>0</v>
      </c>
      <c r="V142" s="84">
        <v>0</v>
      </c>
      <c r="W142" s="84" t="e">
        <f t="shared" si="5"/>
        <v>#DIV/0!</v>
      </c>
      <c r="X142" s="83" t="e">
        <f t="shared" si="6"/>
        <v>#DIV/0!</v>
      </c>
      <c r="Y142" s="83">
        <v>0</v>
      </c>
      <c r="Z142" s="83">
        <v>0</v>
      </c>
      <c r="AA142" s="83" t="e">
        <f t="shared" si="9"/>
        <v>#DIV/0!</v>
      </c>
    </row>
    <row r="143" spans="1:27" s="85" customFormat="1" ht="63.75" customHeight="1" x14ac:dyDescent="0.3">
      <c r="A143" s="88" t="s">
        <v>33</v>
      </c>
      <c r="B143" s="137" t="s">
        <v>93</v>
      </c>
      <c r="C143" s="134"/>
      <c r="D143" s="83">
        <f t="shared" ref="D143:G143" si="22">D144+D145</f>
        <v>18301138</v>
      </c>
      <c r="E143" s="83">
        <f t="shared" si="22"/>
        <v>0</v>
      </c>
      <c r="F143" s="83">
        <f t="shared" si="22"/>
        <v>0</v>
      </c>
      <c r="G143" s="83">
        <f t="shared" si="22"/>
        <v>18301138</v>
      </c>
      <c r="H143" s="83">
        <f>H144+H145</f>
        <v>27925349</v>
      </c>
      <c r="I143" s="83">
        <f t="shared" ref="I143:S143" si="23">I144+I145</f>
        <v>0</v>
      </c>
      <c r="J143" s="83">
        <f t="shared" si="23"/>
        <v>0</v>
      </c>
      <c r="K143" s="83">
        <f t="shared" si="23"/>
        <v>27925349</v>
      </c>
      <c r="L143" s="83">
        <f t="shared" si="23"/>
        <v>19179770</v>
      </c>
      <c r="M143" s="83">
        <f t="shared" si="23"/>
        <v>0</v>
      </c>
      <c r="N143" s="83">
        <f t="shared" si="23"/>
        <v>0</v>
      </c>
      <c r="O143" s="83">
        <f t="shared" si="23"/>
        <v>19179770</v>
      </c>
      <c r="P143" s="83">
        <f t="shared" si="23"/>
        <v>15285590.050000001</v>
      </c>
      <c r="Q143" s="83">
        <f t="shared" si="23"/>
        <v>0</v>
      </c>
      <c r="R143" s="83">
        <f t="shared" si="23"/>
        <v>0</v>
      </c>
      <c r="S143" s="83">
        <f t="shared" si="23"/>
        <v>15285590.050000001</v>
      </c>
      <c r="T143" s="84">
        <f t="shared" si="2"/>
        <v>83.522620560535643</v>
      </c>
      <c r="U143" s="84">
        <v>0</v>
      </c>
      <c r="V143" s="84">
        <v>0</v>
      </c>
      <c r="W143" s="84">
        <f t="shared" si="5"/>
        <v>83.522620560535643</v>
      </c>
      <c r="X143" s="83">
        <f t="shared" si="6"/>
        <v>54.737328618525062</v>
      </c>
      <c r="Y143" s="83">
        <v>0</v>
      </c>
      <c r="Z143" s="83">
        <v>0</v>
      </c>
      <c r="AA143" s="83">
        <f t="shared" si="9"/>
        <v>54.737328618525062</v>
      </c>
    </row>
    <row r="144" spans="1:27" s="78" customFormat="1" ht="75.75" customHeight="1" x14ac:dyDescent="0.3">
      <c r="A144" s="95" t="s">
        <v>34</v>
      </c>
      <c r="B144" s="135" t="s">
        <v>94</v>
      </c>
      <c r="C144" s="80" t="s">
        <v>67</v>
      </c>
      <c r="D144" s="91">
        <f>SUM(E144:G144)</f>
        <v>16734352</v>
      </c>
      <c r="E144" s="91">
        <v>0</v>
      </c>
      <c r="F144" s="91">
        <v>0</v>
      </c>
      <c r="G144" s="91">
        <v>16734352</v>
      </c>
      <c r="H144" s="109">
        <f>SUM(I144:K144)</f>
        <v>25836300</v>
      </c>
      <c r="I144" s="90">
        <v>0</v>
      </c>
      <c r="J144" s="90">
        <v>0</v>
      </c>
      <c r="K144" s="90">
        <v>25836300</v>
      </c>
      <c r="L144" s="90">
        <f t="shared" ref="L144" si="24">M144+N144+O144</f>
        <v>19179770</v>
      </c>
      <c r="M144" s="90">
        <v>0</v>
      </c>
      <c r="N144" s="90">
        <v>0</v>
      </c>
      <c r="O144" s="90">
        <v>19179770</v>
      </c>
      <c r="P144" s="91">
        <f t="shared" ref="P144:P145" si="25">SUM(Q144:S144)</f>
        <v>13718804.050000001</v>
      </c>
      <c r="Q144" s="91">
        <v>0</v>
      </c>
      <c r="R144" s="91">
        <v>0</v>
      </c>
      <c r="S144" s="91">
        <v>13718804.050000001</v>
      </c>
      <c r="T144" s="84">
        <f t="shared" si="2"/>
        <v>81.979894112422173</v>
      </c>
      <c r="U144" s="84">
        <v>0</v>
      </c>
      <c r="V144" s="84">
        <v>0</v>
      </c>
      <c r="W144" s="84">
        <f t="shared" si="5"/>
        <v>81.979894112422173</v>
      </c>
      <c r="X144" s="83">
        <f t="shared" si="6"/>
        <v>53.098950120566798</v>
      </c>
      <c r="Y144" s="83">
        <v>0</v>
      </c>
      <c r="Z144" s="83">
        <v>0</v>
      </c>
      <c r="AA144" s="83">
        <f t="shared" si="9"/>
        <v>53.098950120566798</v>
      </c>
    </row>
    <row r="145" spans="1:27" s="78" customFormat="1" ht="43.5" customHeight="1" x14ac:dyDescent="0.3">
      <c r="A145" s="95" t="s">
        <v>96</v>
      </c>
      <c r="B145" s="136" t="s">
        <v>95</v>
      </c>
      <c r="C145" s="80" t="s">
        <v>67</v>
      </c>
      <c r="D145" s="91">
        <f>SUM(E145:G145)</f>
        <v>1566786</v>
      </c>
      <c r="E145" s="91">
        <v>0</v>
      </c>
      <c r="F145" s="91">
        <v>0</v>
      </c>
      <c r="G145" s="91">
        <v>1566786</v>
      </c>
      <c r="H145" s="109">
        <f>SUM(I145:K145)</f>
        <v>2089049</v>
      </c>
      <c r="I145" s="90">
        <v>0</v>
      </c>
      <c r="J145" s="90">
        <v>0</v>
      </c>
      <c r="K145" s="90">
        <v>2089049</v>
      </c>
      <c r="L145" s="90"/>
      <c r="M145" s="90"/>
      <c r="N145" s="90"/>
      <c r="O145" s="90"/>
      <c r="P145" s="91">
        <f t="shared" si="25"/>
        <v>1566786</v>
      </c>
      <c r="Q145" s="91">
        <v>0</v>
      </c>
      <c r="R145" s="91">
        <v>0</v>
      </c>
      <c r="S145" s="91">
        <v>1566786</v>
      </c>
      <c r="T145" s="84">
        <f t="shared" si="2"/>
        <v>100</v>
      </c>
      <c r="U145" s="84">
        <v>0</v>
      </c>
      <c r="V145" s="84">
        <v>0</v>
      </c>
      <c r="W145" s="84">
        <f t="shared" si="5"/>
        <v>100</v>
      </c>
      <c r="X145" s="83">
        <f t="shared" si="6"/>
        <v>74.999964098496491</v>
      </c>
      <c r="Y145" s="83">
        <v>0</v>
      </c>
      <c r="Z145" s="83">
        <v>0</v>
      </c>
      <c r="AA145" s="83">
        <f t="shared" si="9"/>
        <v>74.999964098496491</v>
      </c>
    </row>
    <row r="146" spans="1:27" s="85" customFormat="1" ht="36.75" hidden="1" customHeight="1" x14ac:dyDescent="0.3">
      <c r="A146" s="117"/>
      <c r="B146" s="118"/>
      <c r="C146" s="118"/>
      <c r="D146" s="118"/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</row>
    <row r="147" spans="1:27" s="78" customFormat="1" ht="40.5" hidden="1" customHeight="1" x14ac:dyDescent="0.3">
      <c r="A147" s="88"/>
      <c r="B147" s="111"/>
      <c r="C147" s="111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09"/>
      <c r="U147" s="109"/>
      <c r="V147" s="109"/>
      <c r="W147" s="109"/>
      <c r="X147" s="91"/>
      <c r="Y147" s="91"/>
      <c r="Z147" s="91"/>
      <c r="AA147" s="91"/>
    </row>
    <row r="148" spans="1:27" s="85" customFormat="1" ht="43.5" hidden="1" customHeight="1" x14ac:dyDescent="0.3">
      <c r="A148" s="88"/>
      <c r="B148" s="127"/>
      <c r="C148" s="93"/>
      <c r="D148" s="84"/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4"/>
      <c r="Q148" s="84"/>
      <c r="R148" s="84"/>
      <c r="S148" s="84"/>
      <c r="T148" s="109"/>
      <c r="U148" s="109"/>
      <c r="V148" s="109"/>
      <c r="W148" s="109"/>
      <c r="X148" s="91"/>
      <c r="Y148" s="91"/>
      <c r="Z148" s="91"/>
      <c r="AA148" s="91"/>
    </row>
    <row r="149" spans="1:27" s="85" customFormat="1" ht="61.5" hidden="1" customHeight="1" x14ac:dyDescent="0.3">
      <c r="A149" s="88"/>
      <c r="B149" s="127"/>
      <c r="C149" s="93"/>
      <c r="D149" s="84"/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109"/>
      <c r="U149" s="109"/>
      <c r="V149" s="109"/>
      <c r="W149" s="109"/>
      <c r="X149" s="91"/>
      <c r="Y149" s="91"/>
      <c r="Z149" s="91"/>
      <c r="AA149" s="91"/>
    </row>
    <row r="150" spans="1:27" s="78" customFormat="1" ht="47.25" hidden="1" customHeight="1" x14ac:dyDescent="0.3">
      <c r="A150" s="95"/>
      <c r="B150" s="135"/>
      <c r="C150" s="97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109"/>
      <c r="U150" s="109"/>
      <c r="V150" s="109"/>
      <c r="W150" s="109"/>
      <c r="X150" s="91"/>
      <c r="Y150" s="91"/>
      <c r="Z150" s="91"/>
      <c r="AA150" s="91"/>
    </row>
    <row r="151" spans="1:27" s="78" customFormat="1" ht="152.25" hidden="1" customHeight="1" x14ac:dyDescent="0.3">
      <c r="A151" s="95"/>
      <c r="B151" s="136"/>
      <c r="C151" s="97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109"/>
      <c r="U151" s="109"/>
      <c r="V151" s="109"/>
      <c r="W151" s="109"/>
      <c r="X151" s="91"/>
      <c r="Y151" s="91"/>
      <c r="Z151" s="91"/>
      <c r="AA151" s="91"/>
    </row>
    <row r="152" spans="1:27" s="78" customFormat="1" ht="150" hidden="1" customHeight="1" x14ac:dyDescent="0.3">
      <c r="A152" s="95"/>
      <c r="B152" s="136"/>
      <c r="C152" s="97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109"/>
      <c r="U152" s="109"/>
      <c r="V152" s="109"/>
      <c r="W152" s="109"/>
      <c r="X152" s="91"/>
      <c r="Y152" s="91"/>
      <c r="Z152" s="91"/>
      <c r="AA152" s="91"/>
    </row>
    <row r="153" spans="1:27" s="78" customFormat="1" ht="173.25" hidden="1" customHeight="1" x14ac:dyDescent="0.3">
      <c r="A153" s="95"/>
      <c r="B153" s="136"/>
      <c r="C153" s="97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109"/>
      <c r="U153" s="109"/>
      <c r="V153" s="109"/>
      <c r="W153" s="109"/>
      <c r="X153" s="91"/>
      <c r="Y153" s="91"/>
      <c r="Z153" s="91"/>
      <c r="AA153" s="91"/>
    </row>
    <row r="154" spans="1:27" s="85" customFormat="1" ht="115.5" hidden="1" customHeight="1" x14ac:dyDescent="0.3">
      <c r="A154" s="95"/>
      <c r="B154" s="135"/>
      <c r="C154" s="97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109"/>
      <c r="U154" s="109"/>
      <c r="V154" s="109"/>
      <c r="W154" s="109"/>
      <c r="X154" s="91"/>
      <c r="Y154" s="91"/>
      <c r="Z154" s="91"/>
      <c r="AA154" s="91"/>
    </row>
    <row r="155" spans="1:27" s="85" customFormat="1" ht="102" hidden="1" customHeight="1" x14ac:dyDescent="0.3">
      <c r="A155" s="95"/>
      <c r="B155" s="136"/>
      <c r="C155" s="97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109"/>
      <c r="U155" s="109"/>
      <c r="V155" s="109"/>
      <c r="W155" s="109"/>
      <c r="X155" s="91"/>
      <c r="Y155" s="91"/>
      <c r="Z155" s="91"/>
      <c r="AA155" s="91"/>
    </row>
    <row r="156" spans="1:27" s="85" customFormat="1" ht="97.5" hidden="1" customHeight="1" x14ac:dyDescent="0.3">
      <c r="A156" s="95"/>
      <c r="B156" s="136"/>
      <c r="C156" s="97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109"/>
      <c r="U156" s="109"/>
      <c r="V156" s="109"/>
      <c r="W156" s="109"/>
      <c r="X156" s="91"/>
      <c r="Y156" s="91"/>
      <c r="Z156" s="91"/>
      <c r="AA156" s="91"/>
    </row>
    <row r="157" spans="1:27" s="85" customFormat="1" ht="97.5" hidden="1" customHeight="1" x14ac:dyDescent="0.3">
      <c r="A157" s="95"/>
      <c r="B157" s="136"/>
      <c r="C157" s="97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109"/>
      <c r="U157" s="109"/>
      <c r="V157" s="109"/>
      <c r="W157" s="109"/>
      <c r="X157" s="91"/>
      <c r="Y157" s="91"/>
      <c r="Z157" s="91"/>
      <c r="AA157" s="91"/>
    </row>
    <row r="158" spans="1:27" s="85" customFormat="1" ht="97.5" hidden="1" customHeight="1" x14ac:dyDescent="0.3">
      <c r="A158" s="95"/>
      <c r="B158" s="135"/>
      <c r="C158" s="97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109"/>
      <c r="U158" s="109"/>
      <c r="V158" s="109"/>
      <c r="W158" s="109"/>
      <c r="X158" s="91"/>
      <c r="Y158" s="91"/>
      <c r="Z158" s="91"/>
      <c r="AA158" s="91"/>
    </row>
    <row r="159" spans="1:27" s="85" customFormat="1" ht="46.5" hidden="1" customHeight="1" x14ac:dyDescent="0.3">
      <c r="A159" s="95"/>
      <c r="B159" s="135"/>
      <c r="C159" s="97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90"/>
      <c r="R159" s="90"/>
      <c r="S159" s="90"/>
      <c r="T159" s="109"/>
      <c r="U159" s="109"/>
      <c r="V159" s="109"/>
      <c r="W159" s="109"/>
      <c r="X159" s="91"/>
      <c r="Y159" s="91"/>
      <c r="Z159" s="91"/>
      <c r="AA159" s="91"/>
    </row>
    <row r="160" spans="1:27" s="85" customFormat="1" ht="27" hidden="1" customHeight="1" x14ac:dyDescent="0.3">
      <c r="A160" s="95"/>
      <c r="B160" s="135"/>
      <c r="C160" s="97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109"/>
      <c r="U160" s="109"/>
      <c r="V160" s="109"/>
      <c r="W160" s="109"/>
      <c r="X160" s="91"/>
      <c r="Y160" s="91"/>
      <c r="Z160" s="91"/>
      <c r="AA160" s="91"/>
    </row>
    <row r="161" spans="1:27" s="85" customFormat="1" ht="44.25" hidden="1" customHeight="1" x14ac:dyDescent="0.3">
      <c r="A161" s="88"/>
      <c r="B161" s="138"/>
      <c r="C161" s="93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109"/>
      <c r="U161" s="109"/>
      <c r="V161" s="109"/>
      <c r="W161" s="109"/>
      <c r="X161" s="91"/>
      <c r="Y161" s="91"/>
      <c r="Z161" s="91"/>
      <c r="AA161" s="91"/>
    </row>
    <row r="162" spans="1:27" s="78" customFormat="1" ht="44.25" hidden="1" customHeight="1" x14ac:dyDescent="0.3">
      <c r="A162" s="95"/>
      <c r="B162" s="136"/>
      <c r="C162" s="97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90"/>
      <c r="R162" s="90"/>
      <c r="S162" s="90"/>
      <c r="T162" s="109"/>
      <c r="U162" s="109"/>
      <c r="V162" s="109"/>
      <c r="W162" s="109"/>
      <c r="X162" s="91"/>
      <c r="Y162" s="91"/>
      <c r="Z162" s="91"/>
      <c r="AA162" s="91"/>
    </row>
    <row r="163" spans="1:27" s="78" customFormat="1" ht="44.25" hidden="1" customHeight="1" x14ac:dyDescent="0.3">
      <c r="A163" s="101"/>
      <c r="B163" s="139"/>
      <c r="C163" s="97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0"/>
      <c r="T163" s="109"/>
      <c r="U163" s="109"/>
      <c r="V163" s="109"/>
      <c r="W163" s="109"/>
      <c r="X163" s="91"/>
      <c r="Y163" s="91"/>
      <c r="Z163" s="91"/>
      <c r="AA163" s="91"/>
    </row>
    <row r="164" spans="1:27" s="78" customFormat="1" ht="25.5" hidden="1" customHeight="1" x14ac:dyDescent="0.3">
      <c r="A164" s="131"/>
      <c r="B164" s="140"/>
      <c r="C164" s="97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90"/>
      <c r="R164" s="90"/>
      <c r="S164" s="90"/>
      <c r="T164" s="109"/>
      <c r="U164" s="109"/>
      <c r="V164" s="109"/>
      <c r="W164" s="109"/>
      <c r="X164" s="91"/>
      <c r="Y164" s="91"/>
      <c r="Z164" s="91"/>
      <c r="AA164" s="91"/>
    </row>
    <row r="165" spans="1:27" s="85" customFormat="1" ht="66.75" hidden="1" customHeight="1" x14ac:dyDescent="0.3">
      <c r="A165" s="88"/>
      <c r="B165" s="137"/>
      <c r="C165" s="93"/>
      <c r="D165" s="84"/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109"/>
      <c r="U165" s="109"/>
      <c r="V165" s="109"/>
      <c r="W165" s="109"/>
      <c r="X165" s="91"/>
      <c r="Y165" s="91"/>
      <c r="Z165" s="91"/>
      <c r="AA165" s="91"/>
    </row>
    <row r="166" spans="1:27" s="85" customFormat="1" ht="51" hidden="1" customHeight="1" x14ac:dyDescent="0.3">
      <c r="A166" s="95"/>
      <c r="B166" s="141"/>
      <c r="C166" s="97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109"/>
      <c r="U166" s="109"/>
      <c r="V166" s="109"/>
      <c r="W166" s="109"/>
      <c r="X166" s="91"/>
      <c r="Y166" s="91"/>
      <c r="Z166" s="91"/>
      <c r="AA166" s="91"/>
    </row>
    <row r="167" spans="1:27" s="85" customFormat="1" ht="95.25" hidden="1" customHeight="1" x14ac:dyDescent="0.3">
      <c r="A167" s="88"/>
      <c r="B167" s="142"/>
      <c r="C167" s="93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109"/>
      <c r="U167" s="109"/>
      <c r="V167" s="109"/>
      <c r="W167" s="109"/>
      <c r="X167" s="91"/>
      <c r="Y167" s="91"/>
      <c r="Z167" s="91"/>
      <c r="AA167" s="91"/>
    </row>
    <row r="168" spans="1:27" s="85" customFormat="1" ht="61.5" hidden="1" customHeight="1" x14ac:dyDescent="0.3">
      <c r="A168" s="95"/>
      <c r="B168" s="143"/>
      <c r="C168" s="97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90"/>
      <c r="R168" s="90"/>
      <c r="S168" s="90"/>
      <c r="T168" s="109"/>
      <c r="U168" s="109"/>
      <c r="V168" s="109"/>
      <c r="W168" s="109"/>
      <c r="X168" s="91"/>
      <c r="Y168" s="91"/>
      <c r="Z168" s="91"/>
      <c r="AA168" s="91"/>
    </row>
    <row r="169" spans="1:27" s="85" customFormat="1" ht="67.5" hidden="1" customHeight="1" x14ac:dyDescent="0.3">
      <c r="A169" s="88"/>
      <c r="B169" s="137"/>
      <c r="C169" s="93"/>
      <c r="D169" s="84"/>
      <c r="E169" s="84"/>
      <c r="F169" s="84"/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109"/>
      <c r="U169" s="109"/>
      <c r="V169" s="109"/>
      <c r="W169" s="109"/>
      <c r="X169" s="91"/>
      <c r="Y169" s="91"/>
      <c r="Z169" s="91"/>
      <c r="AA169" s="91"/>
    </row>
    <row r="170" spans="1:27" s="85" customFormat="1" ht="46.5" hidden="1" customHeight="1" x14ac:dyDescent="0.3">
      <c r="A170" s="95"/>
      <c r="B170" s="135"/>
      <c r="C170" s="97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90"/>
      <c r="R170" s="90"/>
      <c r="S170" s="90"/>
      <c r="T170" s="109"/>
      <c r="U170" s="109"/>
      <c r="V170" s="109"/>
      <c r="W170" s="109"/>
      <c r="X170" s="91"/>
      <c r="Y170" s="91"/>
      <c r="Z170" s="91"/>
      <c r="AA170" s="91"/>
    </row>
    <row r="171" spans="1:27" s="85" customFormat="1" ht="47.25" hidden="1" customHeight="1" x14ac:dyDescent="0.3">
      <c r="A171" s="88"/>
      <c r="B171" s="137"/>
      <c r="C171" s="93"/>
      <c r="D171" s="84"/>
      <c r="E171" s="84"/>
      <c r="F171" s="84"/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109"/>
      <c r="U171" s="109"/>
      <c r="V171" s="109"/>
      <c r="W171" s="109"/>
      <c r="X171" s="91"/>
      <c r="Y171" s="91"/>
      <c r="Z171" s="91"/>
      <c r="AA171" s="91"/>
    </row>
    <row r="172" spans="1:27" s="85" customFormat="1" ht="47.25" hidden="1" customHeight="1" x14ac:dyDescent="0.3">
      <c r="A172" s="95"/>
      <c r="B172" s="135"/>
      <c r="C172" s="97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90"/>
      <c r="R172" s="90"/>
      <c r="S172" s="90"/>
      <c r="T172" s="109"/>
      <c r="U172" s="109"/>
      <c r="V172" s="109"/>
      <c r="W172" s="109"/>
      <c r="X172" s="91"/>
      <c r="Y172" s="91"/>
      <c r="Z172" s="91"/>
      <c r="AA172" s="91"/>
    </row>
    <row r="173" spans="1:27" s="85" customFormat="1" hidden="1" x14ac:dyDescent="0.3">
      <c r="A173" s="88"/>
      <c r="B173" s="137"/>
      <c r="C173" s="93"/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109"/>
      <c r="U173" s="109"/>
      <c r="V173" s="109"/>
      <c r="W173" s="109"/>
      <c r="X173" s="91"/>
      <c r="Y173" s="91"/>
      <c r="Z173" s="91"/>
      <c r="AA173" s="91"/>
    </row>
    <row r="174" spans="1:27" s="85" customFormat="1" ht="50.25" hidden="1" customHeight="1" x14ac:dyDescent="0.3">
      <c r="A174" s="95"/>
      <c r="B174" s="135"/>
      <c r="C174" s="97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109"/>
      <c r="U174" s="109"/>
      <c r="V174" s="109"/>
      <c r="W174" s="109"/>
      <c r="X174" s="91"/>
      <c r="Y174" s="91"/>
      <c r="Z174" s="91"/>
      <c r="AA174" s="91"/>
    </row>
    <row r="175" spans="1:27" s="85" customFormat="1" ht="45" hidden="1" customHeight="1" x14ac:dyDescent="0.3">
      <c r="A175" s="95"/>
      <c r="B175" s="135"/>
      <c r="C175" s="97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90"/>
      <c r="R175" s="90"/>
      <c r="S175" s="90"/>
      <c r="T175" s="109"/>
      <c r="U175" s="109"/>
      <c r="V175" s="109"/>
      <c r="W175" s="109"/>
      <c r="X175" s="91"/>
      <c r="Y175" s="91"/>
      <c r="Z175" s="91"/>
      <c r="AA175" s="91"/>
    </row>
    <row r="176" spans="1:27" s="85" customFormat="1" ht="75" hidden="1" customHeight="1" x14ac:dyDescent="0.3">
      <c r="A176" s="95"/>
      <c r="B176" s="135"/>
      <c r="C176" s="97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90"/>
      <c r="R176" s="90"/>
      <c r="S176" s="90"/>
      <c r="T176" s="109"/>
      <c r="U176" s="109"/>
      <c r="V176" s="109"/>
      <c r="W176" s="109"/>
      <c r="X176" s="91"/>
      <c r="Y176" s="91"/>
      <c r="Z176" s="91"/>
      <c r="AA176" s="91"/>
    </row>
    <row r="177" spans="1:27" s="85" customFormat="1" ht="31.5" hidden="1" customHeight="1" x14ac:dyDescent="0.3">
      <c r="A177" s="95"/>
      <c r="B177" s="135"/>
      <c r="C177" s="97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90"/>
      <c r="R177" s="90"/>
      <c r="S177" s="90"/>
      <c r="T177" s="109"/>
      <c r="U177" s="109"/>
      <c r="V177" s="109"/>
      <c r="W177" s="109"/>
      <c r="X177" s="91"/>
      <c r="Y177" s="91"/>
      <c r="Z177" s="91"/>
      <c r="AA177" s="91"/>
    </row>
    <row r="178" spans="1:27" s="85" customFormat="1" hidden="1" x14ac:dyDescent="0.3">
      <c r="A178" s="88"/>
      <c r="B178" s="137"/>
      <c r="C178" s="93"/>
      <c r="D178" s="84"/>
      <c r="E178" s="84"/>
      <c r="F178" s="84"/>
      <c r="G178" s="84"/>
      <c r="H178" s="84"/>
      <c r="I178" s="84"/>
      <c r="J178" s="84"/>
      <c r="K178" s="84"/>
      <c r="L178" s="84"/>
      <c r="M178" s="84"/>
      <c r="N178" s="84"/>
      <c r="O178" s="84"/>
      <c r="P178" s="84"/>
      <c r="Q178" s="84"/>
      <c r="R178" s="84"/>
      <c r="S178" s="84"/>
      <c r="T178" s="109"/>
      <c r="U178" s="109"/>
      <c r="V178" s="109"/>
      <c r="W178" s="109"/>
      <c r="X178" s="91"/>
      <c r="Y178" s="91"/>
      <c r="Z178" s="91"/>
      <c r="AA178" s="91"/>
    </row>
    <row r="179" spans="1:27" s="85" customFormat="1" hidden="1" x14ac:dyDescent="0.3">
      <c r="A179" s="95"/>
      <c r="B179" s="135"/>
      <c r="C179" s="97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90"/>
      <c r="R179" s="90"/>
      <c r="S179" s="90"/>
      <c r="T179" s="109"/>
      <c r="U179" s="109"/>
      <c r="V179" s="109"/>
      <c r="W179" s="109"/>
      <c r="X179" s="91"/>
      <c r="Y179" s="91"/>
      <c r="Z179" s="91"/>
      <c r="AA179" s="91"/>
    </row>
    <row r="180" spans="1:27" s="85" customFormat="1" ht="43.5" hidden="1" customHeight="1" x14ac:dyDescent="0.3">
      <c r="A180" s="95"/>
      <c r="B180" s="135"/>
      <c r="C180" s="97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90"/>
      <c r="R180" s="90"/>
      <c r="S180" s="90"/>
      <c r="T180" s="109"/>
      <c r="U180" s="109"/>
      <c r="V180" s="109"/>
      <c r="W180" s="109"/>
      <c r="X180" s="91"/>
      <c r="Y180" s="91"/>
      <c r="Z180" s="91"/>
      <c r="AA180" s="91"/>
    </row>
    <row r="181" spans="1:27" s="85" customFormat="1" ht="60" hidden="1" customHeight="1" x14ac:dyDescent="0.3">
      <c r="A181" s="88"/>
      <c r="B181" s="138"/>
      <c r="C181" s="93"/>
      <c r="D181" s="84"/>
      <c r="E181" s="84"/>
      <c r="F181" s="84"/>
      <c r="G181" s="84"/>
      <c r="H181" s="84"/>
      <c r="I181" s="84"/>
      <c r="J181" s="84"/>
      <c r="K181" s="84"/>
      <c r="L181" s="84"/>
      <c r="M181" s="84"/>
      <c r="N181" s="84"/>
      <c r="O181" s="84"/>
      <c r="P181" s="84"/>
      <c r="Q181" s="84"/>
      <c r="R181" s="84"/>
      <c r="S181" s="84"/>
      <c r="T181" s="109"/>
      <c r="U181" s="109"/>
      <c r="V181" s="109"/>
      <c r="W181" s="109"/>
      <c r="X181" s="91"/>
      <c r="Y181" s="91"/>
      <c r="Z181" s="91"/>
      <c r="AA181" s="91"/>
    </row>
    <row r="182" spans="1:27" s="85" customFormat="1" ht="77.25" hidden="1" customHeight="1" x14ac:dyDescent="0.3">
      <c r="A182" s="95"/>
      <c r="B182" s="136"/>
      <c r="C182" s="97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90"/>
      <c r="R182" s="90"/>
      <c r="S182" s="90"/>
      <c r="T182" s="109"/>
      <c r="U182" s="109"/>
      <c r="V182" s="109"/>
      <c r="W182" s="109"/>
      <c r="X182" s="91"/>
      <c r="Y182" s="91"/>
      <c r="Z182" s="91"/>
      <c r="AA182" s="91"/>
    </row>
    <row r="183" spans="1:27" s="78" customFormat="1" ht="32.25" hidden="1" customHeight="1" x14ac:dyDescent="0.3">
      <c r="A183" s="117"/>
      <c r="B183" s="118"/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</row>
    <row r="184" spans="1:27" s="78" customFormat="1" ht="44.25" hidden="1" customHeight="1" x14ac:dyDescent="0.3">
      <c r="A184" s="88"/>
      <c r="B184" s="111"/>
      <c r="C184" s="111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09"/>
      <c r="U184" s="109"/>
      <c r="V184" s="109"/>
      <c r="W184" s="109"/>
      <c r="X184" s="91"/>
      <c r="Y184" s="91"/>
      <c r="Z184" s="91"/>
      <c r="AA184" s="91"/>
    </row>
    <row r="185" spans="1:27" s="78" customFormat="1" ht="45.75" hidden="1" customHeight="1" x14ac:dyDescent="0.3">
      <c r="A185" s="88"/>
      <c r="B185" s="127"/>
      <c r="C185" s="127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09"/>
      <c r="U185" s="109"/>
      <c r="V185" s="109"/>
      <c r="W185" s="109"/>
      <c r="X185" s="91"/>
      <c r="Y185" s="91"/>
      <c r="Z185" s="91"/>
      <c r="AA185" s="91"/>
    </row>
    <row r="186" spans="1:27" s="78" customFormat="1" ht="42" hidden="1" customHeight="1" x14ac:dyDescent="0.3">
      <c r="A186" s="95"/>
      <c r="B186" s="128"/>
      <c r="C186" s="122"/>
      <c r="D186" s="109"/>
      <c r="E186" s="109"/>
      <c r="F186" s="109"/>
      <c r="G186" s="109"/>
      <c r="H186" s="90"/>
      <c r="I186" s="90"/>
      <c r="J186" s="90"/>
      <c r="K186" s="90"/>
      <c r="L186" s="90"/>
      <c r="M186" s="90"/>
      <c r="N186" s="90"/>
      <c r="O186" s="90"/>
      <c r="P186" s="144"/>
      <c r="Q186" s="144"/>
      <c r="R186" s="144"/>
      <c r="S186" s="144"/>
      <c r="T186" s="109"/>
      <c r="U186" s="109"/>
      <c r="V186" s="109"/>
      <c r="W186" s="109"/>
      <c r="X186" s="91"/>
      <c r="Y186" s="91"/>
      <c r="Z186" s="91"/>
      <c r="AA186" s="91"/>
    </row>
    <row r="187" spans="1:27" s="78" customFormat="1" ht="41.25" hidden="1" customHeight="1" x14ac:dyDescent="0.3">
      <c r="A187" s="95"/>
      <c r="B187" s="133"/>
      <c r="C187" s="122"/>
      <c r="D187" s="109"/>
      <c r="E187" s="109"/>
      <c r="F187" s="109"/>
      <c r="G187" s="109"/>
      <c r="H187" s="90"/>
      <c r="I187" s="90"/>
      <c r="J187" s="90"/>
      <c r="K187" s="90"/>
      <c r="L187" s="90"/>
      <c r="M187" s="90"/>
      <c r="N187" s="90"/>
      <c r="O187" s="90"/>
      <c r="P187" s="144"/>
      <c r="Q187" s="90"/>
      <c r="R187" s="90"/>
      <c r="S187" s="144"/>
      <c r="T187" s="109"/>
      <c r="U187" s="109"/>
      <c r="V187" s="109"/>
      <c r="W187" s="109"/>
      <c r="X187" s="91"/>
      <c r="Y187" s="91"/>
      <c r="Z187" s="91"/>
      <c r="AA187" s="91"/>
    </row>
    <row r="188" spans="1:27" s="78" customFormat="1" ht="41.25" hidden="1" customHeight="1" x14ac:dyDescent="0.3">
      <c r="A188" s="95"/>
      <c r="B188" s="133"/>
      <c r="C188" s="122"/>
      <c r="D188" s="109"/>
      <c r="E188" s="109"/>
      <c r="F188" s="109"/>
      <c r="G188" s="109"/>
      <c r="H188" s="90"/>
      <c r="I188" s="90"/>
      <c r="J188" s="90"/>
      <c r="K188" s="90"/>
      <c r="L188" s="90"/>
      <c r="M188" s="90"/>
      <c r="N188" s="90"/>
      <c r="O188" s="90"/>
      <c r="P188" s="144"/>
      <c r="Q188" s="90"/>
      <c r="R188" s="90"/>
      <c r="S188" s="144"/>
      <c r="T188" s="109"/>
      <c r="U188" s="109"/>
      <c r="V188" s="109"/>
      <c r="W188" s="109"/>
      <c r="X188" s="91"/>
      <c r="Y188" s="91"/>
      <c r="Z188" s="91"/>
      <c r="AA188" s="91"/>
    </row>
    <row r="189" spans="1:27" s="78" customFormat="1" ht="113.25" hidden="1" customHeight="1" x14ac:dyDescent="0.3">
      <c r="A189" s="95"/>
      <c r="B189" s="133"/>
      <c r="C189" s="122"/>
      <c r="D189" s="109"/>
      <c r="E189" s="109"/>
      <c r="F189" s="109"/>
      <c r="G189" s="109"/>
      <c r="H189" s="90"/>
      <c r="I189" s="90"/>
      <c r="J189" s="90"/>
      <c r="K189" s="90"/>
      <c r="L189" s="90"/>
      <c r="M189" s="90"/>
      <c r="N189" s="90"/>
      <c r="O189" s="90"/>
      <c r="P189" s="144"/>
      <c r="Q189" s="90"/>
      <c r="R189" s="90"/>
      <c r="S189" s="144"/>
      <c r="T189" s="109"/>
      <c r="U189" s="109"/>
      <c r="V189" s="109"/>
      <c r="W189" s="109"/>
      <c r="X189" s="91"/>
      <c r="Y189" s="91"/>
      <c r="Z189" s="91"/>
      <c r="AA189" s="91"/>
    </row>
    <row r="190" spans="1:27" s="78" customFormat="1" ht="24.75" hidden="1" customHeight="1" x14ac:dyDescent="0.3">
      <c r="A190" s="95"/>
      <c r="B190" s="133"/>
      <c r="C190" s="122"/>
      <c r="D190" s="109"/>
      <c r="E190" s="109"/>
      <c r="F190" s="109"/>
      <c r="G190" s="109"/>
      <c r="H190" s="90"/>
      <c r="I190" s="90"/>
      <c r="J190" s="90"/>
      <c r="K190" s="90"/>
      <c r="L190" s="90"/>
      <c r="M190" s="90"/>
      <c r="N190" s="90"/>
      <c r="O190" s="90"/>
      <c r="P190" s="144"/>
      <c r="Q190" s="90"/>
      <c r="R190" s="90"/>
      <c r="S190" s="144"/>
      <c r="T190" s="109"/>
      <c r="U190" s="109"/>
      <c r="V190" s="109"/>
      <c r="W190" s="109"/>
      <c r="X190" s="91"/>
      <c r="Y190" s="91"/>
      <c r="Z190" s="91"/>
      <c r="AA190" s="91"/>
    </row>
    <row r="191" spans="1:27" s="78" customFormat="1" ht="116.25" hidden="1" customHeight="1" x14ac:dyDescent="0.3">
      <c r="A191" s="95"/>
      <c r="B191" s="133"/>
      <c r="C191" s="122"/>
      <c r="D191" s="109"/>
      <c r="E191" s="109"/>
      <c r="F191" s="109"/>
      <c r="G191" s="109"/>
      <c r="H191" s="90"/>
      <c r="I191" s="90"/>
      <c r="J191" s="90"/>
      <c r="K191" s="90"/>
      <c r="L191" s="90"/>
      <c r="M191" s="90"/>
      <c r="N191" s="90"/>
      <c r="O191" s="90"/>
      <c r="P191" s="144"/>
      <c r="Q191" s="90"/>
      <c r="R191" s="90"/>
      <c r="S191" s="144"/>
      <c r="T191" s="109"/>
      <c r="U191" s="109"/>
      <c r="V191" s="109"/>
      <c r="W191" s="109"/>
      <c r="X191" s="91"/>
      <c r="Y191" s="91"/>
      <c r="Z191" s="91"/>
      <c r="AA191" s="91"/>
    </row>
    <row r="192" spans="1:27" s="85" customFormat="1" ht="60" hidden="1" customHeight="1" x14ac:dyDescent="0.3">
      <c r="A192" s="88"/>
      <c r="B192" s="145"/>
      <c r="C192" s="146"/>
      <c r="D192" s="84"/>
      <c r="E192" s="84"/>
      <c r="F192" s="84"/>
      <c r="G192" s="84"/>
      <c r="H192" s="84"/>
      <c r="I192" s="84"/>
      <c r="J192" s="84"/>
      <c r="K192" s="84"/>
      <c r="L192" s="84"/>
      <c r="M192" s="84"/>
      <c r="N192" s="84"/>
      <c r="O192" s="84"/>
      <c r="P192" s="84"/>
      <c r="Q192" s="84"/>
      <c r="R192" s="84"/>
      <c r="S192" s="84"/>
      <c r="T192" s="109"/>
      <c r="U192" s="109"/>
      <c r="V192" s="109"/>
      <c r="W192" s="109"/>
      <c r="X192" s="91"/>
      <c r="Y192" s="91"/>
      <c r="Z192" s="91"/>
      <c r="AA192" s="91"/>
    </row>
    <row r="193" spans="1:27" s="78" customFormat="1" ht="78" hidden="1" customHeight="1" x14ac:dyDescent="0.3">
      <c r="A193" s="95"/>
      <c r="B193" s="133"/>
      <c r="C193" s="122"/>
      <c r="D193" s="109"/>
      <c r="E193" s="109"/>
      <c r="F193" s="109"/>
      <c r="G193" s="109"/>
      <c r="H193" s="90"/>
      <c r="I193" s="90"/>
      <c r="J193" s="90"/>
      <c r="K193" s="90"/>
      <c r="L193" s="90"/>
      <c r="M193" s="90"/>
      <c r="N193" s="90"/>
      <c r="O193" s="90"/>
      <c r="P193" s="144"/>
      <c r="Q193" s="90"/>
      <c r="R193" s="90"/>
      <c r="S193" s="144"/>
      <c r="T193" s="109"/>
      <c r="U193" s="109"/>
      <c r="V193" s="109"/>
      <c r="W193" s="109"/>
      <c r="X193" s="91"/>
      <c r="Y193" s="91"/>
      <c r="Z193" s="91"/>
      <c r="AA193" s="91"/>
    </row>
    <row r="194" spans="1:27" s="78" customFormat="1" ht="45.75" hidden="1" customHeight="1" x14ac:dyDescent="0.3">
      <c r="A194" s="95"/>
      <c r="B194" s="133"/>
      <c r="C194" s="122"/>
      <c r="D194" s="109"/>
      <c r="E194" s="109"/>
      <c r="F194" s="109"/>
      <c r="G194" s="109"/>
      <c r="H194" s="90"/>
      <c r="I194" s="90"/>
      <c r="J194" s="90"/>
      <c r="K194" s="90"/>
      <c r="L194" s="90"/>
      <c r="M194" s="90"/>
      <c r="N194" s="90"/>
      <c r="O194" s="90"/>
      <c r="P194" s="144"/>
      <c r="Q194" s="90"/>
      <c r="R194" s="90"/>
      <c r="S194" s="144"/>
      <c r="T194" s="109"/>
      <c r="U194" s="109"/>
      <c r="V194" s="109"/>
      <c r="W194" s="109"/>
      <c r="X194" s="91"/>
      <c r="Y194" s="91"/>
      <c r="Z194" s="91"/>
      <c r="AA194" s="91"/>
    </row>
    <row r="195" spans="1:27" s="78" customFormat="1" ht="96.75" hidden="1" customHeight="1" x14ac:dyDescent="0.3">
      <c r="A195" s="95"/>
      <c r="B195" s="133"/>
      <c r="C195" s="122"/>
      <c r="D195" s="109"/>
      <c r="E195" s="109"/>
      <c r="F195" s="109"/>
      <c r="G195" s="109"/>
      <c r="H195" s="90"/>
      <c r="I195" s="90"/>
      <c r="J195" s="90"/>
      <c r="K195" s="90"/>
      <c r="L195" s="90"/>
      <c r="M195" s="90"/>
      <c r="N195" s="90"/>
      <c r="O195" s="90"/>
      <c r="P195" s="144"/>
      <c r="Q195" s="90"/>
      <c r="R195" s="90"/>
      <c r="S195" s="144"/>
      <c r="T195" s="109"/>
      <c r="U195" s="109"/>
      <c r="V195" s="109"/>
      <c r="W195" s="109"/>
      <c r="X195" s="91"/>
      <c r="Y195" s="91"/>
      <c r="Z195" s="91"/>
      <c r="AA195" s="91"/>
    </row>
    <row r="196" spans="1:27" s="78" customFormat="1" ht="60" hidden="1" customHeight="1" x14ac:dyDescent="0.3">
      <c r="A196" s="95"/>
      <c r="B196" s="133"/>
      <c r="C196" s="122"/>
      <c r="D196" s="109"/>
      <c r="E196" s="109"/>
      <c r="F196" s="109"/>
      <c r="G196" s="109"/>
      <c r="H196" s="90"/>
      <c r="I196" s="90"/>
      <c r="J196" s="90"/>
      <c r="K196" s="90"/>
      <c r="L196" s="90"/>
      <c r="M196" s="90"/>
      <c r="N196" s="90"/>
      <c r="O196" s="90"/>
      <c r="P196" s="144"/>
      <c r="Q196" s="90"/>
      <c r="R196" s="90"/>
      <c r="S196" s="144"/>
      <c r="T196" s="109"/>
      <c r="U196" s="109"/>
      <c r="V196" s="109"/>
      <c r="W196" s="109"/>
      <c r="X196" s="91"/>
      <c r="Y196" s="91"/>
      <c r="Z196" s="91"/>
      <c r="AA196" s="91"/>
    </row>
    <row r="197" spans="1:27" s="85" customFormat="1" ht="78" hidden="1" customHeight="1" x14ac:dyDescent="0.3">
      <c r="A197" s="88"/>
      <c r="B197" s="127"/>
      <c r="C197" s="146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09"/>
      <c r="U197" s="109"/>
      <c r="V197" s="109"/>
      <c r="W197" s="109"/>
      <c r="X197" s="91"/>
      <c r="Y197" s="91"/>
      <c r="Z197" s="91"/>
      <c r="AA197" s="91"/>
    </row>
    <row r="198" spans="1:27" s="78" customFormat="1" ht="96.75" hidden="1" customHeight="1" x14ac:dyDescent="0.3">
      <c r="A198" s="95"/>
      <c r="B198" s="147"/>
      <c r="C198" s="122"/>
      <c r="D198" s="109"/>
      <c r="E198" s="109"/>
      <c r="F198" s="109"/>
      <c r="G198" s="109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109"/>
      <c r="U198" s="109"/>
      <c r="V198" s="109"/>
      <c r="W198" s="109"/>
      <c r="X198" s="91"/>
      <c r="Y198" s="91"/>
      <c r="Z198" s="91"/>
      <c r="AA198" s="91"/>
    </row>
    <row r="199" spans="1:27" s="78" customFormat="1" ht="41.25" hidden="1" customHeight="1" x14ac:dyDescent="0.3">
      <c r="A199" s="95"/>
      <c r="B199" s="147"/>
      <c r="C199" s="122"/>
      <c r="D199" s="109"/>
      <c r="E199" s="109"/>
      <c r="F199" s="109"/>
      <c r="G199" s="109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109"/>
      <c r="U199" s="109"/>
      <c r="V199" s="109"/>
      <c r="W199" s="109"/>
      <c r="X199" s="91"/>
      <c r="Y199" s="91"/>
      <c r="Z199" s="91"/>
      <c r="AA199" s="91"/>
    </row>
    <row r="200" spans="1:27" s="85" customFormat="1" ht="47.25" hidden="1" customHeight="1" x14ac:dyDescent="0.3">
      <c r="A200" s="88"/>
      <c r="B200" s="148"/>
      <c r="C200" s="146"/>
      <c r="D200" s="84"/>
      <c r="E200" s="84"/>
      <c r="F200" s="84"/>
      <c r="G200" s="84"/>
      <c r="H200" s="84"/>
      <c r="I200" s="84"/>
      <c r="J200" s="84"/>
      <c r="K200" s="84"/>
      <c r="L200" s="84"/>
      <c r="M200" s="84"/>
      <c r="N200" s="84"/>
      <c r="O200" s="84"/>
      <c r="P200" s="84"/>
      <c r="Q200" s="84"/>
      <c r="R200" s="84"/>
      <c r="S200" s="84"/>
      <c r="T200" s="109"/>
      <c r="U200" s="109"/>
      <c r="V200" s="109"/>
      <c r="W200" s="109"/>
      <c r="X200" s="91"/>
      <c r="Y200" s="91"/>
      <c r="Z200" s="91"/>
      <c r="AA200" s="91"/>
    </row>
    <row r="201" spans="1:27" s="78" customFormat="1" ht="47.25" hidden="1" customHeight="1" x14ac:dyDescent="0.3">
      <c r="A201" s="95"/>
      <c r="B201" s="147"/>
      <c r="C201" s="122"/>
      <c r="D201" s="109"/>
      <c r="E201" s="109"/>
      <c r="F201" s="109"/>
      <c r="G201" s="109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109"/>
      <c r="U201" s="109"/>
      <c r="V201" s="109"/>
      <c r="W201" s="109"/>
      <c r="X201" s="91"/>
      <c r="Y201" s="91"/>
      <c r="Z201" s="91"/>
      <c r="AA201" s="91"/>
    </row>
    <row r="202" spans="1:27" s="78" customFormat="1" ht="41.25" hidden="1" customHeight="1" x14ac:dyDescent="0.3">
      <c r="A202" s="95"/>
      <c r="B202" s="147"/>
      <c r="C202" s="122"/>
      <c r="D202" s="109"/>
      <c r="E202" s="109"/>
      <c r="F202" s="109"/>
      <c r="G202" s="109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109"/>
      <c r="U202" s="109"/>
      <c r="V202" s="109"/>
      <c r="W202" s="109"/>
      <c r="X202" s="91"/>
      <c r="Y202" s="91"/>
      <c r="Z202" s="91"/>
      <c r="AA202" s="91"/>
    </row>
    <row r="203" spans="1:27" s="78" customFormat="1" ht="39.75" hidden="1" customHeight="1" x14ac:dyDescent="0.3">
      <c r="A203" s="95"/>
      <c r="B203" s="147"/>
      <c r="C203" s="122"/>
      <c r="D203" s="109"/>
      <c r="E203" s="109"/>
      <c r="F203" s="109"/>
      <c r="G203" s="109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109"/>
      <c r="U203" s="109"/>
      <c r="V203" s="109"/>
      <c r="W203" s="109"/>
      <c r="X203" s="91"/>
      <c r="Y203" s="91"/>
      <c r="Z203" s="91"/>
      <c r="AA203" s="91"/>
    </row>
    <row r="204" spans="1:27" s="78" customFormat="1" ht="99" hidden="1" customHeight="1" x14ac:dyDescent="0.3">
      <c r="A204" s="88"/>
      <c r="B204" s="111"/>
      <c r="C204" s="111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09"/>
      <c r="U204" s="109"/>
      <c r="V204" s="109"/>
      <c r="W204" s="109"/>
      <c r="X204" s="91"/>
      <c r="Y204" s="91"/>
      <c r="Z204" s="91"/>
      <c r="AA204" s="91"/>
    </row>
    <row r="205" spans="1:27" s="85" customFormat="1" ht="42.75" hidden="1" customHeight="1" x14ac:dyDescent="0.3">
      <c r="A205" s="88"/>
      <c r="B205" s="127"/>
      <c r="C205" s="146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09"/>
      <c r="U205" s="109"/>
      <c r="V205" s="109"/>
      <c r="W205" s="109"/>
      <c r="X205" s="91"/>
      <c r="Y205" s="91"/>
      <c r="Z205" s="91"/>
      <c r="AA205" s="91"/>
    </row>
    <row r="206" spans="1:27" s="78" customFormat="1" ht="44.25" hidden="1" customHeight="1" x14ac:dyDescent="0.3">
      <c r="A206" s="95"/>
      <c r="B206" s="128"/>
      <c r="C206" s="122"/>
      <c r="D206" s="109"/>
      <c r="E206" s="109"/>
      <c r="F206" s="109"/>
      <c r="G206" s="109"/>
      <c r="H206" s="90"/>
      <c r="I206" s="109"/>
      <c r="J206" s="109"/>
      <c r="K206" s="109"/>
      <c r="L206" s="90"/>
      <c r="M206" s="90"/>
      <c r="N206" s="90"/>
      <c r="O206" s="90"/>
      <c r="P206" s="91"/>
      <c r="Q206" s="91"/>
      <c r="R206" s="91"/>
      <c r="S206" s="91"/>
      <c r="T206" s="109"/>
      <c r="U206" s="109"/>
      <c r="V206" s="109"/>
      <c r="W206" s="109"/>
      <c r="X206" s="91"/>
      <c r="Y206" s="91"/>
      <c r="Z206" s="91"/>
      <c r="AA206" s="91"/>
    </row>
    <row r="207" spans="1:27" s="78" customFormat="1" ht="174" hidden="1" customHeight="1" x14ac:dyDescent="0.3">
      <c r="A207" s="105"/>
      <c r="B207" s="149"/>
      <c r="C207" s="122"/>
      <c r="D207" s="109"/>
      <c r="E207" s="109"/>
      <c r="F207" s="109"/>
      <c r="G207" s="109"/>
      <c r="H207" s="90"/>
      <c r="I207" s="109"/>
      <c r="J207" s="109"/>
      <c r="K207" s="109"/>
      <c r="L207" s="90"/>
      <c r="M207" s="90"/>
      <c r="N207" s="90"/>
      <c r="O207" s="90"/>
      <c r="P207" s="91"/>
      <c r="Q207" s="91"/>
      <c r="R207" s="91"/>
      <c r="S207" s="91"/>
      <c r="T207" s="109"/>
      <c r="U207" s="109"/>
      <c r="V207" s="109"/>
      <c r="W207" s="109"/>
      <c r="X207" s="91"/>
      <c r="Y207" s="91"/>
      <c r="Z207" s="91"/>
      <c r="AA207" s="91"/>
    </row>
    <row r="208" spans="1:27" s="78" customFormat="1" ht="59.25" hidden="1" customHeight="1" x14ac:dyDescent="0.3">
      <c r="A208" s="88"/>
      <c r="B208" s="150"/>
      <c r="C208" s="150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09"/>
      <c r="U208" s="109"/>
      <c r="V208" s="109"/>
      <c r="W208" s="109"/>
      <c r="X208" s="91"/>
      <c r="Y208" s="91"/>
      <c r="Z208" s="91"/>
      <c r="AA208" s="91"/>
    </row>
    <row r="209" spans="1:27" s="78" customFormat="1" ht="56.25" hidden="1" customHeight="1" x14ac:dyDescent="0.3">
      <c r="A209" s="101"/>
      <c r="B209" s="130"/>
      <c r="C209" s="97"/>
      <c r="D209" s="90"/>
      <c r="E209" s="90"/>
      <c r="F209" s="90"/>
      <c r="G209" s="90"/>
      <c r="H209" s="109"/>
      <c r="I209" s="109"/>
      <c r="J209" s="109"/>
      <c r="K209" s="109"/>
      <c r="L209" s="109"/>
      <c r="M209" s="109"/>
      <c r="N209" s="109"/>
      <c r="O209" s="109"/>
      <c r="P209" s="109"/>
      <c r="Q209" s="109"/>
      <c r="R209" s="109"/>
      <c r="S209" s="109"/>
      <c r="T209" s="109"/>
      <c r="U209" s="109"/>
      <c r="V209" s="109"/>
      <c r="W209" s="109"/>
      <c r="X209" s="91"/>
      <c r="Y209" s="91"/>
      <c r="Z209" s="91"/>
      <c r="AA209" s="91"/>
    </row>
    <row r="210" spans="1:27" s="78" customFormat="1" ht="117.75" hidden="1" customHeight="1" x14ac:dyDescent="0.3">
      <c r="A210" s="131"/>
      <c r="B210" s="132"/>
      <c r="C210" s="97"/>
      <c r="D210" s="90"/>
      <c r="E210" s="90"/>
      <c r="F210" s="90"/>
      <c r="G210" s="90"/>
      <c r="H210" s="109"/>
      <c r="I210" s="109"/>
      <c r="J210" s="109"/>
      <c r="K210" s="109"/>
      <c r="L210" s="109"/>
      <c r="M210" s="109"/>
      <c r="N210" s="109"/>
      <c r="O210" s="109"/>
      <c r="P210" s="109"/>
      <c r="Q210" s="109"/>
      <c r="R210" s="109"/>
      <c r="S210" s="109"/>
      <c r="T210" s="109"/>
      <c r="U210" s="90"/>
      <c r="V210" s="90"/>
      <c r="W210" s="109"/>
      <c r="X210" s="91"/>
      <c r="Y210" s="91"/>
      <c r="Z210" s="91"/>
      <c r="AA210" s="91"/>
    </row>
    <row r="211" spans="1:27" s="78" customFormat="1" ht="137.25" hidden="1" customHeight="1" x14ac:dyDescent="0.3">
      <c r="A211" s="151"/>
      <c r="B211" s="152"/>
      <c r="C211" s="97"/>
      <c r="D211" s="90"/>
      <c r="E211" s="90"/>
      <c r="F211" s="90"/>
      <c r="G211" s="90"/>
      <c r="H211" s="109"/>
      <c r="I211" s="109"/>
      <c r="J211" s="109"/>
      <c r="K211" s="109"/>
      <c r="L211" s="109"/>
      <c r="M211" s="109"/>
      <c r="N211" s="109"/>
      <c r="O211" s="109"/>
      <c r="P211" s="109"/>
      <c r="Q211" s="109"/>
      <c r="R211" s="109"/>
      <c r="S211" s="109"/>
      <c r="T211" s="109"/>
      <c r="U211" s="109"/>
      <c r="V211" s="109"/>
      <c r="W211" s="109"/>
      <c r="X211" s="91"/>
      <c r="Y211" s="91"/>
      <c r="Z211" s="91"/>
      <c r="AA211" s="91"/>
    </row>
    <row r="212" spans="1:27" s="78" customFormat="1" ht="173.25" hidden="1" customHeight="1" x14ac:dyDescent="0.3">
      <c r="A212" s="151"/>
      <c r="B212" s="152"/>
      <c r="C212" s="97"/>
      <c r="D212" s="90"/>
      <c r="E212" s="90"/>
      <c r="F212" s="90"/>
      <c r="G212" s="90"/>
      <c r="H212" s="109"/>
      <c r="I212" s="109"/>
      <c r="J212" s="109"/>
      <c r="K212" s="109"/>
      <c r="L212" s="109"/>
      <c r="M212" s="109"/>
      <c r="N212" s="109"/>
      <c r="O212" s="109"/>
      <c r="P212" s="109"/>
      <c r="Q212" s="109"/>
      <c r="R212" s="109"/>
      <c r="S212" s="109"/>
      <c r="T212" s="109"/>
      <c r="U212" s="109"/>
      <c r="V212" s="109"/>
      <c r="W212" s="109"/>
      <c r="X212" s="91"/>
      <c r="Y212" s="91"/>
      <c r="Z212" s="91"/>
      <c r="AA212" s="91"/>
    </row>
    <row r="213" spans="1:27" s="78" customFormat="1" ht="118.5" hidden="1" customHeight="1" x14ac:dyDescent="0.3">
      <c r="A213" s="151"/>
      <c r="B213" s="152"/>
      <c r="C213" s="97"/>
      <c r="D213" s="90"/>
      <c r="E213" s="90"/>
      <c r="F213" s="90"/>
      <c r="G213" s="90"/>
      <c r="H213" s="109"/>
      <c r="I213" s="109"/>
      <c r="J213" s="109"/>
      <c r="K213" s="109"/>
      <c r="L213" s="109"/>
      <c r="M213" s="109"/>
      <c r="N213" s="109"/>
      <c r="O213" s="109"/>
      <c r="P213" s="109"/>
      <c r="Q213" s="109"/>
      <c r="R213" s="109"/>
      <c r="S213" s="109"/>
      <c r="T213" s="109"/>
      <c r="U213" s="109"/>
      <c r="V213" s="109"/>
      <c r="W213" s="109"/>
      <c r="X213" s="91"/>
      <c r="Y213" s="91"/>
      <c r="Z213" s="91"/>
      <c r="AA213" s="91"/>
    </row>
    <row r="214" spans="1:27" s="78" customFormat="1" ht="101.25" hidden="1" customHeight="1" x14ac:dyDescent="0.3">
      <c r="A214" s="151"/>
      <c r="B214" s="152"/>
      <c r="C214" s="97"/>
      <c r="D214" s="90"/>
      <c r="E214" s="90"/>
      <c r="F214" s="90"/>
      <c r="G214" s="90"/>
      <c r="H214" s="109"/>
      <c r="I214" s="109"/>
      <c r="J214" s="109"/>
      <c r="K214" s="109"/>
      <c r="L214" s="109"/>
      <c r="M214" s="109"/>
      <c r="N214" s="109"/>
      <c r="O214" s="109"/>
      <c r="P214" s="109"/>
      <c r="Q214" s="109"/>
      <c r="R214" s="109"/>
      <c r="S214" s="109"/>
      <c r="T214" s="109"/>
      <c r="U214" s="109"/>
      <c r="V214" s="109"/>
      <c r="W214" s="109"/>
      <c r="X214" s="91"/>
      <c r="Y214" s="91"/>
      <c r="Z214" s="91"/>
      <c r="AA214" s="91"/>
    </row>
    <row r="215" spans="1:27" s="78" customFormat="1" ht="70.5" hidden="1" customHeight="1" x14ac:dyDescent="0.3">
      <c r="A215" s="88"/>
      <c r="B215" s="111"/>
      <c r="C215" s="111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09"/>
      <c r="U215" s="109"/>
      <c r="V215" s="109"/>
      <c r="W215" s="109"/>
      <c r="X215" s="91"/>
      <c r="Y215" s="91"/>
      <c r="Z215" s="91"/>
      <c r="AA215" s="91"/>
    </row>
    <row r="216" spans="1:27" s="78" customFormat="1" hidden="1" x14ac:dyDescent="0.3">
      <c r="A216" s="88"/>
      <c r="B216" s="127"/>
      <c r="C216" s="127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09"/>
      <c r="U216" s="109"/>
      <c r="V216" s="109"/>
      <c r="W216" s="109"/>
      <c r="X216" s="91"/>
      <c r="Y216" s="91"/>
      <c r="Z216" s="91"/>
      <c r="AA216" s="91"/>
    </row>
    <row r="217" spans="1:27" s="78" customFormat="1" ht="60.75" hidden="1" customHeight="1" x14ac:dyDescent="0.3">
      <c r="A217" s="105"/>
      <c r="B217" s="153"/>
      <c r="C217" s="97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1"/>
      <c r="Q217" s="91"/>
      <c r="R217" s="91"/>
      <c r="S217" s="91"/>
      <c r="T217" s="109"/>
      <c r="U217" s="109"/>
      <c r="V217" s="109"/>
      <c r="W217" s="109"/>
      <c r="X217" s="91"/>
      <c r="Y217" s="91"/>
      <c r="Z217" s="91"/>
      <c r="AA217" s="91"/>
    </row>
    <row r="218" spans="1:27" s="85" customFormat="1" ht="60" hidden="1" customHeight="1" x14ac:dyDescent="0.3">
      <c r="A218" s="88"/>
      <c r="B218" s="154"/>
      <c r="C218" s="93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109"/>
      <c r="U218" s="109"/>
      <c r="V218" s="109"/>
      <c r="W218" s="109"/>
      <c r="X218" s="91"/>
      <c r="Y218" s="91"/>
      <c r="Z218" s="91"/>
      <c r="AA218" s="91"/>
    </row>
    <row r="219" spans="1:27" s="78" customFormat="1" ht="27" hidden="1" customHeight="1" x14ac:dyDescent="0.3">
      <c r="A219" s="101"/>
      <c r="B219" s="155"/>
      <c r="C219" s="97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1"/>
      <c r="Q219" s="91"/>
      <c r="R219" s="91"/>
      <c r="S219" s="91"/>
      <c r="T219" s="109"/>
      <c r="U219" s="109"/>
      <c r="V219" s="109"/>
      <c r="W219" s="109"/>
      <c r="X219" s="91"/>
      <c r="Y219" s="91"/>
      <c r="Z219" s="91"/>
      <c r="AA219" s="91"/>
    </row>
    <row r="220" spans="1:27" s="78" customFormat="1" ht="28.5" hidden="1" customHeight="1" x14ac:dyDescent="0.3">
      <c r="A220" s="156"/>
      <c r="B220" s="155"/>
      <c r="C220" s="97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1"/>
      <c r="Q220" s="90"/>
      <c r="R220" s="90"/>
      <c r="S220" s="90"/>
      <c r="T220" s="109"/>
      <c r="U220" s="109"/>
      <c r="V220" s="109"/>
      <c r="W220" s="109"/>
      <c r="X220" s="91"/>
      <c r="Y220" s="91"/>
      <c r="Z220" s="91"/>
      <c r="AA220" s="91"/>
    </row>
    <row r="221" spans="1:27" s="78" customFormat="1" ht="26.25" hidden="1" customHeight="1" x14ac:dyDescent="0.3">
      <c r="A221" s="156"/>
      <c r="B221" s="155"/>
      <c r="C221" s="97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1"/>
      <c r="Q221" s="91"/>
      <c r="R221" s="91"/>
      <c r="S221" s="91"/>
      <c r="T221" s="109"/>
      <c r="U221" s="109"/>
      <c r="V221" s="109"/>
      <c r="W221" s="109"/>
      <c r="X221" s="91"/>
      <c r="Y221" s="91"/>
      <c r="Z221" s="91"/>
      <c r="AA221" s="91"/>
    </row>
    <row r="222" spans="1:27" s="78" customFormat="1" ht="24.75" hidden="1" customHeight="1" x14ac:dyDescent="0.3">
      <c r="A222" s="156"/>
      <c r="B222" s="155"/>
      <c r="C222" s="97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1"/>
      <c r="Q222" s="91"/>
      <c r="R222" s="91"/>
      <c r="S222" s="91"/>
      <c r="T222" s="109"/>
      <c r="U222" s="109"/>
      <c r="V222" s="109"/>
      <c r="W222" s="109"/>
      <c r="X222" s="91"/>
      <c r="Y222" s="91"/>
      <c r="Z222" s="91"/>
      <c r="AA222" s="91"/>
    </row>
    <row r="223" spans="1:27" s="78" customFormat="1" ht="31.5" hidden="1" customHeight="1" x14ac:dyDescent="0.3">
      <c r="A223" s="156"/>
      <c r="B223" s="130"/>
      <c r="C223" s="157"/>
      <c r="D223" s="158"/>
      <c r="E223" s="109"/>
      <c r="F223" s="109"/>
      <c r="G223" s="109"/>
      <c r="H223" s="90"/>
      <c r="I223" s="90"/>
      <c r="J223" s="90"/>
      <c r="K223" s="90"/>
      <c r="L223" s="90"/>
      <c r="M223" s="90"/>
      <c r="N223" s="90"/>
      <c r="O223" s="90"/>
      <c r="P223" s="91"/>
      <c r="Q223" s="91"/>
      <c r="R223" s="91"/>
      <c r="S223" s="91"/>
      <c r="T223" s="109"/>
      <c r="U223" s="109"/>
      <c r="V223" s="109"/>
      <c r="W223" s="109"/>
      <c r="X223" s="91"/>
      <c r="Y223" s="91"/>
      <c r="Z223" s="91"/>
      <c r="AA223" s="91"/>
    </row>
    <row r="224" spans="1:27" s="78" customFormat="1" ht="82.5" hidden="1" customHeight="1" x14ac:dyDescent="0.3">
      <c r="A224" s="159"/>
      <c r="B224" s="155"/>
      <c r="C224" s="97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1"/>
      <c r="Q224" s="91"/>
      <c r="R224" s="91"/>
      <c r="S224" s="91"/>
      <c r="T224" s="109"/>
      <c r="U224" s="90"/>
      <c r="V224" s="90"/>
      <c r="W224" s="109"/>
      <c r="X224" s="91"/>
      <c r="Y224" s="91"/>
      <c r="Z224" s="91"/>
      <c r="AA224" s="91"/>
    </row>
    <row r="225" spans="1:27" s="78" customFormat="1" hidden="1" x14ac:dyDescent="0.3">
      <c r="A225" s="103"/>
      <c r="B225" s="132"/>
      <c r="C225" s="160"/>
      <c r="D225" s="161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1"/>
      <c r="Q225" s="91"/>
      <c r="R225" s="91"/>
      <c r="S225" s="91"/>
      <c r="T225" s="109"/>
      <c r="U225" s="109"/>
      <c r="V225" s="109"/>
      <c r="W225" s="109"/>
      <c r="X225" s="91"/>
      <c r="Y225" s="91"/>
      <c r="Z225" s="91"/>
      <c r="AA225" s="91"/>
    </row>
    <row r="226" spans="1:27" s="85" customFormat="1" hidden="1" x14ac:dyDescent="0.3">
      <c r="A226" s="88"/>
      <c r="B226" s="162"/>
      <c r="C226" s="162"/>
      <c r="D226" s="163"/>
      <c r="E226" s="163"/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09"/>
      <c r="U226" s="109"/>
      <c r="V226" s="109"/>
      <c r="W226" s="109"/>
      <c r="X226" s="91"/>
      <c r="Y226" s="91"/>
      <c r="Z226" s="91"/>
      <c r="AA226" s="91"/>
    </row>
    <row r="227" spans="1:27" s="85" customFormat="1" hidden="1" x14ac:dyDescent="0.3">
      <c r="A227" s="101"/>
      <c r="B227" s="164"/>
      <c r="C227" s="122"/>
      <c r="D227" s="109"/>
      <c r="E227" s="109"/>
      <c r="F227" s="109"/>
      <c r="G227" s="109"/>
      <c r="H227" s="165"/>
      <c r="I227" s="165"/>
      <c r="J227" s="165"/>
      <c r="K227" s="165"/>
      <c r="L227" s="165"/>
      <c r="M227" s="165"/>
      <c r="N227" s="165"/>
      <c r="O227" s="165"/>
      <c r="P227" s="90"/>
      <c r="Q227" s="90"/>
      <c r="R227" s="90"/>
      <c r="S227" s="90"/>
      <c r="T227" s="109"/>
      <c r="U227" s="109"/>
      <c r="V227" s="109"/>
      <c r="W227" s="109"/>
      <c r="X227" s="91"/>
      <c r="Y227" s="91"/>
      <c r="Z227" s="91"/>
      <c r="AA227" s="91"/>
    </row>
    <row r="228" spans="1:27" s="85" customFormat="1" hidden="1" x14ac:dyDescent="0.3">
      <c r="A228" s="156"/>
      <c r="B228" s="166"/>
      <c r="C228" s="122"/>
      <c r="D228" s="109"/>
      <c r="E228" s="109"/>
      <c r="F228" s="109"/>
      <c r="G228" s="109"/>
      <c r="H228" s="165"/>
      <c r="I228" s="165"/>
      <c r="J228" s="165"/>
      <c r="K228" s="165"/>
      <c r="L228" s="165"/>
      <c r="M228" s="165"/>
      <c r="N228" s="165"/>
      <c r="O228" s="165"/>
      <c r="P228" s="90"/>
      <c r="Q228" s="90"/>
      <c r="R228" s="90"/>
      <c r="S228" s="90"/>
      <c r="T228" s="109"/>
      <c r="U228" s="109"/>
      <c r="V228" s="109"/>
      <c r="W228" s="109"/>
      <c r="X228" s="91"/>
      <c r="Y228" s="91"/>
      <c r="Z228" s="91"/>
      <c r="AA228" s="91"/>
    </row>
    <row r="229" spans="1:27" s="85" customFormat="1" ht="126.75" hidden="1" customHeight="1" x14ac:dyDescent="0.3">
      <c r="A229" s="156"/>
      <c r="B229" s="166"/>
      <c r="C229" s="122"/>
      <c r="D229" s="109"/>
      <c r="E229" s="109"/>
      <c r="F229" s="109"/>
      <c r="G229" s="109"/>
      <c r="H229" s="165"/>
      <c r="I229" s="165"/>
      <c r="J229" s="165"/>
      <c r="K229" s="165"/>
      <c r="L229" s="165"/>
      <c r="M229" s="165"/>
      <c r="N229" s="165"/>
      <c r="O229" s="165"/>
      <c r="P229" s="90"/>
      <c r="Q229" s="90"/>
      <c r="R229" s="90"/>
      <c r="S229" s="90"/>
      <c r="T229" s="109"/>
      <c r="U229" s="90"/>
      <c r="V229" s="90"/>
      <c r="W229" s="109"/>
      <c r="X229" s="91"/>
      <c r="Y229" s="91"/>
      <c r="Z229" s="91"/>
      <c r="AA229" s="91"/>
    </row>
    <row r="230" spans="1:27" s="78" customFormat="1" hidden="1" x14ac:dyDescent="0.3">
      <c r="A230" s="156"/>
      <c r="B230" s="167"/>
      <c r="C230" s="122"/>
      <c r="D230" s="109"/>
      <c r="E230" s="109"/>
      <c r="F230" s="109"/>
      <c r="G230" s="109"/>
      <c r="H230" s="165"/>
      <c r="I230" s="165"/>
      <c r="J230" s="165"/>
      <c r="K230" s="165"/>
      <c r="L230" s="165"/>
      <c r="M230" s="90"/>
      <c r="N230" s="90"/>
      <c r="O230" s="90"/>
      <c r="P230" s="90"/>
      <c r="Q230" s="90"/>
      <c r="R230" s="90"/>
      <c r="S230" s="90"/>
      <c r="T230" s="109"/>
      <c r="U230" s="109"/>
      <c r="V230" s="109"/>
      <c r="W230" s="109"/>
      <c r="X230" s="91"/>
      <c r="Y230" s="91"/>
      <c r="Z230" s="91"/>
      <c r="AA230" s="91"/>
    </row>
    <row r="231" spans="1:27" s="78" customFormat="1" hidden="1" x14ac:dyDescent="0.3">
      <c r="A231" s="88"/>
      <c r="B231" s="162"/>
      <c r="C231" s="162"/>
      <c r="D231" s="163"/>
      <c r="E231" s="163"/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  <c r="T231" s="109"/>
      <c r="U231" s="109"/>
      <c r="V231" s="109"/>
      <c r="W231" s="109"/>
      <c r="X231" s="91"/>
      <c r="Y231" s="91"/>
      <c r="Z231" s="91"/>
      <c r="AA231" s="91"/>
    </row>
    <row r="232" spans="1:27" s="78" customFormat="1" hidden="1" x14ac:dyDescent="0.3">
      <c r="A232" s="105"/>
      <c r="B232" s="168"/>
      <c r="C232" s="169"/>
      <c r="D232" s="165"/>
      <c r="E232" s="165"/>
      <c r="F232" s="165"/>
      <c r="G232" s="165"/>
      <c r="H232" s="90"/>
      <c r="I232" s="165"/>
      <c r="J232" s="165"/>
      <c r="K232" s="165"/>
      <c r="L232" s="165"/>
      <c r="M232" s="165"/>
      <c r="N232" s="165"/>
      <c r="O232" s="165"/>
      <c r="P232" s="90"/>
      <c r="Q232" s="165"/>
      <c r="R232" s="165"/>
      <c r="S232" s="165"/>
      <c r="T232" s="109"/>
      <c r="U232" s="109"/>
      <c r="V232" s="109"/>
      <c r="W232" s="109"/>
      <c r="X232" s="91"/>
      <c r="Y232" s="91"/>
      <c r="Z232" s="91"/>
      <c r="AA232" s="91"/>
    </row>
    <row r="233" spans="1:27" s="78" customFormat="1" hidden="1" x14ac:dyDescent="0.3">
      <c r="A233" s="105"/>
      <c r="B233" s="170"/>
      <c r="C233" s="97"/>
      <c r="D233" s="165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109"/>
      <c r="U233" s="109"/>
      <c r="V233" s="109"/>
      <c r="W233" s="109"/>
      <c r="X233" s="91"/>
      <c r="Y233" s="91"/>
      <c r="Z233" s="91"/>
      <c r="AA233" s="91"/>
    </row>
    <row r="234" spans="1:27" s="78" customFormat="1" hidden="1" x14ac:dyDescent="0.3">
      <c r="A234" s="88"/>
      <c r="B234" s="162"/>
      <c r="C234" s="162"/>
      <c r="D234" s="163"/>
      <c r="E234" s="163"/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  <c r="T234" s="109"/>
      <c r="U234" s="109"/>
      <c r="V234" s="109"/>
      <c r="W234" s="109"/>
      <c r="X234" s="91"/>
      <c r="Y234" s="91"/>
      <c r="Z234" s="91"/>
      <c r="AA234" s="91"/>
    </row>
    <row r="235" spans="1:27" s="78" customFormat="1" hidden="1" x14ac:dyDescent="0.3">
      <c r="A235" s="88"/>
      <c r="B235" s="171"/>
      <c r="C235" s="171"/>
      <c r="D235" s="163"/>
      <c r="E235" s="163"/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09"/>
      <c r="U235" s="109"/>
      <c r="V235" s="109"/>
      <c r="W235" s="109"/>
      <c r="X235" s="91"/>
      <c r="Y235" s="91"/>
      <c r="Z235" s="91"/>
      <c r="AA235" s="91"/>
    </row>
    <row r="236" spans="1:27" s="78" customFormat="1" hidden="1" x14ac:dyDescent="0.3">
      <c r="A236" s="95"/>
      <c r="B236" s="172"/>
      <c r="C236" s="97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109"/>
      <c r="U236" s="109"/>
      <c r="V236" s="109"/>
      <c r="W236" s="109"/>
      <c r="X236" s="91"/>
      <c r="Y236" s="91"/>
      <c r="Z236" s="91"/>
      <c r="AA236" s="91"/>
    </row>
    <row r="237" spans="1:27" s="78" customFormat="1" hidden="1" x14ac:dyDescent="0.3">
      <c r="A237" s="95"/>
      <c r="B237" s="172"/>
      <c r="C237" s="97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109"/>
      <c r="U237" s="109"/>
      <c r="V237" s="109"/>
      <c r="W237" s="109"/>
      <c r="X237" s="91"/>
      <c r="Y237" s="91"/>
      <c r="Z237" s="91"/>
      <c r="AA237" s="91"/>
    </row>
    <row r="238" spans="1:27" s="78" customFormat="1" hidden="1" x14ac:dyDescent="0.3">
      <c r="A238" s="95"/>
      <c r="B238" s="172"/>
      <c r="C238" s="97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109"/>
      <c r="U238" s="109"/>
      <c r="V238" s="109"/>
      <c r="W238" s="109"/>
      <c r="X238" s="91"/>
      <c r="Y238" s="91"/>
      <c r="Z238" s="91"/>
      <c r="AA238" s="91"/>
    </row>
    <row r="239" spans="1:27" s="78" customFormat="1" hidden="1" x14ac:dyDescent="0.3">
      <c r="A239" s="95"/>
      <c r="B239" s="172"/>
      <c r="C239" s="97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109"/>
      <c r="U239" s="109"/>
      <c r="V239" s="109"/>
      <c r="W239" s="109"/>
      <c r="X239" s="91"/>
      <c r="Y239" s="91"/>
      <c r="Z239" s="91"/>
      <c r="AA239" s="91"/>
    </row>
    <row r="240" spans="1:27" s="78" customFormat="1" hidden="1" x14ac:dyDescent="0.3">
      <c r="A240" s="88"/>
      <c r="B240" s="171"/>
      <c r="C240" s="93"/>
      <c r="D240" s="84"/>
      <c r="E240" s="84"/>
      <c r="F240" s="84"/>
      <c r="G240" s="84"/>
      <c r="H240" s="84"/>
      <c r="I240" s="84"/>
      <c r="J240" s="84"/>
      <c r="K240" s="84"/>
      <c r="L240" s="84"/>
      <c r="M240" s="84"/>
      <c r="N240" s="84"/>
      <c r="O240" s="84"/>
      <c r="P240" s="84"/>
      <c r="Q240" s="84"/>
      <c r="R240" s="84"/>
      <c r="S240" s="84"/>
      <c r="T240" s="109"/>
      <c r="U240" s="109"/>
      <c r="V240" s="109"/>
      <c r="W240" s="109"/>
      <c r="X240" s="91"/>
      <c r="Y240" s="91"/>
      <c r="Z240" s="91"/>
      <c r="AA240" s="91"/>
    </row>
    <row r="241" spans="1:27" s="78" customFormat="1" hidden="1" x14ac:dyDescent="0.3">
      <c r="A241" s="95"/>
      <c r="B241" s="172"/>
      <c r="C241" s="97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109"/>
      <c r="U241" s="109"/>
      <c r="V241" s="109"/>
      <c r="W241" s="109"/>
      <c r="X241" s="91"/>
      <c r="Y241" s="91"/>
      <c r="Z241" s="91"/>
      <c r="AA241" s="91"/>
    </row>
    <row r="242" spans="1:27" s="78" customFormat="1" hidden="1" x14ac:dyDescent="0.3">
      <c r="A242" s="95"/>
      <c r="B242" s="172"/>
      <c r="C242" s="97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109"/>
      <c r="U242" s="109"/>
      <c r="V242" s="109"/>
      <c r="W242" s="109"/>
      <c r="X242" s="91"/>
      <c r="Y242" s="91"/>
      <c r="Z242" s="91"/>
      <c r="AA242" s="91"/>
    </row>
    <row r="243" spans="1:27" s="78" customFormat="1" hidden="1" x14ac:dyDescent="0.3">
      <c r="A243" s="95"/>
      <c r="B243" s="173"/>
      <c r="C243" s="97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109"/>
      <c r="U243" s="109"/>
      <c r="V243" s="109"/>
      <c r="W243" s="109"/>
      <c r="X243" s="91"/>
      <c r="Y243" s="91"/>
      <c r="Z243" s="91"/>
      <c r="AA243" s="91"/>
    </row>
    <row r="244" spans="1:27" s="78" customFormat="1" hidden="1" x14ac:dyDescent="0.3">
      <c r="A244" s="95"/>
      <c r="B244" s="173"/>
      <c r="C244" s="97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109"/>
      <c r="U244" s="109"/>
      <c r="V244" s="109"/>
      <c r="W244" s="109"/>
      <c r="X244" s="91"/>
      <c r="Y244" s="91"/>
      <c r="Z244" s="91"/>
      <c r="AA244" s="91"/>
    </row>
    <row r="245" spans="1:27" s="78" customFormat="1" hidden="1" x14ac:dyDescent="0.3">
      <c r="A245" s="95"/>
      <c r="B245" s="173"/>
      <c r="C245" s="97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109"/>
      <c r="U245" s="109"/>
      <c r="V245" s="109"/>
      <c r="W245" s="109"/>
      <c r="X245" s="91"/>
      <c r="Y245" s="91"/>
      <c r="Z245" s="91"/>
      <c r="AA245" s="91"/>
    </row>
    <row r="246" spans="1:27" s="78" customFormat="1" hidden="1" x14ac:dyDescent="0.3">
      <c r="A246" s="95"/>
      <c r="B246" s="173"/>
      <c r="C246" s="97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109"/>
      <c r="U246" s="109"/>
      <c r="V246" s="109"/>
      <c r="W246" s="109"/>
      <c r="X246" s="91"/>
      <c r="Y246" s="91"/>
      <c r="Z246" s="91"/>
      <c r="AA246" s="91"/>
    </row>
    <row r="247" spans="1:27" s="78" customFormat="1" hidden="1" x14ac:dyDescent="0.3">
      <c r="A247" s="95"/>
      <c r="B247" s="173"/>
      <c r="C247" s="97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109"/>
      <c r="U247" s="109"/>
      <c r="V247" s="109"/>
      <c r="W247" s="109"/>
      <c r="X247" s="91"/>
      <c r="Y247" s="91"/>
      <c r="Z247" s="91"/>
      <c r="AA247" s="91"/>
    </row>
    <row r="248" spans="1:27" s="85" customFormat="1" hidden="1" x14ac:dyDescent="0.3">
      <c r="A248" s="88"/>
      <c r="B248" s="171"/>
      <c r="C248" s="93"/>
      <c r="D248" s="84"/>
      <c r="E248" s="84"/>
      <c r="F248" s="84"/>
      <c r="G248" s="84"/>
      <c r="H248" s="84"/>
      <c r="I248" s="84"/>
      <c r="J248" s="84"/>
      <c r="K248" s="84"/>
      <c r="L248" s="84"/>
      <c r="M248" s="84"/>
      <c r="N248" s="84"/>
      <c r="O248" s="84"/>
      <c r="P248" s="84"/>
      <c r="Q248" s="84"/>
      <c r="R248" s="84"/>
      <c r="S248" s="84"/>
      <c r="T248" s="109"/>
      <c r="U248" s="109"/>
      <c r="V248" s="109"/>
      <c r="W248" s="109"/>
      <c r="X248" s="91"/>
      <c r="Y248" s="91"/>
      <c r="Z248" s="91"/>
      <c r="AA248" s="91"/>
    </row>
    <row r="249" spans="1:27" s="78" customFormat="1" hidden="1" x14ac:dyDescent="0.3">
      <c r="A249" s="95"/>
      <c r="B249" s="172"/>
      <c r="C249" s="97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109"/>
      <c r="U249" s="109"/>
      <c r="V249" s="109"/>
      <c r="W249" s="109"/>
      <c r="X249" s="91"/>
      <c r="Y249" s="91"/>
      <c r="Z249" s="91"/>
      <c r="AA249" s="91"/>
    </row>
    <row r="250" spans="1:27" s="78" customFormat="1" hidden="1" x14ac:dyDescent="0.3">
      <c r="A250" s="88"/>
      <c r="B250" s="174"/>
      <c r="C250" s="93"/>
      <c r="D250" s="175"/>
      <c r="E250" s="175"/>
      <c r="F250" s="175"/>
      <c r="G250" s="175"/>
      <c r="H250" s="175"/>
      <c r="I250" s="175"/>
      <c r="J250" s="175"/>
      <c r="K250" s="175"/>
      <c r="L250" s="175"/>
      <c r="M250" s="175"/>
      <c r="N250" s="175"/>
      <c r="O250" s="175"/>
      <c r="P250" s="175"/>
      <c r="Q250" s="175"/>
      <c r="R250" s="175"/>
      <c r="S250" s="175"/>
      <c r="T250" s="109"/>
      <c r="U250" s="109"/>
      <c r="V250" s="109"/>
      <c r="W250" s="109"/>
      <c r="X250" s="91"/>
      <c r="Y250" s="91"/>
      <c r="Z250" s="91"/>
      <c r="AA250" s="91"/>
    </row>
    <row r="251" spans="1:27" s="78" customFormat="1" hidden="1" x14ac:dyDescent="0.3">
      <c r="A251" s="101"/>
      <c r="B251" s="176"/>
      <c r="C251" s="97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109"/>
      <c r="U251" s="109"/>
      <c r="V251" s="109"/>
      <c r="W251" s="109"/>
      <c r="X251" s="91"/>
      <c r="Y251" s="91"/>
      <c r="Z251" s="91"/>
      <c r="AA251" s="91"/>
    </row>
    <row r="252" spans="1:27" s="78" customFormat="1" hidden="1" x14ac:dyDescent="0.3">
      <c r="A252" s="131"/>
      <c r="B252" s="177"/>
      <c r="C252" s="97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109"/>
      <c r="U252" s="109"/>
      <c r="V252" s="109"/>
      <c r="W252" s="109"/>
      <c r="X252" s="91"/>
      <c r="Y252" s="91"/>
      <c r="Z252" s="91"/>
      <c r="AA252" s="91"/>
    </row>
    <row r="253" spans="1:27" hidden="1" x14ac:dyDescent="0.3">
      <c r="A253" s="178"/>
      <c r="B253" s="179"/>
      <c r="C253" s="179"/>
      <c r="D253" s="179"/>
      <c r="E253" s="179"/>
      <c r="F253" s="179"/>
      <c r="G253" s="179"/>
      <c r="H253" s="179"/>
      <c r="I253" s="179"/>
      <c r="J253" s="179"/>
      <c r="K253" s="179"/>
      <c r="L253" s="179"/>
      <c r="M253" s="179"/>
      <c r="N253" s="179"/>
      <c r="O253" s="179"/>
      <c r="P253" s="179"/>
      <c r="Q253" s="179"/>
      <c r="R253" s="179"/>
      <c r="S253" s="179"/>
      <c r="T253" s="179"/>
      <c r="U253" s="179"/>
      <c r="V253" s="179"/>
      <c r="W253" s="179"/>
      <c r="X253" s="179"/>
      <c r="Y253" s="179"/>
      <c r="Z253" s="179"/>
      <c r="AA253" s="179"/>
    </row>
    <row r="254" spans="1:27" hidden="1" x14ac:dyDescent="0.3">
      <c r="A254" s="88"/>
      <c r="B254" s="181"/>
      <c r="C254" s="182"/>
      <c r="D254" s="84"/>
      <c r="E254" s="84"/>
      <c r="F254" s="84"/>
      <c r="G254" s="84"/>
      <c r="H254" s="84"/>
      <c r="I254" s="84"/>
      <c r="J254" s="84"/>
      <c r="K254" s="84"/>
      <c r="L254" s="84"/>
      <c r="M254" s="84"/>
      <c r="N254" s="84"/>
      <c r="O254" s="84"/>
      <c r="P254" s="84"/>
      <c r="Q254" s="84"/>
      <c r="R254" s="84"/>
      <c r="S254" s="84"/>
      <c r="T254" s="90"/>
      <c r="U254" s="90"/>
      <c r="V254" s="90"/>
      <c r="W254" s="90"/>
      <c r="X254" s="91"/>
      <c r="Y254" s="91"/>
      <c r="Z254" s="91"/>
      <c r="AA254" s="91"/>
    </row>
    <row r="255" spans="1:27" hidden="1" x14ac:dyDescent="0.3">
      <c r="A255" s="88"/>
      <c r="B255" s="148"/>
      <c r="C255" s="84"/>
      <c r="D255" s="84"/>
      <c r="E255" s="84"/>
      <c r="F255" s="84"/>
      <c r="G255" s="84"/>
      <c r="H255" s="84"/>
      <c r="I255" s="84"/>
      <c r="J255" s="84"/>
      <c r="K255" s="84"/>
      <c r="L255" s="84"/>
      <c r="M255" s="84"/>
      <c r="N255" s="84"/>
      <c r="O255" s="84"/>
      <c r="P255" s="84"/>
      <c r="Q255" s="84"/>
      <c r="R255" s="84"/>
      <c r="S255" s="84"/>
      <c r="T255" s="90"/>
      <c r="U255" s="90"/>
      <c r="V255" s="90"/>
      <c r="W255" s="90"/>
      <c r="X255" s="91"/>
      <c r="Y255" s="91"/>
      <c r="Z255" s="91"/>
      <c r="AA255" s="91"/>
    </row>
    <row r="256" spans="1:27" hidden="1" x14ac:dyDescent="0.3">
      <c r="A256" s="101"/>
      <c r="B256" s="183"/>
      <c r="C256" s="97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1"/>
      <c r="Q256" s="91"/>
      <c r="R256" s="184"/>
      <c r="S256" s="184"/>
      <c r="T256" s="90"/>
      <c r="U256" s="90"/>
      <c r="V256" s="90"/>
      <c r="W256" s="90"/>
      <c r="X256" s="91"/>
      <c r="Y256" s="91"/>
      <c r="Z256" s="91"/>
      <c r="AA256" s="91"/>
    </row>
    <row r="257" spans="1:27" hidden="1" x14ac:dyDescent="0.3">
      <c r="A257" s="131"/>
      <c r="B257" s="185"/>
      <c r="C257" s="97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1"/>
      <c r="Q257" s="91"/>
      <c r="R257" s="184"/>
      <c r="S257" s="184"/>
      <c r="T257" s="90"/>
      <c r="U257" s="90"/>
      <c r="V257" s="90"/>
      <c r="W257" s="90"/>
      <c r="X257" s="91"/>
      <c r="Y257" s="91"/>
      <c r="Z257" s="91"/>
      <c r="AA257" s="91"/>
    </row>
    <row r="258" spans="1:27" hidden="1" x14ac:dyDescent="0.3">
      <c r="A258" s="95"/>
      <c r="B258" s="147"/>
      <c r="C258" s="97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1"/>
      <c r="Q258" s="91"/>
      <c r="R258" s="184"/>
      <c r="S258" s="184"/>
      <c r="T258" s="90"/>
      <c r="U258" s="90"/>
      <c r="V258" s="90"/>
      <c r="W258" s="90"/>
      <c r="X258" s="91"/>
      <c r="Y258" s="91"/>
      <c r="Z258" s="91"/>
      <c r="AA258" s="91"/>
    </row>
    <row r="259" spans="1:27" hidden="1" x14ac:dyDescent="0.3">
      <c r="A259" s="88"/>
      <c r="B259" s="148"/>
      <c r="C259" s="93"/>
      <c r="D259" s="84"/>
      <c r="E259" s="84"/>
      <c r="F259" s="84"/>
      <c r="G259" s="84"/>
      <c r="H259" s="84"/>
      <c r="I259" s="84"/>
      <c r="J259" s="84"/>
      <c r="K259" s="84"/>
      <c r="L259" s="84"/>
      <c r="M259" s="84"/>
      <c r="N259" s="84"/>
      <c r="O259" s="84"/>
      <c r="P259" s="84"/>
      <c r="Q259" s="84"/>
      <c r="R259" s="84"/>
      <c r="S259" s="84"/>
      <c r="T259" s="90"/>
      <c r="U259" s="90"/>
      <c r="V259" s="90"/>
      <c r="W259" s="90"/>
      <c r="X259" s="91"/>
      <c r="Y259" s="91"/>
      <c r="Z259" s="91"/>
      <c r="AA259" s="91"/>
    </row>
    <row r="260" spans="1:27" hidden="1" x14ac:dyDescent="0.3">
      <c r="A260" s="186"/>
      <c r="B260" s="147"/>
      <c r="C260" s="97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184"/>
      <c r="Q260" s="91"/>
      <c r="R260" s="184"/>
      <c r="S260" s="184"/>
      <c r="T260" s="90"/>
      <c r="U260" s="90"/>
      <c r="V260" s="90"/>
      <c r="W260" s="90"/>
      <c r="X260" s="91"/>
      <c r="Y260" s="91"/>
      <c r="Z260" s="91"/>
      <c r="AA260" s="91"/>
    </row>
    <row r="261" spans="1:27" ht="44.25" hidden="1" customHeight="1" x14ac:dyDescent="0.3">
      <c r="A261" s="88"/>
      <c r="B261" s="187"/>
      <c r="C261" s="188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</row>
    <row r="262" spans="1:27" hidden="1" x14ac:dyDescent="0.3">
      <c r="A262" s="88"/>
      <c r="B262" s="187"/>
      <c r="C262" s="188"/>
      <c r="D262" s="90"/>
      <c r="E262" s="90"/>
      <c r="F262" s="90"/>
      <c r="G262" s="90"/>
      <c r="H262" s="90"/>
      <c r="I262" s="90"/>
      <c r="J262" s="90"/>
      <c r="K262" s="90"/>
      <c r="P262" s="184"/>
      <c r="Q262" s="91"/>
      <c r="R262" s="184"/>
      <c r="S262" s="184"/>
      <c r="T262" s="90"/>
      <c r="U262" s="90"/>
      <c r="V262" s="90"/>
      <c r="W262" s="90"/>
      <c r="X262" s="90"/>
      <c r="Y262" s="91"/>
      <c r="Z262" s="91"/>
      <c r="AA262" s="91"/>
    </row>
    <row r="263" spans="1:27" hidden="1" x14ac:dyDescent="0.3">
      <c r="A263" s="95"/>
      <c r="B263" s="189"/>
      <c r="C263" s="97"/>
      <c r="D263" s="90"/>
      <c r="E263" s="90"/>
      <c r="F263" s="90"/>
      <c r="G263" s="90"/>
      <c r="H263" s="90"/>
      <c r="I263" s="90"/>
      <c r="J263" s="90"/>
      <c r="K263" s="90"/>
      <c r="P263" s="184"/>
      <c r="Q263" s="91"/>
      <c r="R263" s="184"/>
      <c r="S263" s="184"/>
      <c r="T263" s="109"/>
      <c r="U263" s="90"/>
      <c r="V263" s="90"/>
      <c r="W263" s="109"/>
      <c r="X263" s="91"/>
      <c r="Y263" s="91"/>
      <c r="Z263" s="91"/>
      <c r="AA263" s="91"/>
    </row>
    <row r="264" spans="1:27" hidden="1" x14ac:dyDescent="0.3">
      <c r="A264" s="95"/>
      <c r="B264" s="136"/>
      <c r="C264" s="97"/>
      <c r="D264" s="90"/>
      <c r="E264" s="90"/>
      <c r="F264" s="90"/>
      <c r="G264" s="90"/>
      <c r="H264" s="90"/>
      <c r="I264" s="90"/>
      <c r="J264" s="90"/>
      <c r="K264" s="90"/>
      <c r="P264" s="184"/>
      <c r="Q264" s="91"/>
      <c r="R264" s="184"/>
      <c r="S264" s="184"/>
      <c r="T264" s="109"/>
      <c r="U264" s="90"/>
      <c r="V264" s="90"/>
      <c r="W264" s="109"/>
      <c r="X264" s="91"/>
      <c r="Y264" s="91"/>
      <c r="Z264" s="91"/>
      <c r="AA264" s="91"/>
    </row>
    <row r="265" spans="1:27" ht="97.5" hidden="1" customHeight="1" x14ac:dyDescent="0.3">
      <c r="A265" s="95"/>
      <c r="B265" s="138"/>
      <c r="C265" s="188"/>
      <c r="D265" s="90"/>
      <c r="E265" s="90"/>
      <c r="F265" s="90"/>
      <c r="G265" s="90"/>
      <c r="H265" s="90"/>
      <c r="I265" s="90"/>
      <c r="J265" s="90"/>
      <c r="K265" s="188"/>
      <c r="P265" s="184"/>
      <c r="Q265" s="91"/>
      <c r="R265" s="184"/>
      <c r="S265" s="184"/>
      <c r="T265" s="90"/>
      <c r="U265" s="90"/>
      <c r="V265" s="90"/>
      <c r="W265" s="90"/>
      <c r="X265" s="90"/>
      <c r="Y265" s="91"/>
      <c r="Z265" s="190"/>
      <c r="AA265" s="91"/>
    </row>
    <row r="266" spans="1:27" hidden="1" x14ac:dyDescent="0.3">
      <c r="A266" s="95"/>
      <c r="B266" s="138"/>
      <c r="C266" s="188"/>
      <c r="D266" s="90"/>
      <c r="E266" s="90"/>
      <c r="F266" s="90"/>
      <c r="G266" s="90"/>
      <c r="H266" s="90"/>
      <c r="I266" s="90"/>
      <c r="J266" s="90"/>
      <c r="K266" s="188"/>
      <c r="P266" s="184"/>
      <c r="Q266" s="91"/>
      <c r="R266" s="184"/>
      <c r="S266" s="184"/>
      <c r="T266" s="90"/>
      <c r="U266" s="90"/>
      <c r="V266" s="90"/>
      <c r="W266" s="90"/>
      <c r="X266" s="90"/>
      <c r="Y266" s="91"/>
      <c r="Z266" s="190"/>
      <c r="AA266" s="91"/>
    </row>
    <row r="267" spans="1:27" hidden="1" x14ac:dyDescent="0.3">
      <c r="A267" s="95"/>
      <c r="B267" s="136"/>
      <c r="C267" s="97"/>
      <c r="D267" s="90"/>
      <c r="E267" s="90"/>
      <c r="F267" s="90"/>
      <c r="G267" s="90"/>
      <c r="H267" s="90"/>
      <c r="I267" s="90"/>
      <c r="J267" s="90"/>
      <c r="K267" s="90"/>
      <c r="P267" s="184"/>
      <c r="Q267" s="91"/>
      <c r="R267" s="184"/>
      <c r="S267" s="184"/>
      <c r="T267" s="109"/>
      <c r="U267" s="90"/>
      <c r="V267" s="90"/>
      <c r="W267" s="109"/>
      <c r="X267" s="91"/>
      <c r="Y267" s="91"/>
      <c r="Z267" s="91"/>
      <c r="AA267" s="91"/>
    </row>
    <row r="268" spans="1:27" x14ac:dyDescent="0.3">
      <c r="B268" s="192"/>
    </row>
    <row r="269" spans="1:27" ht="31.5" hidden="1" customHeight="1" x14ac:dyDescent="0.3">
      <c r="D269" s="195">
        <f>D33+D119+D120+D121+D122+D123+D125+D128+D129+D130+D142+D144+D145+D210+D224+D229+D264+D267+D263+D142+D126</f>
        <v>490805655.23000002</v>
      </c>
      <c r="E269" s="195">
        <f t="shared" ref="E269:S269" si="26">E33+E119+E120+E121+E122+E123+E125+E128+E129+E130+E142+E144+E145+E210+E224+E229+E264+E267+E263+E142+E126</f>
        <v>4408046.2300000004</v>
      </c>
      <c r="F269" s="195">
        <f t="shared" si="26"/>
        <v>615830</v>
      </c>
      <c r="G269" s="195">
        <f t="shared" si="26"/>
        <v>485781779</v>
      </c>
      <c r="H269" s="195">
        <f t="shared" si="26"/>
        <v>653326948.23000002</v>
      </c>
      <c r="I269" s="195">
        <f t="shared" si="26"/>
        <v>4433646.2300000004</v>
      </c>
      <c r="J269" s="195">
        <f t="shared" si="26"/>
        <v>615830</v>
      </c>
      <c r="K269" s="195">
        <f t="shared" si="26"/>
        <v>648277472</v>
      </c>
      <c r="L269" s="195">
        <f t="shared" si="26"/>
        <v>182111800</v>
      </c>
      <c r="M269" s="195">
        <f t="shared" si="26"/>
        <v>579011</v>
      </c>
      <c r="N269" s="195">
        <f t="shared" si="26"/>
        <v>39700</v>
      </c>
      <c r="O269" s="195">
        <f t="shared" si="26"/>
        <v>181493089</v>
      </c>
      <c r="P269" s="195">
        <f t="shared" si="26"/>
        <v>361715594.38000005</v>
      </c>
      <c r="Q269" s="195">
        <f t="shared" si="26"/>
        <v>1522113.54</v>
      </c>
      <c r="R269" s="195">
        <f t="shared" si="26"/>
        <v>105985.67</v>
      </c>
      <c r="S269" s="195">
        <f t="shared" si="26"/>
        <v>360087495.17000002</v>
      </c>
      <c r="T269" s="195">
        <v>0</v>
      </c>
      <c r="U269" s="195" t="e">
        <f t="shared" ref="U269:AA269" si="27">U33+U119+U120+U121+U122+U123+U125+U128+U129+U130+U142+U144+U145+U210+U224+U229+U264+U267+U263+U142</f>
        <v>#DIV/0!</v>
      </c>
      <c r="V269" s="195" t="e">
        <f t="shared" si="27"/>
        <v>#DIV/0!</v>
      </c>
      <c r="W269" s="195">
        <v>0</v>
      </c>
      <c r="X269" s="195" t="e">
        <f t="shared" si="27"/>
        <v>#DIV/0!</v>
      </c>
      <c r="Y269" s="195" t="e">
        <f t="shared" si="27"/>
        <v>#DIV/0!</v>
      </c>
      <c r="Z269" s="195" t="e">
        <f t="shared" si="27"/>
        <v>#DIV/0!</v>
      </c>
      <c r="AA269" s="195" t="e">
        <f t="shared" si="27"/>
        <v>#DIV/0!</v>
      </c>
    </row>
    <row r="274" spans="7:7" x14ac:dyDescent="0.3">
      <c r="G274" s="196"/>
    </row>
  </sheetData>
  <mergeCells count="54">
    <mergeCell ref="D2:G2"/>
    <mergeCell ref="A1:AA1"/>
    <mergeCell ref="B31:B35"/>
    <mergeCell ref="A31:A35"/>
    <mergeCell ref="X2:AA2"/>
    <mergeCell ref="B27:B28"/>
    <mergeCell ref="A27:A28"/>
    <mergeCell ref="H2:K2"/>
    <mergeCell ref="P2:S2"/>
    <mergeCell ref="L2:O2"/>
    <mergeCell ref="A2:A3"/>
    <mergeCell ref="C2:C3"/>
    <mergeCell ref="T2:W2"/>
    <mergeCell ref="A5:AA5"/>
    <mergeCell ref="B6:C6"/>
    <mergeCell ref="B215:C215"/>
    <mergeCell ref="A219:A225"/>
    <mergeCell ref="B219:B225"/>
    <mergeCell ref="B92:C92"/>
    <mergeCell ref="A101:AA101"/>
    <mergeCell ref="B116:C116"/>
    <mergeCell ref="B147:C147"/>
    <mergeCell ref="B102:C102"/>
    <mergeCell ref="B98:C98"/>
    <mergeCell ref="B111:B112"/>
    <mergeCell ref="A111:A112"/>
    <mergeCell ref="B163:B164"/>
    <mergeCell ref="A163:A164"/>
    <mergeCell ref="B104:B105"/>
    <mergeCell ref="A183:AA183"/>
    <mergeCell ref="A227:A230"/>
    <mergeCell ref="B227:B230"/>
    <mergeCell ref="B226:C226"/>
    <mergeCell ref="B184:C184"/>
    <mergeCell ref="A209:A210"/>
    <mergeCell ref="B209:B210"/>
    <mergeCell ref="B208:C208"/>
    <mergeCell ref="B204:C204"/>
    <mergeCell ref="B65:C65"/>
    <mergeCell ref="A91:AA91"/>
    <mergeCell ref="A97:AA97"/>
    <mergeCell ref="A115:AA115"/>
    <mergeCell ref="A146:AA146"/>
    <mergeCell ref="A93:A94"/>
    <mergeCell ref="B93:B94"/>
    <mergeCell ref="A104:A105"/>
    <mergeCell ref="A256:A257"/>
    <mergeCell ref="B256:B257"/>
    <mergeCell ref="B231:C231"/>
    <mergeCell ref="B254:C254"/>
    <mergeCell ref="A253:AA253"/>
    <mergeCell ref="A251:A252"/>
    <mergeCell ref="B251:B252"/>
    <mergeCell ref="B234:C234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  <rowBreaks count="2" manualBreakCount="2">
    <brk id="155" max="16383" man="1"/>
    <brk id="2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37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32.25" customHeight="1" x14ac:dyDescent="0.25">
      <c r="A2" s="39" t="s">
        <v>0</v>
      </c>
      <c r="B2" s="1" t="s">
        <v>1</v>
      </c>
      <c r="C2" s="40" t="s">
        <v>17</v>
      </c>
      <c r="D2" s="41" t="s">
        <v>43</v>
      </c>
      <c r="E2" s="41"/>
      <c r="F2" s="41"/>
      <c r="G2" s="42" t="s">
        <v>51</v>
      </c>
      <c r="H2" s="42"/>
      <c r="I2" s="42"/>
      <c r="J2" s="43" t="s">
        <v>49</v>
      </c>
      <c r="K2" s="44"/>
      <c r="L2" s="45"/>
      <c r="M2" s="46" t="s">
        <v>44</v>
      </c>
      <c r="N2" s="46" t="s">
        <v>45</v>
      </c>
    </row>
    <row r="3" spans="1:14" ht="25.5" x14ac:dyDescent="0.25">
      <c r="A3" s="39"/>
      <c r="B3" s="2" t="s">
        <v>2</v>
      </c>
      <c r="C3" s="40"/>
      <c r="D3" s="3" t="s">
        <v>21</v>
      </c>
      <c r="E3" s="3" t="s">
        <v>22</v>
      </c>
      <c r="F3" s="3" t="s">
        <v>23</v>
      </c>
      <c r="G3" s="3" t="s">
        <v>21</v>
      </c>
      <c r="H3" s="3" t="s">
        <v>22</v>
      </c>
      <c r="I3" s="3" t="s">
        <v>23</v>
      </c>
      <c r="J3" s="3" t="s">
        <v>21</v>
      </c>
      <c r="K3" s="3" t="s">
        <v>22</v>
      </c>
      <c r="L3" s="3" t="s">
        <v>23</v>
      </c>
      <c r="M3" s="47"/>
      <c r="N3" s="47"/>
    </row>
    <row r="4" spans="1:14" x14ac:dyDescent="0.25">
      <c r="A4" s="4" t="s">
        <v>3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36" t="s">
        <v>47</v>
      </c>
      <c r="C5" s="36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5</v>
      </c>
      <c r="B6" s="10" t="s">
        <v>20</v>
      </c>
      <c r="C6" s="10" t="s">
        <v>50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6</v>
      </c>
      <c r="B7" s="10" t="s">
        <v>48</v>
      </c>
      <c r="C7" s="10" t="s">
        <v>50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55" t="s">
        <v>0</v>
      </c>
      <c r="B1" s="17" t="s">
        <v>1</v>
      </c>
      <c r="C1" s="56" t="s">
        <v>17</v>
      </c>
      <c r="D1" s="57" t="s">
        <v>70</v>
      </c>
      <c r="E1" s="57"/>
      <c r="F1" s="57"/>
      <c r="G1" s="57"/>
      <c r="H1" s="57" t="s">
        <v>71</v>
      </c>
      <c r="I1" s="57"/>
      <c r="J1" s="57"/>
      <c r="K1" s="57"/>
      <c r="L1" s="58" t="s">
        <v>81</v>
      </c>
      <c r="M1" s="59"/>
      <c r="N1" s="59"/>
      <c r="O1" s="60"/>
      <c r="P1" s="52" t="s">
        <v>72</v>
      </c>
      <c r="Q1" s="52"/>
      <c r="R1" s="52"/>
      <c r="S1" s="52"/>
      <c r="T1" s="52" t="s">
        <v>73</v>
      </c>
      <c r="U1" s="53"/>
      <c r="V1" s="53"/>
      <c r="W1" s="53"/>
    </row>
    <row r="2" spans="1:23" ht="22.5" x14ac:dyDescent="0.25">
      <c r="A2" s="55"/>
      <c r="B2" s="17" t="s">
        <v>2</v>
      </c>
      <c r="C2" s="56"/>
      <c r="D2" s="18" t="s">
        <v>21</v>
      </c>
      <c r="E2" s="18" t="s">
        <v>22</v>
      </c>
      <c r="F2" s="18" t="s">
        <v>52</v>
      </c>
      <c r="G2" s="18" t="s">
        <v>23</v>
      </c>
      <c r="H2" s="18" t="s">
        <v>21</v>
      </c>
      <c r="I2" s="18" t="s">
        <v>22</v>
      </c>
      <c r="J2" s="18" t="s">
        <v>52</v>
      </c>
      <c r="K2" s="18" t="s">
        <v>23</v>
      </c>
      <c r="L2" s="18" t="s">
        <v>21</v>
      </c>
      <c r="M2" s="18" t="s">
        <v>22</v>
      </c>
      <c r="N2" s="18" t="s">
        <v>52</v>
      </c>
      <c r="O2" s="18" t="s">
        <v>23</v>
      </c>
      <c r="P2" s="18" t="s">
        <v>21</v>
      </c>
      <c r="Q2" s="18" t="s">
        <v>22</v>
      </c>
      <c r="R2" s="18" t="s">
        <v>52</v>
      </c>
      <c r="S2" s="18" t="s">
        <v>23</v>
      </c>
      <c r="T2" s="18" t="s">
        <v>21</v>
      </c>
      <c r="U2" s="19" t="s">
        <v>22</v>
      </c>
      <c r="V2" s="18" t="s">
        <v>52</v>
      </c>
      <c r="W2" s="18" t="s">
        <v>23</v>
      </c>
    </row>
    <row r="3" spans="1:23" x14ac:dyDescent="0.25">
      <c r="A3" s="15" t="s">
        <v>3</v>
      </c>
      <c r="B3" s="15" t="s">
        <v>13</v>
      </c>
      <c r="C3" s="15" t="s">
        <v>25</v>
      </c>
      <c r="D3" s="15" t="s">
        <v>27</v>
      </c>
      <c r="E3" s="15" t="s">
        <v>15</v>
      </c>
      <c r="F3" s="15" t="s">
        <v>28</v>
      </c>
      <c r="G3" s="15" t="s">
        <v>28</v>
      </c>
      <c r="H3" s="15" t="s">
        <v>42</v>
      </c>
      <c r="I3" s="15" t="s">
        <v>35</v>
      </c>
      <c r="J3" s="15" t="s">
        <v>36</v>
      </c>
      <c r="K3" s="15" t="s">
        <v>37</v>
      </c>
      <c r="L3" s="15" t="s">
        <v>38</v>
      </c>
      <c r="M3" s="15" t="s">
        <v>39</v>
      </c>
      <c r="N3" s="15" t="s">
        <v>40</v>
      </c>
      <c r="O3" s="15" t="s">
        <v>41</v>
      </c>
      <c r="P3" s="15" t="s">
        <v>16</v>
      </c>
      <c r="Q3" s="15" t="s">
        <v>35</v>
      </c>
      <c r="R3" s="15" t="s">
        <v>68</v>
      </c>
      <c r="S3" s="15" t="s">
        <v>36</v>
      </c>
      <c r="T3" s="15" t="s">
        <v>37</v>
      </c>
      <c r="U3" s="15" t="s">
        <v>74</v>
      </c>
      <c r="V3" s="15" t="s">
        <v>60</v>
      </c>
      <c r="W3" s="15" t="s">
        <v>65</v>
      </c>
    </row>
    <row r="4" spans="1:23" x14ac:dyDescent="0.25">
      <c r="A4" s="54" t="s">
        <v>24</v>
      </c>
      <c r="B4" s="54"/>
      <c r="C4" s="54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36" t="s">
        <v>9</v>
      </c>
      <c r="C5" s="36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6</v>
      </c>
      <c r="B6" s="23" t="s">
        <v>59</v>
      </c>
      <c r="C6" s="1" t="s">
        <v>64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13</v>
      </c>
      <c r="B7" s="36" t="s">
        <v>75</v>
      </c>
      <c r="C7" s="36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7</v>
      </c>
      <c r="B8" s="25" t="s">
        <v>76</v>
      </c>
      <c r="C8" s="1" t="s">
        <v>64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8</v>
      </c>
      <c r="B9" s="25" t="s">
        <v>77</v>
      </c>
      <c r="C9" s="1" t="s">
        <v>64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25</v>
      </c>
      <c r="B10" s="14" t="s">
        <v>10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78</v>
      </c>
      <c r="B11" s="25" t="s">
        <v>79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25</v>
      </c>
      <c r="B12" s="36" t="s">
        <v>11</v>
      </c>
      <c r="C12" s="36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26</v>
      </c>
      <c r="B13" s="29" t="s">
        <v>14</v>
      </c>
      <c r="C13" s="1" t="s">
        <v>64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16</v>
      </c>
      <c r="B14" s="48" t="s">
        <v>12</v>
      </c>
      <c r="C14" s="49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46" t="s">
        <v>19</v>
      </c>
      <c r="B15" s="25" t="s">
        <v>80</v>
      </c>
      <c r="C15" s="1" t="s">
        <v>64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50"/>
      <c r="B16" s="25" t="s">
        <v>61</v>
      </c>
      <c r="C16" s="1" t="s">
        <v>64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50"/>
      <c r="B17" s="25" t="s">
        <v>62</v>
      </c>
      <c r="C17" s="1" t="s">
        <v>64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51"/>
      <c r="B18" s="25" t="s">
        <v>63</v>
      </c>
      <c r="C18" s="1" t="s">
        <v>64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 на 01.06.2020</vt:lpstr>
      <vt:lpstr>ведомственная</vt:lpstr>
      <vt:lpstr>АИП</vt:lpstr>
      <vt:lpstr>'муниципальные на 01.06.2020'!Заголовки_для_печати</vt:lpstr>
      <vt:lpstr>'муниципальные на 01.06.2020'!Область_печати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 N</cp:lastModifiedBy>
  <cp:lastPrinted>2019-04-04T14:32:42Z</cp:lastPrinted>
  <dcterms:created xsi:type="dcterms:W3CDTF">2012-05-22T08:33:39Z</dcterms:created>
  <dcterms:modified xsi:type="dcterms:W3CDTF">2020-12-25T06:21:33Z</dcterms:modified>
</cp:coreProperties>
</file>