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livenko N\Desktop\ПОЛИВЕНКО\работа\МОИ ДОКУМЕНТЫ\Сетевые\2020\"/>
    </mc:Choice>
  </mc:AlternateContent>
  <bookViews>
    <workbookView xWindow="0" yWindow="0" windowWidth="28800" windowHeight="12435"/>
  </bookViews>
  <sheets>
    <sheet name="муниципальные на 01.06.2020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01.06.2020'!$A$4:$AA$267</definedName>
    <definedName name="для">'[1]УКС по состоянию на 01.05.2010'!#REF!</definedName>
    <definedName name="_xlnm.Print_Titles" localSheetId="0">'муниципальные на 01.06.2020'!$2:$3</definedName>
    <definedName name="копия">'[1]УКС по состоянию на 01.05.2010'!#REF!</definedName>
    <definedName name="_xlnm.Print_Area" localSheetId="0">'муниципальные на 01.06.2020'!$A$1:$AA$260</definedName>
  </definedNames>
  <calcPr calcId="152511"/>
</workbook>
</file>

<file path=xl/calcChain.xml><?xml version="1.0" encoding="utf-8"?>
<calcChain xmlns="http://schemas.openxmlformats.org/spreadsheetml/2006/main">
  <c r="G145" i="33" l="1"/>
  <c r="F145" i="33"/>
  <c r="E145" i="33"/>
  <c r="G144" i="33"/>
  <c r="F144" i="33"/>
  <c r="E144" i="33"/>
  <c r="G130" i="33"/>
  <c r="F130" i="33"/>
  <c r="E130" i="33"/>
  <c r="G126" i="33"/>
  <c r="F126" i="33"/>
  <c r="E126" i="33"/>
  <c r="G125" i="33"/>
  <c r="F125" i="33"/>
  <c r="E125" i="33"/>
  <c r="G122" i="33"/>
  <c r="F122" i="33"/>
  <c r="E122" i="33"/>
  <c r="G121" i="33"/>
  <c r="F121" i="33"/>
  <c r="E121" i="33"/>
  <c r="G120" i="33"/>
  <c r="F120" i="33"/>
  <c r="E120" i="33"/>
  <c r="F119" i="33"/>
  <c r="G119" i="33"/>
  <c r="E119" i="33"/>
  <c r="P122" i="33" l="1"/>
  <c r="AA145" i="33"/>
  <c r="Z145" i="33"/>
  <c r="Y145" i="33"/>
  <c r="AA144" i="33"/>
  <c r="Z144" i="33"/>
  <c r="Y144" i="33"/>
  <c r="AA142" i="33"/>
  <c r="Z142" i="33"/>
  <c r="Y142" i="33"/>
  <c r="AA141" i="33"/>
  <c r="Z141" i="33"/>
  <c r="Y141" i="33"/>
  <c r="AA140" i="33"/>
  <c r="Z140" i="33"/>
  <c r="Y140" i="33"/>
  <c r="AA139" i="33"/>
  <c r="Z139" i="33"/>
  <c r="Y139" i="33"/>
  <c r="AA138" i="33"/>
  <c r="Z138" i="33"/>
  <c r="Y138" i="33"/>
  <c r="AA137" i="33"/>
  <c r="Z137" i="33"/>
  <c r="Y137" i="33"/>
  <c r="AA136" i="33"/>
  <c r="Z136" i="33"/>
  <c r="Y136" i="33"/>
  <c r="AA135" i="33"/>
  <c r="Z135" i="33"/>
  <c r="Y135" i="33"/>
  <c r="AA134" i="33"/>
  <c r="Z134" i="33"/>
  <c r="Y134" i="33"/>
  <c r="AA133" i="33"/>
  <c r="Z133" i="33"/>
  <c r="Y133" i="33"/>
  <c r="AA132" i="33"/>
  <c r="Z132" i="33"/>
  <c r="Y132" i="33"/>
  <c r="AA131" i="33"/>
  <c r="Z131" i="33"/>
  <c r="Y131" i="33"/>
  <c r="AA130" i="33"/>
  <c r="Z130" i="33"/>
  <c r="Y130" i="33"/>
  <c r="AA129" i="33"/>
  <c r="Z129" i="33"/>
  <c r="Y129" i="33"/>
  <c r="AA128" i="33"/>
  <c r="Z128" i="33"/>
  <c r="Y128" i="33"/>
  <c r="AA126" i="33"/>
  <c r="Z126" i="33"/>
  <c r="Y126" i="33"/>
  <c r="AA125" i="33"/>
  <c r="Z125" i="33"/>
  <c r="Y125" i="33"/>
  <c r="AA123" i="33"/>
  <c r="Z123" i="33"/>
  <c r="Y123" i="33"/>
  <c r="AA122" i="33"/>
  <c r="Z122" i="33"/>
  <c r="Y122" i="33"/>
  <c r="AA121" i="33"/>
  <c r="Z121" i="33"/>
  <c r="Y121" i="33"/>
  <c r="AA120" i="33"/>
  <c r="Z120" i="33"/>
  <c r="Y120" i="33"/>
  <c r="AA119" i="33"/>
  <c r="Z119" i="33"/>
  <c r="Y119" i="33"/>
  <c r="X142" i="33"/>
  <c r="X141" i="33"/>
  <c r="X140" i="33"/>
  <c r="X139" i="33"/>
  <c r="X138" i="33"/>
  <c r="X137" i="33"/>
  <c r="X136" i="33"/>
  <c r="X135" i="33"/>
  <c r="X134" i="33"/>
  <c r="X133" i="33"/>
  <c r="X132" i="33"/>
  <c r="X131" i="33"/>
  <c r="X129" i="33"/>
  <c r="X128" i="33"/>
  <c r="X123" i="33"/>
  <c r="T142" i="33"/>
  <c r="T141" i="33"/>
  <c r="T140" i="33"/>
  <c r="T139" i="33"/>
  <c r="T138" i="33"/>
  <c r="T137" i="33"/>
  <c r="T136" i="33"/>
  <c r="T135" i="33"/>
  <c r="T134" i="33"/>
  <c r="T133" i="33"/>
  <c r="T132" i="33"/>
  <c r="T131" i="33"/>
  <c r="T129" i="33"/>
  <c r="T128" i="33"/>
  <c r="T123" i="33"/>
  <c r="W145" i="33"/>
  <c r="W144" i="33"/>
  <c r="W142" i="33"/>
  <c r="W141" i="33"/>
  <c r="W140" i="33"/>
  <c r="W139" i="33"/>
  <c r="W138" i="33"/>
  <c r="W137" i="33"/>
  <c r="W136" i="33"/>
  <c r="W135" i="33"/>
  <c r="W134" i="33"/>
  <c r="W133" i="33"/>
  <c r="W132" i="33"/>
  <c r="W131" i="33"/>
  <c r="W130" i="33"/>
  <c r="W129" i="33"/>
  <c r="W128" i="33"/>
  <c r="W126" i="33"/>
  <c r="W125" i="33"/>
  <c r="W123" i="33"/>
  <c r="W122" i="33"/>
  <c r="W121" i="33"/>
  <c r="W120" i="33"/>
  <c r="W119" i="33"/>
  <c r="V145" i="33"/>
  <c r="V144" i="33"/>
  <c r="V142" i="33"/>
  <c r="V141" i="33"/>
  <c r="V140" i="33"/>
  <c r="V139" i="33"/>
  <c r="V138" i="33"/>
  <c r="V137" i="33"/>
  <c r="V136" i="33"/>
  <c r="V135" i="33"/>
  <c r="V134" i="33"/>
  <c r="V133" i="33"/>
  <c r="V132" i="33"/>
  <c r="V131" i="33"/>
  <c r="V130" i="33"/>
  <c r="V129" i="33"/>
  <c r="V128" i="33"/>
  <c r="V126" i="33"/>
  <c r="V125" i="33"/>
  <c r="V123" i="33"/>
  <c r="V122" i="33"/>
  <c r="V121" i="33"/>
  <c r="V120" i="33"/>
  <c r="V119" i="33"/>
  <c r="U126" i="33"/>
  <c r="U145" i="33"/>
  <c r="U144" i="33"/>
  <c r="U142" i="33"/>
  <c r="U141" i="33"/>
  <c r="U140" i="33"/>
  <c r="U139" i="33"/>
  <c r="U138" i="33"/>
  <c r="U137" i="33"/>
  <c r="U136" i="33"/>
  <c r="U135" i="33"/>
  <c r="U134" i="33"/>
  <c r="U133" i="33"/>
  <c r="U132" i="33"/>
  <c r="U131" i="33"/>
  <c r="U130" i="33"/>
  <c r="U129" i="33"/>
  <c r="U128" i="33"/>
  <c r="U125" i="33"/>
  <c r="U123" i="33"/>
  <c r="U122" i="33"/>
  <c r="U121" i="33"/>
  <c r="U120" i="33"/>
  <c r="U119" i="33"/>
  <c r="E124" i="33" l="1"/>
  <c r="F124" i="33"/>
  <c r="G124" i="33"/>
  <c r="I124" i="33"/>
  <c r="J124" i="33"/>
  <c r="K124" i="33"/>
  <c r="M124" i="33"/>
  <c r="N124" i="33"/>
  <c r="O124" i="33"/>
  <c r="Q124" i="33"/>
  <c r="R124" i="33"/>
  <c r="S124" i="33"/>
  <c r="E118" i="33"/>
  <c r="F118" i="33"/>
  <c r="G118" i="33"/>
  <c r="I118" i="33"/>
  <c r="J118" i="33"/>
  <c r="K118" i="33"/>
  <c r="M118" i="33"/>
  <c r="N118" i="33"/>
  <c r="O118" i="33"/>
  <c r="Q118" i="33"/>
  <c r="R118" i="33"/>
  <c r="S118" i="33"/>
  <c r="Z124" i="33" l="1"/>
  <c r="V124" i="33"/>
  <c r="Y124" i="33"/>
  <c r="U124" i="33"/>
  <c r="W124" i="33"/>
  <c r="AA124" i="33"/>
  <c r="V118" i="33"/>
  <c r="Z118" i="33"/>
  <c r="U118" i="33"/>
  <c r="Y118" i="33"/>
  <c r="W118" i="33"/>
  <c r="AA118" i="33"/>
  <c r="D120" i="33"/>
  <c r="D121" i="33"/>
  <c r="D122" i="33"/>
  <c r="D119" i="33"/>
  <c r="D118" i="33" l="1"/>
  <c r="H144" i="33"/>
  <c r="P120" i="33" l="1"/>
  <c r="T120" i="33" l="1"/>
  <c r="Y269" i="33"/>
  <c r="Z269" i="33"/>
  <c r="E269" i="33" l="1"/>
  <c r="F269" i="33"/>
  <c r="G269" i="33"/>
  <c r="I269" i="33"/>
  <c r="J269" i="33"/>
  <c r="K269" i="33"/>
  <c r="M269" i="33"/>
  <c r="N269" i="33"/>
  <c r="O269" i="33"/>
  <c r="Q269" i="33"/>
  <c r="R269" i="33"/>
  <c r="S269" i="33"/>
  <c r="U269" i="33"/>
  <c r="V269" i="33"/>
  <c r="D126" i="33"/>
  <c r="P126" i="33"/>
  <c r="H126" i="33"/>
  <c r="X126" i="33" l="1"/>
  <c r="T126" i="33"/>
  <c r="H119" i="33"/>
  <c r="E143" i="33" l="1"/>
  <c r="F143" i="33"/>
  <c r="G143" i="33"/>
  <c r="D145" i="33"/>
  <c r="D144" i="33"/>
  <c r="E127" i="33"/>
  <c r="F127" i="33"/>
  <c r="G127" i="33"/>
  <c r="D130" i="33"/>
  <c r="D125" i="33"/>
  <c r="D124" i="33" s="1"/>
  <c r="H120" i="33"/>
  <c r="X120" i="33" s="1"/>
  <c r="D269" i="33" l="1"/>
  <c r="G117" i="33"/>
  <c r="D143" i="33"/>
  <c r="F117" i="33"/>
  <c r="E117" i="33"/>
  <c r="D127" i="33"/>
  <c r="F116" i="33" l="1"/>
  <c r="E116" i="33"/>
  <c r="G116" i="33"/>
  <c r="D117" i="33"/>
  <c r="D116" i="33" l="1"/>
  <c r="AA269" i="33" l="1"/>
  <c r="I143" i="33" l="1"/>
  <c r="J143" i="33"/>
  <c r="K143" i="33"/>
  <c r="M143" i="33"/>
  <c r="N143" i="33"/>
  <c r="O143" i="33"/>
  <c r="Q143" i="33"/>
  <c r="R143" i="33"/>
  <c r="S143" i="33"/>
  <c r="P145" i="33"/>
  <c r="H145" i="33"/>
  <c r="I127" i="33"/>
  <c r="J127" i="33"/>
  <c r="K127" i="33"/>
  <c r="L127" i="33"/>
  <c r="M127" i="33"/>
  <c r="N127" i="33"/>
  <c r="O127" i="33"/>
  <c r="Q127" i="33"/>
  <c r="R127" i="33"/>
  <c r="S127" i="33"/>
  <c r="P130" i="33"/>
  <c r="H130" i="33"/>
  <c r="Z127" i="33" l="1"/>
  <c r="V127" i="33"/>
  <c r="Y127" i="33"/>
  <c r="U127" i="33"/>
  <c r="Y143" i="33"/>
  <c r="U143" i="33"/>
  <c r="X130" i="33"/>
  <c r="T130" i="33"/>
  <c r="V143" i="33"/>
  <c r="Z143" i="33"/>
  <c r="AA127" i="33"/>
  <c r="W127" i="33"/>
  <c r="X145" i="33"/>
  <c r="T145" i="33"/>
  <c r="AA143" i="33"/>
  <c r="W143" i="33"/>
  <c r="P127" i="33"/>
  <c r="H127" i="33"/>
  <c r="X127" i="33" l="1"/>
  <c r="T127" i="33"/>
  <c r="L119" i="33"/>
  <c r="P119" i="33"/>
  <c r="X119" i="33" l="1"/>
  <c r="T119" i="33"/>
  <c r="L144" i="33"/>
  <c r="L143" i="33" s="1"/>
  <c r="L125" i="33"/>
  <c r="L124" i="33" s="1"/>
  <c r="M117" i="33"/>
  <c r="N117" i="33"/>
  <c r="O117" i="33"/>
  <c r="R117" i="33"/>
  <c r="L121" i="33"/>
  <c r="L122" i="33"/>
  <c r="L118" i="33" s="1"/>
  <c r="V117" i="33" l="1"/>
  <c r="L269" i="33"/>
  <c r="Q117" i="33"/>
  <c r="S117" i="33"/>
  <c r="I117" i="33"/>
  <c r="H121" i="33"/>
  <c r="H122" i="33"/>
  <c r="N116" i="33"/>
  <c r="M116" i="33"/>
  <c r="K117" i="33"/>
  <c r="Y117" i="33" l="1"/>
  <c r="U117" i="33"/>
  <c r="W117" i="33"/>
  <c r="AA117" i="33"/>
  <c r="H118" i="33"/>
  <c r="H143" i="33"/>
  <c r="L117" i="33"/>
  <c r="L116" i="33" s="1"/>
  <c r="J117" i="33"/>
  <c r="Z117" i="33" s="1"/>
  <c r="O116" i="33"/>
  <c r="K116" i="33"/>
  <c r="G18" i="37" l="1"/>
  <c r="W18" i="37" s="1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G7" i="37" s="1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L14" i="37" s="1"/>
  <c r="D17" i="37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J4" i="37" s="1"/>
  <c r="I14" i="37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F7" i="37"/>
  <c r="E7" i="37"/>
  <c r="W6" i="37"/>
  <c r="U6" i="37"/>
  <c r="O6" i="37"/>
  <c r="L6" i="37" s="1"/>
  <c r="L5" i="37" s="1"/>
  <c r="D6" i="37"/>
  <c r="D5" i="37" s="1"/>
  <c r="I4" i="37" l="1"/>
  <c r="K4" i="37"/>
  <c r="P14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T18" i="37"/>
  <c r="U5" i="37"/>
  <c r="W5" i="37"/>
  <c r="T5" i="37"/>
  <c r="P7" i="37"/>
  <c r="P12" i="37"/>
  <c r="U14" i="37"/>
  <c r="O4" i="37" l="1"/>
  <c r="G4" i="37"/>
  <c r="W4" i="37" s="1"/>
  <c r="D4" i="37"/>
  <c r="T12" i="37"/>
  <c r="U4" i="37"/>
  <c r="L4" i="37"/>
  <c r="P4" i="37"/>
  <c r="T4" i="37" s="1"/>
  <c r="T7" i="37"/>
  <c r="I116" i="33" l="1"/>
  <c r="J116" i="33"/>
  <c r="R116" i="33" l="1"/>
  <c r="Q116" i="33"/>
  <c r="Z116" i="33" l="1"/>
  <c r="V116" i="33"/>
  <c r="Y116" i="33"/>
  <c r="U116" i="33"/>
  <c r="S116" i="33"/>
  <c r="AA116" i="33" l="1"/>
  <c r="W116" i="33"/>
  <c r="H125" i="33"/>
  <c r="H124" i="33" s="1"/>
  <c r="H269" i="33" l="1"/>
  <c r="H117" i="33"/>
  <c r="H116" i="33" l="1"/>
  <c r="P121" i="33" l="1"/>
  <c r="T122" i="33" l="1"/>
  <c r="X122" i="33"/>
  <c r="X121" i="33"/>
  <c r="T121" i="33"/>
  <c r="P118" i="33"/>
  <c r="P125" i="33"/>
  <c r="P144" i="33"/>
  <c r="X144" i="33" l="1"/>
  <c r="T144" i="33"/>
  <c r="T125" i="33"/>
  <c r="X125" i="33"/>
  <c r="X118" i="33"/>
  <c r="T118" i="33"/>
  <c r="P124" i="33"/>
  <c r="P143" i="33"/>
  <c r="X143" i="33" l="1"/>
  <c r="T143" i="33"/>
  <c r="T124" i="33"/>
  <c r="X124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69" i="33" l="1"/>
  <c r="P269" i="33" l="1"/>
  <c r="P117" i="33"/>
  <c r="X117" i="33" l="1"/>
  <c r="T117" i="33"/>
  <c r="P116" i="33" l="1"/>
  <c r="T116" i="33" l="1"/>
  <c r="X116" i="33"/>
</calcChain>
</file>

<file path=xl/sharedStrings.xml><?xml version="1.0" encoding="utf-8"?>
<sst xmlns="http://schemas.openxmlformats.org/spreadsheetml/2006/main" count="215" uniqueCount="105">
  <si>
    <t>№ п/п</t>
  </si>
  <si>
    <t>Наименование программы</t>
  </si>
  <si>
    <t>Запланированные мероприятия</t>
  </si>
  <si>
    <t>1</t>
  </si>
  <si>
    <t>Департамент жилищно-коммунального хозяйства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</si>
  <si>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</si>
  <si>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</si>
  <si>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</si>
  <si>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</si>
  <si>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</si>
  <si>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</si>
  <si>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</si>
  <si>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</si>
  <si>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</si>
  <si>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</si>
  <si>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</si>
  <si>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</si>
  <si>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</si>
  <si>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</si>
  <si>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</si>
  <si>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</si>
  <si>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</si>
  <si>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</si>
  <si>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</si>
  <si>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</si>
  <si>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</si>
  <si>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</si>
  <si>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</si>
  <si>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</si>
  <si>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</si>
  <si>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</si>
  <si>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</si>
  <si>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</si>
  <si>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</si>
  <si>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</si>
  <si>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</si>
  <si>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</si>
  <si>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</si>
  <si>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</si>
  <si>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</si>
  <si>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</si>
  <si>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</si>
  <si>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</si>
  <si>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</si>
  <si>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</si>
  <si>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</si>
  <si>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</si>
  <si>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</si>
  <si>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</si>
  <si>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</si>
  <si>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</si>
  <si>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</si>
  <si>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</si>
  <si>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</si>
  <si>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</si>
  <si>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</si>
  <si>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 xml:space="preserve"> Развитие дополнительного образования в сфере культуры</t>
  </si>
  <si>
    <t>Реализация мероприятий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</si>
  <si>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</si>
  <si>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</si>
  <si>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</si>
  <si>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</si>
  <si>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</si>
  <si>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</si>
  <si>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</si>
  <si>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</si>
  <si>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6.1.1.4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</si>
  <si>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</si>
  <si>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</si>
  <si>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</si>
  <si>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</si>
  <si>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</si>
  <si>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</si>
  <si>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</si>
  <si>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</si>
  <si>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</si>
  <si>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</si>
  <si>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</si>
  <si>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</si>
  <si>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</si>
  <si>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</si>
  <si>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</si>
  <si>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</si>
  <si>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</si>
  <si>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</si>
  <si>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</si>
  <si>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20</t>
  </si>
  <si>
    <t>ПЛАН  на 9 месяцев 2018 года (рублей)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</si>
  <si>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</si>
  <si>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</si>
  <si>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</si>
  <si>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</si>
  <si>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</si>
  <si>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</si>
  <si>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</si>
  <si>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</si>
  <si>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</si>
  <si>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ПЛАН  на 2020 год (рублей)</t>
  </si>
  <si>
    <t>% исполнения  к плану 2020  года</t>
  </si>
  <si>
    <t xml:space="preserve">Иные межбюджетные трансферты на реализацию наказов избирателей депутатам Думы Ханты-Мансийского автономного округа-Югры </t>
  </si>
  <si>
    <t xml:space="preserve">Организация культурно-массовых мероприятий,
организация отдыха и оздоровления детей 
</t>
  </si>
  <si>
    <t>6.1.2.1..</t>
  </si>
  <si>
    <t>6.1.2.2.</t>
  </si>
  <si>
    <t>6.1.3.1.</t>
  </si>
  <si>
    <t>Освоение на 01.11.2020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</si>
</sst>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3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0" xfId="0" applyFont="1" applyFill="1" applyAlignment="1"/>
    <xf numFmtId="0" fontId="10" fillId="25" borderId="1" xfId="0" applyFont="1" applyFill="1" applyBorder="1" applyAlignment="1">
      <alignment horizontal="center" vertical="center"/>
    </xf>
    <xf numFmtId="0" fontId="3" fillId="25" borderId="0" xfId="0" applyFont="1" applyFill="1" applyBorder="1"/>
    <xf numFmtId="0" fontId="10" fillId="25" borderId="1" xfId="0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25" borderId="1" xfId="0" applyNumberFormat="1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9" fontId="33" fillId="25" borderId="1" xfId="0" applyNumberFormat="1" applyFont="1" applyFill="1" applyBorder="1" applyAlignment="1">
      <alignment horizontal="center" vertical="center"/>
    </xf>
    <xf numFmtId="49" fontId="33" fillId="25" borderId="1" xfId="0" applyNumberFormat="1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/>
    </xf>
    <xf numFmtId="4" fontId="33" fillId="25" borderId="1" xfId="2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left" vertical="top" wrapText="1"/>
    </xf>
    <xf numFmtId="0" fontId="3" fillId="25" borderId="1" xfId="0" applyFont="1" applyFill="1" applyBorder="1" applyAlignment="1">
      <alignment horizontal="center" vertical="center"/>
    </xf>
    <xf numFmtId="171" fontId="3" fillId="25" borderId="1" xfId="0" applyNumberFormat="1" applyFont="1" applyFill="1" applyBorder="1" applyAlignment="1">
      <alignment horizontal="left" vertical="top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vertical="top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25" borderId="9" xfId="0" applyNumberFormat="1" applyFont="1" applyFill="1" applyBorder="1" applyAlignment="1">
      <alignment horizontal="left" vertical="top" wrapText="1"/>
    </xf>
    <xf numFmtId="0" fontId="3" fillId="25" borderId="0" xfId="0" applyFont="1" applyFill="1" applyBorder="1" applyAlignment="1">
      <alignment horizontal="center" vertical="top"/>
    </xf>
    <xf numFmtId="49" fontId="3" fillId="25" borderId="9" xfId="0" applyNumberFormat="1" applyFont="1" applyFill="1" applyBorder="1" applyAlignment="1">
      <alignment horizontal="left" vertical="center" wrapText="1"/>
    </xf>
    <xf numFmtId="49" fontId="33" fillId="25" borderId="9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0" xfId="0" applyFont="1" applyFill="1" applyBorder="1" applyAlignment="1"/>
    <xf numFmtId="0" fontId="3" fillId="25" borderId="0" xfId="0" applyFont="1" applyFill="1"/>
    <xf numFmtId="49" fontId="3" fillId="25" borderId="0" xfId="0" applyNumberFormat="1" applyFont="1" applyFill="1" applyAlignment="1">
      <alignment horizontal="center" vertical="center"/>
    </xf>
    <xf numFmtId="2" fontId="3" fillId="25" borderId="0" xfId="0" applyNumberFormat="1" applyFont="1" applyFill="1"/>
    <xf numFmtId="166" fontId="3" fillId="25" borderId="0" xfId="0" applyNumberFormat="1" applyFont="1" applyFill="1"/>
    <xf numFmtId="4" fontId="41" fillId="25" borderId="1" xfId="0" applyNumberFormat="1" applyFont="1" applyFill="1" applyBorder="1"/>
    <xf numFmtId="4" fontId="3" fillId="25" borderId="0" xfId="0" applyNumberFormat="1" applyFont="1" applyFill="1"/>
    <xf numFmtId="0" fontId="3" fillId="26" borderId="0" xfId="0" applyFont="1" applyFill="1" applyBorder="1"/>
    <xf numFmtId="0" fontId="33" fillId="26" borderId="0" xfId="0" applyFont="1" applyFill="1" applyBorder="1"/>
    <xf numFmtId="2" fontId="10" fillId="25" borderId="1" xfId="0" applyNumberFormat="1" applyFont="1" applyFill="1" applyBorder="1" applyAlignment="1">
      <alignment horizontal="center" vertical="center" wrapText="1"/>
    </xf>
    <xf numFmtId="49" fontId="33" fillId="25" borderId="20" xfId="0" applyNumberFormat="1" applyFont="1" applyFill="1" applyBorder="1" applyAlignment="1">
      <alignment horizontal="center" vertical="center" wrapText="1"/>
    </xf>
    <xf numFmtId="0" fontId="33" fillId="25" borderId="20" xfId="0" applyFont="1" applyFill="1" applyBorder="1" applyAlignment="1">
      <alignment wrapText="1"/>
    </xf>
    <xf numFmtId="49" fontId="3" fillId="25" borderId="1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vertical="center" wrapText="1"/>
    </xf>
    <xf numFmtId="0" fontId="34" fillId="25" borderId="5" xfId="0" applyFont="1" applyFill="1" applyBorder="1" applyAlignment="1">
      <alignment vertical="center" wrapText="1"/>
    </xf>
    <xf numFmtId="49" fontId="3" fillId="25" borderId="4" xfId="0" applyNumberFormat="1" applyFont="1" applyFill="1" applyBorder="1" applyAlignment="1">
      <alignment horizontal="center" vertical="center"/>
    </xf>
    <xf numFmtId="0" fontId="34" fillId="25" borderId="5" xfId="0" applyFont="1" applyFill="1" applyBorder="1" applyAlignment="1">
      <alignment horizontal="center" vertical="center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35" fillId="25" borderId="2" xfId="0" applyFont="1" applyFill="1" applyBorder="1" applyAlignment="1">
      <alignment horizontal="center" vertical="center"/>
    </xf>
    <xf numFmtId="0" fontId="34" fillId="25" borderId="3" xfId="0" applyFont="1" applyFill="1" applyBorder="1" applyAlignment="1"/>
    <xf numFmtId="0" fontId="35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5" xfId="0" applyFont="1" applyFill="1" applyBorder="1" applyAlignment="1">
      <alignment horizontal="left" vertical="center" wrapText="1"/>
    </xf>
    <xf numFmtId="0" fontId="35" fillId="25" borderId="1" xfId="0" applyFont="1" applyFill="1" applyBorder="1" applyAlignment="1" applyProtection="1">
      <alignment horizontal="left" vertical="top" wrapText="1"/>
      <protection locked="0"/>
    </xf>
    <xf numFmtId="0" fontId="3" fillId="25" borderId="1" xfId="0" applyFont="1" applyFill="1" applyBorder="1" applyAlignment="1">
      <alignment horizontal="left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0" fontId="33" fillId="25" borderId="2" xfId="0" applyFont="1" applyFill="1" applyBorder="1" applyAlignment="1">
      <alignment horizontal="left" vertical="center" wrapText="1"/>
    </xf>
    <xf numFmtId="0" fontId="33" fillId="25" borderId="6" xfId="0" applyFont="1" applyFill="1" applyBorder="1" applyAlignment="1">
      <alignment horizontal="left" vertical="center" wrapText="1"/>
    </xf>
    <xf numFmtId="49" fontId="3" fillId="25" borderId="5" xfId="0" applyNumberFormat="1" applyFont="1" applyFill="1" applyBorder="1" applyAlignment="1">
      <alignment horizontal="center" vertical="center"/>
    </xf>
    <xf numFmtId="0" fontId="0" fillId="25" borderId="5" xfId="0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left" vertical="center" wrapText="1"/>
    </xf>
    <xf numFmtId="0" fontId="0" fillId="25" borderId="5" xfId="0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2" fontId="10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2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35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" fillId="0" borderId="4" xfId="0" applyFont="1" applyFill="1" applyBorder="1" applyAlignment="1">
      <alignment horizontal="left" vertical="top" wrapText="1"/>
    </xf>
    <xf numFmtId="167" fontId="3" fillId="0" borderId="1" xfId="2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6" fontId="3" fillId="0" borderId="1" xfId="0" applyNumberFormat="1" applyFont="1" applyFill="1" applyBorder="1"/>
    <xf numFmtId="49" fontId="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Border="1" applyAlignment="1">
      <alignment horizontal="left" vertical="top" wrapText="1"/>
    </xf>
    <xf numFmtId="2" fontId="3" fillId="0" borderId="0" xfId="0" applyNumberFormat="1" applyFont="1" applyFill="1"/>
    <xf numFmtId="166" fontId="3" fillId="0" borderId="0" xfId="0" applyNumberFormat="1" applyFont="1" applyFill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73"/>
  <sheetViews>
    <sheetView tabSelected="1" topLeftCell="A2" zoomScale="60" zoomScaleNormal="60" zoomScaleSheetLayoutView="50" workbookViewId="0">
      <pane ySplit="2" topLeftCell="A115" activePane="bottomLeft" state="frozen"/>
      <selection activeCell="A2" sqref="A2"/>
      <selection pane="bottomLeft" activeCell="A115" sqref="A115:BC268"/>
    </sheetView>
  </sheetViews>
  <sheetFormatPr defaultRowHeight="18.75" x14ac:dyDescent="0.3"/>
  <cols>
    <col min="1" max="1" width="10" style="73" customWidth="1"/>
    <col min="2" max="2" width="54.85546875" style="72" customWidth="1"/>
    <col min="3" max="3" width="13.140625" style="72" customWidth="1"/>
    <col min="4" max="4" width="22.42578125" style="72" customWidth="1"/>
    <col min="5" max="6" width="20.5703125" style="72" customWidth="1"/>
    <col min="7" max="7" width="23.140625" style="72" customWidth="1"/>
    <col min="8" max="8" width="25.42578125" style="72" customWidth="1"/>
    <col min="9" max="9" width="25.28515625" style="72" customWidth="1"/>
    <col min="10" max="10" width="23.28515625" style="72" customWidth="1"/>
    <col min="11" max="11" width="23.85546875" style="72" customWidth="1"/>
    <col min="12" max="12" width="22.85546875" style="72" hidden="1" customWidth="1"/>
    <col min="13" max="13" width="21.7109375" style="72" hidden="1" customWidth="1"/>
    <col min="14" max="14" width="21.42578125" style="72" hidden="1" customWidth="1"/>
    <col min="15" max="15" width="22.42578125" style="72" hidden="1" customWidth="1"/>
    <col min="16" max="16" width="24.28515625" style="74" customWidth="1"/>
    <col min="17" max="17" width="23.28515625" style="74" customWidth="1"/>
    <col min="18" max="18" width="21.7109375" style="74" customWidth="1"/>
    <col min="19" max="19" width="23.140625" style="74" customWidth="1"/>
    <col min="20" max="20" width="17" style="74" customWidth="1"/>
    <col min="21" max="21" width="14.28515625" style="74" customWidth="1"/>
    <col min="22" max="22" width="17.42578125" style="74" customWidth="1"/>
    <col min="23" max="23" width="15.42578125" style="74" customWidth="1"/>
    <col min="24" max="24" width="13.85546875" style="75" customWidth="1"/>
    <col min="25" max="25" width="14.42578125" style="75" customWidth="1"/>
    <col min="26" max="26" width="15.85546875" style="75" customWidth="1"/>
    <col min="27" max="27" width="13.5703125" style="75" customWidth="1"/>
    <col min="28" max="16384" width="9.140625" style="72"/>
  </cols>
  <sheetData>
    <row r="1" spans="1:27" s="45" customFormat="1" ht="62.25" customHeight="1" x14ac:dyDescent="0.3">
      <c r="A1" s="81" t="s">
        <v>82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7" s="47" customFormat="1" ht="57" customHeight="1" x14ac:dyDescent="0.3">
      <c r="A2" s="93" t="s">
        <v>0</v>
      </c>
      <c r="B2" s="46" t="s">
        <v>1</v>
      </c>
      <c r="C2" s="94" t="s">
        <v>17</v>
      </c>
      <c r="D2" s="80" t="s">
        <v>97</v>
      </c>
      <c r="E2" s="80"/>
      <c r="F2" s="80"/>
      <c r="G2" s="80"/>
      <c r="H2" s="80" t="s">
        <v>97</v>
      </c>
      <c r="I2" s="80"/>
      <c r="J2" s="80"/>
      <c r="K2" s="80"/>
      <c r="L2" s="80" t="s">
        <v>87</v>
      </c>
      <c r="M2" s="80"/>
      <c r="N2" s="80"/>
      <c r="O2" s="80"/>
      <c r="P2" s="92" t="s">
        <v>104</v>
      </c>
      <c r="Q2" s="92"/>
      <c r="R2" s="92"/>
      <c r="S2" s="92"/>
      <c r="T2" s="85" t="s">
        <v>98</v>
      </c>
      <c r="U2" s="86"/>
      <c r="V2" s="86"/>
      <c r="W2" s="87"/>
      <c r="X2" s="85" t="s">
        <v>98</v>
      </c>
      <c r="Y2" s="86"/>
      <c r="Z2" s="86"/>
      <c r="AA2" s="87"/>
    </row>
    <row r="3" spans="1:27" s="47" customFormat="1" ht="37.5" customHeight="1" x14ac:dyDescent="0.3">
      <c r="A3" s="93"/>
      <c r="B3" s="48" t="s">
        <v>2</v>
      </c>
      <c r="C3" s="94"/>
      <c r="D3" s="48" t="s">
        <v>21</v>
      </c>
      <c r="E3" s="48" t="s">
        <v>22</v>
      </c>
      <c r="F3" s="48" t="s">
        <v>52</v>
      </c>
      <c r="G3" s="48" t="s">
        <v>23</v>
      </c>
      <c r="H3" s="39" t="s">
        <v>21</v>
      </c>
      <c r="I3" s="39" t="s">
        <v>22</v>
      </c>
      <c r="J3" s="39" t="s">
        <v>52</v>
      </c>
      <c r="K3" s="39" t="s">
        <v>23</v>
      </c>
      <c r="L3" s="39" t="s">
        <v>21</v>
      </c>
      <c r="M3" s="39" t="s">
        <v>22</v>
      </c>
      <c r="N3" s="39" t="s">
        <v>52</v>
      </c>
      <c r="O3" s="39" t="s">
        <v>23</v>
      </c>
      <c r="P3" s="39" t="s">
        <v>21</v>
      </c>
      <c r="Q3" s="39" t="s">
        <v>22</v>
      </c>
      <c r="R3" s="39" t="s">
        <v>52</v>
      </c>
      <c r="S3" s="39" t="s">
        <v>23</v>
      </c>
      <c r="T3" s="39" t="s">
        <v>21</v>
      </c>
      <c r="U3" s="39" t="s">
        <v>22</v>
      </c>
      <c r="V3" s="39" t="s">
        <v>52</v>
      </c>
      <c r="W3" s="39" t="s">
        <v>23</v>
      </c>
      <c r="X3" s="49" t="s">
        <v>21</v>
      </c>
      <c r="Y3" s="49" t="s">
        <v>22</v>
      </c>
      <c r="Z3" s="49" t="s">
        <v>52</v>
      </c>
      <c r="AA3" s="49" t="s">
        <v>23</v>
      </c>
    </row>
    <row r="4" spans="1:27" s="47" customFormat="1" x14ac:dyDescent="0.3">
      <c r="A4" s="50" t="s">
        <v>3</v>
      </c>
      <c r="B4" s="50" t="s">
        <v>13</v>
      </c>
      <c r="C4" s="50" t="s">
        <v>25</v>
      </c>
      <c r="D4" s="50" t="s">
        <v>27</v>
      </c>
      <c r="E4" s="50" t="s">
        <v>15</v>
      </c>
      <c r="F4" s="50" t="s">
        <v>28</v>
      </c>
      <c r="G4" s="50" t="s">
        <v>42</v>
      </c>
      <c r="H4" s="50" t="s">
        <v>16</v>
      </c>
      <c r="I4" s="50" t="s">
        <v>35</v>
      </c>
      <c r="J4" s="50" t="s">
        <v>36</v>
      </c>
      <c r="K4" s="50" t="s">
        <v>37</v>
      </c>
      <c r="L4" s="50" t="s">
        <v>86</v>
      </c>
      <c r="M4" s="50" t="s">
        <v>74</v>
      </c>
      <c r="N4" s="50" t="s">
        <v>60</v>
      </c>
      <c r="O4" s="50" t="s">
        <v>65</v>
      </c>
      <c r="P4" s="50" t="s">
        <v>38</v>
      </c>
      <c r="Q4" s="50" t="s">
        <v>39</v>
      </c>
      <c r="R4" s="50" t="s">
        <v>40</v>
      </c>
      <c r="S4" s="50" t="s">
        <v>41</v>
      </c>
      <c r="T4" s="50" t="s">
        <v>83</v>
      </c>
      <c r="U4" s="50" t="s">
        <v>84</v>
      </c>
      <c r="V4" s="50" t="s">
        <v>68</v>
      </c>
      <c r="W4" s="50" t="s">
        <v>85</v>
      </c>
      <c r="X4" s="50" t="s">
        <v>86</v>
      </c>
      <c r="Y4" s="50" t="s">
        <v>74</v>
      </c>
      <c r="Z4" s="50" t="s">
        <v>60</v>
      </c>
      <c r="AA4" s="50" t="s">
        <v>65</v>
      </c>
    </row>
    <row r="5" spans="1:27" s="47" customFormat="1" ht="21.75" hidden="1" customHeight="1" x14ac:dyDescent="0.3">
      <c r="A5" s="95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</row>
    <row r="6" spans="1:27" s="53" customFormat="1" ht="59.25" hidden="1" customHeight="1" x14ac:dyDescent="0.3">
      <c r="A6" s="54"/>
      <c r="B6" s="97"/>
      <c r="C6" s="97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38"/>
      <c r="U6" s="38"/>
      <c r="V6" s="38"/>
      <c r="W6" s="38"/>
      <c r="X6" s="37"/>
      <c r="Y6" s="37"/>
      <c r="Z6" s="37"/>
      <c r="AA6" s="37"/>
    </row>
    <row r="7" spans="1:27" s="53" customFormat="1" ht="64.5" hidden="1" customHeight="1" x14ac:dyDescent="0.3">
      <c r="A7" s="54"/>
      <c r="B7" s="55"/>
      <c r="C7" s="56"/>
      <c r="D7" s="57"/>
      <c r="E7" s="57"/>
      <c r="F7" s="57"/>
      <c r="G7" s="57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38"/>
      <c r="U7" s="38"/>
      <c r="V7" s="38"/>
      <c r="W7" s="38"/>
      <c r="X7" s="37"/>
      <c r="Y7" s="37"/>
      <c r="Z7" s="37"/>
      <c r="AA7" s="37"/>
    </row>
    <row r="8" spans="1:27" s="47" customFormat="1" ht="93.75" hidden="1" customHeight="1" x14ac:dyDescent="0.3">
      <c r="A8" s="44"/>
      <c r="B8" s="58"/>
      <c r="C8" s="59"/>
      <c r="D8" s="36"/>
      <c r="E8" s="36"/>
      <c r="F8" s="36"/>
      <c r="G8" s="36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8"/>
      <c r="V8" s="38"/>
      <c r="W8" s="38"/>
      <c r="X8" s="37"/>
      <c r="Y8" s="37"/>
      <c r="Z8" s="37"/>
      <c r="AA8" s="37"/>
    </row>
    <row r="9" spans="1:27" s="47" customFormat="1" ht="75" hidden="1" customHeight="1" x14ac:dyDescent="0.3">
      <c r="A9" s="44"/>
      <c r="B9" s="58"/>
      <c r="C9" s="59"/>
      <c r="D9" s="36"/>
      <c r="E9" s="36"/>
      <c r="F9" s="36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U9" s="38"/>
      <c r="V9" s="38"/>
      <c r="W9" s="38"/>
      <c r="X9" s="37"/>
      <c r="Y9" s="37"/>
      <c r="Z9" s="37"/>
      <c r="AA9" s="37"/>
    </row>
    <row r="10" spans="1:27" s="47" customFormat="1" ht="75.75" hidden="1" customHeight="1" x14ac:dyDescent="0.3">
      <c r="A10" s="44"/>
      <c r="B10" s="58"/>
      <c r="C10" s="59"/>
      <c r="D10" s="36"/>
      <c r="E10" s="36"/>
      <c r="F10" s="36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8"/>
      <c r="V10" s="38"/>
      <c r="W10" s="38"/>
      <c r="X10" s="37"/>
      <c r="Y10" s="37"/>
      <c r="Z10" s="37"/>
      <c r="AA10" s="37"/>
    </row>
    <row r="11" spans="1:27" s="47" customFormat="1" ht="56.25" hidden="1" customHeight="1" x14ac:dyDescent="0.3">
      <c r="A11" s="44"/>
      <c r="B11" s="58"/>
      <c r="C11" s="59"/>
      <c r="D11" s="36"/>
      <c r="E11" s="36"/>
      <c r="F11" s="36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  <c r="U11" s="38"/>
      <c r="V11" s="38"/>
      <c r="W11" s="38"/>
      <c r="X11" s="37"/>
      <c r="Y11" s="37"/>
      <c r="Z11" s="37"/>
      <c r="AA11" s="37"/>
    </row>
    <row r="12" spans="1:27" s="47" customFormat="1" ht="58.5" hidden="1" customHeight="1" x14ac:dyDescent="0.3">
      <c r="A12" s="44"/>
      <c r="B12" s="58"/>
      <c r="C12" s="59"/>
      <c r="D12" s="36"/>
      <c r="E12" s="36"/>
      <c r="F12" s="36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8"/>
      <c r="V12" s="38"/>
      <c r="W12" s="38"/>
      <c r="X12" s="37"/>
      <c r="Y12" s="37"/>
      <c r="Z12" s="37"/>
      <c r="AA12" s="37"/>
    </row>
    <row r="13" spans="1:27" s="47" customFormat="1" ht="94.5" hidden="1" customHeight="1" x14ac:dyDescent="0.3">
      <c r="A13" s="44"/>
      <c r="B13" s="58"/>
      <c r="C13" s="59"/>
      <c r="D13" s="36"/>
      <c r="E13" s="36"/>
      <c r="F13" s="36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U13" s="38"/>
      <c r="V13" s="38"/>
      <c r="W13" s="38"/>
      <c r="X13" s="37"/>
      <c r="Y13" s="37"/>
      <c r="Z13" s="37"/>
      <c r="AA13" s="37"/>
    </row>
    <row r="14" spans="1:27" s="47" customFormat="1" ht="81" hidden="1" customHeight="1" x14ac:dyDescent="0.3">
      <c r="A14" s="44"/>
      <c r="B14" s="58"/>
      <c r="C14" s="59"/>
      <c r="D14" s="36"/>
      <c r="E14" s="36"/>
      <c r="F14" s="36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8"/>
      <c r="V14" s="38"/>
      <c r="W14" s="38"/>
      <c r="X14" s="37"/>
      <c r="Y14" s="37"/>
      <c r="Z14" s="37"/>
      <c r="AA14" s="37"/>
    </row>
    <row r="15" spans="1:27" s="47" customFormat="1" ht="42.75" hidden="1" customHeight="1" x14ac:dyDescent="0.3">
      <c r="A15" s="44"/>
      <c r="B15" s="58"/>
      <c r="C15" s="59"/>
      <c r="D15" s="36"/>
      <c r="E15" s="36"/>
      <c r="F15" s="36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U15" s="38"/>
      <c r="V15" s="38"/>
      <c r="W15" s="38"/>
      <c r="X15" s="37"/>
      <c r="Y15" s="37"/>
      <c r="Z15" s="37"/>
      <c r="AA15" s="37"/>
    </row>
    <row r="16" spans="1:27" s="47" customFormat="1" ht="40.5" hidden="1" customHeight="1" x14ac:dyDescent="0.3">
      <c r="A16" s="44"/>
      <c r="B16" s="58"/>
      <c r="C16" s="59"/>
      <c r="D16" s="36"/>
      <c r="E16" s="36"/>
      <c r="F16" s="36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8"/>
      <c r="V16" s="38"/>
      <c r="W16" s="38"/>
      <c r="X16" s="37"/>
      <c r="Y16" s="37"/>
      <c r="Z16" s="37"/>
      <c r="AA16" s="37"/>
    </row>
    <row r="17" spans="1:27" s="47" customFormat="1" ht="78.75" hidden="1" customHeight="1" x14ac:dyDescent="0.3">
      <c r="A17" s="44"/>
      <c r="B17" s="58"/>
      <c r="C17" s="59"/>
      <c r="D17" s="36"/>
      <c r="E17" s="36"/>
      <c r="F17" s="36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U17" s="38"/>
      <c r="V17" s="38"/>
      <c r="W17" s="38"/>
      <c r="X17" s="37"/>
      <c r="Y17" s="37"/>
      <c r="Z17" s="37"/>
      <c r="AA17" s="37"/>
    </row>
    <row r="18" spans="1:27" s="47" customFormat="1" ht="42.75" hidden="1" customHeight="1" x14ac:dyDescent="0.3">
      <c r="A18" s="44"/>
      <c r="B18" s="58"/>
      <c r="C18" s="59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8"/>
      <c r="V18" s="38"/>
      <c r="W18" s="38"/>
      <c r="X18" s="37"/>
      <c r="Y18" s="37"/>
      <c r="Z18" s="37"/>
      <c r="AA18" s="37"/>
    </row>
    <row r="19" spans="1:27" s="47" customFormat="1" ht="83.25" hidden="1" customHeight="1" x14ac:dyDescent="0.3">
      <c r="A19" s="44"/>
      <c r="B19" s="58"/>
      <c r="C19" s="59"/>
      <c r="D19" s="36"/>
      <c r="E19" s="36"/>
      <c r="F19" s="36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U19" s="38"/>
      <c r="V19" s="38"/>
      <c r="W19" s="38"/>
      <c r="X19" s="37"/>
      <c r="Y19" s="37"/>
      <c r="Z19" s="37"/>
      <c r="AA19" s="37"/>
    </row>
    <row r="20" spans="1:27" s="47" customFormat="1" ht="83.25" hidden="1" customHeight="1" x14ac:dyDescent="0.3">
      <c r="A20" s="44"/>
      <c r="B20" s="58"/>
      <c r="C20" s="59"/>
      <c r="D20" s="36"/>
      <c r="E20" s="36"/>
      <c r="F20" s="36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8"/>
      <c r="V20" s="38"/>
      <c r="W20" s="38"/>
      <c r="X20" s="37"/>
      <c r="Y20" s="37"/>
      <c r="Z20" s="37"/>
      <c r="AA20" s="37"/>
    </row>
    <row r="21" spans="1:27" s="47" customFormat="1" ht="75" hidden="1" customHeight="1" x14ac:dyDescent="0.3">
      <c r="A21" s="44"/>
      <c r="B21" s="58"/>
      <c r="C21" s="59"/>
      <c r="D21" s="36"/>
      <c r="E21" s="36"/>
      <c r="F21" s="36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  <c r="U21" s="38"/>
      <c r="V21" s="38"/>
      <c r="W21" s="38"/>
      <c r="X21" s="37"/>
      <c r="Y21" s="37"/>
      <c r="Z21" s="37"/>
      <c r="AA21" s="37"/>
    </row>
    <row r="22" spans="1:27" s="47" customFormat="1" ht="59.25" hidden="1" customHeight="1" x14ac:dyDescent="0.3">
      <c r="A22" s="44"/>
      <c r="B22" s="58"/>
      <c r="C22" s="59"/>
      <c r="D22" s="36"/>
      <c r="E22" s="36"/>
      <c r="F22" s="36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8"/>
      <c r="V22" s="38"/>
      <c r="W22" s="38"/>
      <c r="X22" s="37"/>
      <c r="Y22" s="37"/>
      <c r="Z22" s="37"/>
      <c r="AA22" s="37"/>
    </row>
    <row r="23" spans="1:27" s="47" customFormat="1" ht="75.75" hidden="1" customHeight="1" x14ac:dyDescent="0.3">
      <c r="A23" s="44"/>
      <c r="B23" s="60"/>
      <c r="C23" s="59"/>
      <c r="D23" s="36"/>
      <c r="E23" s="36"/>
      <c r="F23" s="36"/>
      <c r="G23" s="36"/>
      <c r="H23" s="37"/>
      <c r="I23" s="38"/>
      <c r="J23" s="38"/>
      <c r="K23" s="38"/>
      <c r="L23" s="37"/>
      <c r="M23" s="37"/>
      <c r="N23" s="37"/>
      <c r="O23" s="37"/>
      <c r="P23" s="37"/>
      <c r="Q23" s="37"/>
      <c r="R23" s="37"/>
      <c r="S23" s="37"/>
      <c r="T23" s="38"/>
      <c r="U23" s="38"/>
      <c r="V23" s="38"/>
      <c r="W23" s="38"/>
      <c r="X23" s="37"/>
      <c r="Y23" s="37"/>
      <c r="Z23" s="37"/>
      <c r="AA23" s="37"/>
    </row>
    <row r="24" spans="1:27" s="47" customFormat="1" ht="59.25" hidden="1" customHeight="1" x14ac:dyDescent="0.3">
      <c r="A24" s="44"/>
      <c r="B24" s="60"/>
      <c r="C24" s="59"/>
      <c r="D24" s="36"/>
      <c r="E24" s="36"/>
      <c r="F24" s="36"/>
      <c r="G24" s="36"/>
      <c r="H24" s="37"/>
      <c r="I24" s="38"/>
      <c r="J24" s="38"/>
      <c r="K24" s="38"/>
      <c r="L24" s="37"/>
      <c r="M24" s="37"/>
      <c r="N24" s="37"/>
      <c r="O24" s="37"/>
      <c r="P24" s="37"/>
      <c r="Q24" s="37"/>
      <c r="R24" s="37"/>
      <c r="S24" s="37"/>
      <c r="T24" s="38"/>
      <c r="U24" s="38"/>
      <c r="V24" s="38"/>
      <c r="W24" s="38"/>
      <c r="X24" s="37"/>
      <c r="Y24" s="37"/>
      <c r="Z24" s="37"/>
      <c r="AA24" s="37"/>
    </row>
    <row r="25" spans="1:27" s="53" customFormat="1" ht="63.75" hidden="1" customHeight="1" x14ac:dyDescent="0.3">
      <c r="A25" s="54"/>
      <c r="B25" s="55"/>
      <c r="C25" s="56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38"/>
      <c r="U25" s="38"/>
      <c r="V25" s="38"/>
      <c r="W25" s="38"/>
      <c r="X25" s="37"/>
      <c r="Y25" s="37"/>
      <c r="Z25" s="37"/>
      <c r="AA25" s="37"/>
    </row>
    <row r="26" spans="1:27" s="47" customFormat="1" ht="44.25" hidden="1" customHeight="1" x14ac:dyDescent="0.3">
      <c r="A26" s="44"/>
      <c r="B26" s="43"/>
      <c r="C26" s="59"/>
      <c r="D26" s="36"/>
      <c r="E26" s="36"/>
      <c r="F26" s="36"/>
      <c r="G26" s="36"/>
      <c r="H26" s="37"/>
      <c r="I26" s="38"/>
      <c r="J26" s="38"/>
      <c r="K26" s="38"/>
      <c r="L26" s="37"/>
      <c r="M26" s="37"/>
      <c r="N26" s="37"/>
      <c r="O26" s="37"/>
      <c r="P26" s="37"/>
      <c r="Q26" s="37"/>
      <c r="R26" s="37"/>
      <c r="S26" s="37"/>
      <c r="T26" s="38"/>
      <c r="U26" s="38"/>
      <c r="V26" s="38"/>
      <c r="W26" s="38"/>
      <c r="X26" s="37"/>
      <c r="Y26" s="37"/>
      <c r="Z26" s="37"/>
      <c r="AA26" s="37"/>
    </row>
    <row r="27" spans="1:27" s="47" customFormat="1" ht="31.5" hidden="1" customHeight="1" x14ac:dyDescent="0.3">
      <c r="A27" s="90"/>
      <c r="B27" s="88"/>
      <c r="C27" s="59"/>
      <c r="D27" s="36"/>
      <c r="E27" s="36"/>
      <c r="F27" s="36"/>
      <c r="G27" s="36"/>
      <c r="H27" s="37"/>
      <c r="I27" s="38"/>
      <c r="J27" s="38"/>
      <c r="K27" s="38"/>
      <c r="L27" s="37"/>
      <c r="M27" s="37"/>
      <c r="N27" s="37"/>
      <c r="O27" s="37"/>
      <c r="P27" s="37"/>
      <c r="Q27" s="37"/>
      <c r="R27" s="37"/>
      <c r="S27" s="37"/>
      <c r="T27" s="38"/>
      <c r="U27" s="38"/>
      <c r="V27" s="38"/>
      <c r="W27" s="38"/>
      <c r="X27" s="37"/>
      <c r="Y27" s="37"/>
      <c r="Z27" s="37"/>
      <c r="AA27" s="37"/>
    </row>
    <row r="28" spans="1:27" s="47" customFormat="1" ht="30" hidden="1" customHeight="1" x14ac:dyDescent="0.3">
      <c r="A28" s="91"/>
      <c r="B28" s="89"/>
      <c r="C28" s="59"/>
      <c r="D28" s="36"/>
      <c r="E28" s="36"/>
      <c r="F28" s="36"/>
      <c r="G28" s="36"/>
      <c r="H28" s="37"/>
      <c r="I28" s="38"/>
      <c r="J28" s="38"/>
      <c r="K28" s="38"/>
      <c r="L28" s="37"/>
      <c r="M28" s="37"/>
      <c r="N28" s="37"/>
      <c r="O28" s="37"/>
      <c r="P28" s="37"/>
      <c r="Q28" s="37"/>
      <c r="R28" s="37"/>
      <c r="S28" s="37"/>
      <c r="T28" s="38"/>
      <c r="U28" s="38"/>
      <c r="V28" s="38"/>
      <c r="W28" s="38"/>
      <c r="X28" s="37"/>
      <c r="Y28" s="37"/>
      <c r="Z28" s="37"/>
      <c r="AA28" s="37"/>
    </row>
    <row r="29" spans="1:27" s="47" customFormat="1" ht="31.5" hidden="1" customHeight="1" x14ac:dyDescent="0.3">
      <c r="A29" s="61"/>
      <c r="B29" s="62"/>
      <c r="C29" s="59"/>
      <c r="D29" s="36"/>
      <c r="E29" s="36"/>
      <c r="F29" s="36"/>
      <c r="G29" s="36"/>
      <c r="H29" s="37"/>
      <c r="I29" s="38"/>
      <c r="J29" s="38"/>
      <c r="K29" s="38"/>
      <c r="L29" s="37"/>
      <c r="M29" s="37"/>
      <c r="N29" s="37"/>
      <c r="O29" s="37"/>
      <c r="P29" s="37"/>
      <c r="Q29" s="37"/>
      <c r="R29" s="37"/>
      <c r="S29" s="37"/>
      <c r="T29" s="38"/>
      <c r="U29" s="38"/>
      <c r="V29" s="38"/>
      <c r="W29" s="38"/>
      <c r="X29" s="37"/>
      <c r="Y29" s="37"/>
      <c r="Z29" s="37"/>
      <c r="AA29" s="37"/>
    </row>
    <row r="30" spans="1:27" s="53" customFormat="1" hidden="1" x14ac:dyDescent="0.3">
      <c r="A30" s="54"/>
      <c r="B30" s="55"/>
      <c r="C30" s="56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38"/>
      <c r="U30" s="38"/>
      <c r="V30" s="38"/>
      <c r="W30" s="38"/>
      <c r="X30" s="37"/>
      <c r="Y30" s="37"/>
      <c r="Z30" s="37"/>
      <c r="AA30" s="37"/>
    </row>
    <row r="31" spans="1:27" s="47" customFormat="1" ht="29.25" hidden="1" customHeight="1" x14ac:dyDescent="0.3">
      <c r="A31" s="84"/>
      <c r="B31" s="83"/>
      <c r="C31" s="59"/>
      <c r="D31" s="36"/>
      <c r="E31" s="36"/>
      <c r="F31" s="36"/>
      <c r="G31" s="36"/>
      <c r="H31" s="37"/>
      <c r="I31" s="38"/>
      <c r="J31" s="38"/>
      <c r="K31" s="38"/>
      <c r="L31" s="37"/>
      <c r="M31" s="37"/>
      <c r="N31" s="37"/>
      <c r="O31" s="37"/>
      <c r="P31" s="37"/>
      <c r="Q31" s="37"/>
      <c r="R31" s="37"/>
      <c r="S31" s="37"/>
      <c r="T31" s="38"/>
      <c r="U31" s="38"/>
      <c r="V31" s="38"/>
      <c r="W31" s="38"/>
      <c r="X31" s="37"/>
      <c r="Y31" s="37"/>
      <c r="Z31" s="37"/>
      <c r="AA31" s="37"/>
    </row>
    <row r="32" spans="1:27" s="47" customFormat="1" ht="32.25" hidden="1" customHeight="1" x14ac:dyDescent="0.3">
      <c r="A32" s="84"/>
      <c r="B32" s="83"/>
      <c r="C32" s="59"/>
      <c r="D32" s="36"/>
      <c r="E32" s="36"/>
      <c r="F32" s="36"/>
      <c r="G32" s="36"/>
      <c r="H32" s="37"/>
      <c r="I32" s="38"/>
      <c r="J32" s="38"/>
      <c r="K32" s="38"/>
      <c r="L32" s="37"/>
      <c r="M32" s="37"/>
      <c r="N32" s="37"/>
      <c r="O32" s="37"/>
      <c r="P32" s="37"/>
      <c r="Q32" s="37"/>
      <c r="R32" s="37"/>
      <c r="S32" s="37"/>
      <c r="T32" s="38"/>
      <c r="U32" s="38"/>
      <c r="V32" s="38"/>
      <c r="W32" s="38"/>
      <c r="X32" s="37"/>
      <c r="Y32" s="37"/>
      <c r="Z32" s="37"/>
      <c r="AA32" s="37"/>
    </row>
    <row r="33" spans="1:27" s="47" customFormat="1" ht="52.5" hidden="1" customHeight="1" x14ac:dyDescent="0.3">
      <c r="A33" s="84"/>
      <c r="B33" s="83"/>
      <c r="C33" s="59"/>
      <c r="D33" s="36"/>
      <c r="E33" s="36"/>
      <c r="F33" s="36"/>
      <c r="G33" s="36"/>
      <c r="H33" s="37"/>
      <c r="I33" s="38"/>
      <c r="J33" s="38"/>
      <c r="K33" s="38"/>
      <c r="L33" s="37"/>
      <c r="M33" s="37"/>
      <c r="N33" s="37"/>
      <c r="O33" s="37"/>
      <c r="P33" s="37"/>
      <c r="Q33" s="37"/>
      <c r="R33" s="37"/>
      <c r="S33" s="37"/>
      <c r="T33" s="40"/>
      <c r="U33" s="38"/>
      <c r="V33" s="38"/>
      <c r="W33" s="40"/>
      <c r="X33" s="37"/>
      <c r="Y33" s="37"/>
      <c r="Z33" s="37"/>
      <c r="AA33" s="37"/>
    </row>
    <row r="34" spans="1:27" s="47" customFormat="1" ht="36" hidden="1" customHeight="1" x14ac:dyDescent="0.3">
      <c r="A34" s="84"/>
      <c r="B34" s="83"/>
      <c r="C34" s="59"/>
      <c r="D34" s="36"/>
      <c r="E34" s="36"/>
      <c r="F34" s="36"/>
      <c r="G34" s="36"/>
      <c r="H34" s="37"/>
      <c r="I34" s="38"/>
      <c r="J34" s="38"/>
      <c r="K34" s="38"/>
      <c r="L34" s="37"/>
      <c r="M34" s="37"/>
      <c r="N34" s="37"/>
      <c r="O34" s="37"/>
      <c r="P34" s="37"/>
      <c r="Q34" s="37"/>
      <c r="R34" s="37"/>
      <c r="S34" s="37"/>
      <c r="T34" s="38"/>
      <c r="U34" s="38"/>
      <c r="V34" s="38"/>
      <c r="W34" s="38"/>
      <c r="X34" s="37"/>
      <c r="Y34" s="37"/>
      <c r="Z34" s="37"/>
      <c r="AA34" s="37"/>
    </row>
    <row r="35" spans="1:27" s="47" customFormat="1" ht="30" hidden="1" customHeight="1" x14ac:dyDescent="0.3">
      <c r="A35" s="84"/>
      <c r="B35" s="83"/>
      <c r="C35" s="59"/>
      <c r="D35" s="36"/>
      <c r="E35" s="36"/>
      <c r="F35" s="36"/>
      <c r="G35" s="36"/>
      <c r="H35" s="37"/>
      <c r="I35" s="38"/>
      <c r="J35" s="38"/>
      <c r="K35" s="38"/>
      <c r="L35" s="37"/>
      <c r="M35" s="37"/>
      <c r="N35" s="37"/>
      <c r="O35" s="37"/>
      <c r="P35" s="37"/>
      <c r="Q35" s="37"/>
      <c r="R35" s="37"/>
      <c r="S35" s="37"/>
      <c r="T35" s="38"/>
      <c r="U35" s="38"/>
      <c r="V35" s="38"/>
      <c r="W35" s="38"/>
      <c r="X35" s="37"/>
      <c r="Y35" s="37"/>
      <c r="Z35" s="37"/>
      <c r="AA35" s="37"/>
    </row>
    <row r="36" spans="1:27" s="47" customFormat="1" ht="63.75" hidden="1" customHeight="1" x14ac:dyDescent="0.3">
      <c r="A36" s="44"/>
      <c r="B36" s="43"/>
      <c r="C36" s="59"/>
      <c r="D36" s="36"/>
      <c r="E36" s="36"/>
      <c r="F36" s="36"/>
      <c r="G36" s="36"/>
      <c r="H36" s="37"/>
      <c r="I36" s="38"/>
      <c r="J36" s="38"/>
      <c r="K36" s="38"/>
      <c r="L36" s="37"/>
      <c r="M36" s="37"/>
      <c r="N36" s="37"/>
      <c r="O36" s="37"/>
      <c r="P36" s="37"/>
      <c r="Q36" s="37"/>
      <c r="R36" s="37"/>
      <c r="S36" s="37"/>
      <c r="T36" s="38"/>
      <c r="U36" s="38"/>
      <c r="V36" s="38"/>
      <c r="W36" s="38"/>
      <c r="X36" s="37"/>
      <c r="Y36" s="37"/>
      <c r="Z36" s="37"/>
      <c r="AA36" s="37"/>
    </row>
    <row r="37" spans="1:27" s="53" customFormat="1" ht="42.75" hidden="1" customHeight="1" x14ac:dyDescent="0.3">
      <c r="A37" s="54"/>
      <c r="B37" s="55"/>
      <c r="C37" s="56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38"/>
      <c r="U37" s="38"/>
      <c r="V37" s="38"/>
      <c r="W37" s="38"/>
      <c r="X37" s="37"/>
      <c r="Y37" s="37"/>
      <c r="Z37" s="37"/>
      <c r="AA37" s="37"/>
    </row>
    <row r="38" spans="1:27" s="47" customFormat="1" ht="98.25" hidden="1" customHeight="1" x14ac:dyDescent="0.3">
      <c r="A38" s="44"/>
      <c r="B38" s="43"/>
      <c r="C38" s="59"/>
      <c r="D38" s="36"/>
      <c r="E38" s="36"/>
      <c r="F38" s="36"/>
      <c r="G38" s="36"/>
      <c r="H38" s="37"/>
      <c r="I38" s="38"/>
      <c r="J38" s="38"/>
      <c r="K38" s="38"/>
      <c r="L38" s="37"/>
      <c r="M38" s="37"/>
      <c r="N38" s="37"/>
      <c r="O38" s="37"/>
      <c r="P38" s="37"/>
      <c r="Q38" s="37"/>
      <c r="R38" s="37"/>
      <c r="S38" s="37"/>
      <c r="T38" s="38"/>
      <c r="U38" s="38"/>
      <c r="V38" s="38"/>
      <c r="W38" s="38"/>
      <c r="X38" s="37"/>
      <c r="Y38" s="37"/>
      <c r="Z38" s="37"/>
      <c r="AA38" s="37"/>
    </row>
    <row r="39" spans="1:27" s="47" customFormat="1" ht="83.25" hidden="1" customHeight="1" x14ac:dyDescent="0.3">
      <c r="A39" s="44"/>
      <c r="B39" s="43"/>
      <c r="C39" s="59"/>
      <c r="D39" s="36"/>
      <c r="E39" s="36"/>
      <c r="F39" s="36"/>
      <c r="G39" s="36"/>
      <c r="H39" s="37"/>
      <c r="I39" s="38"/>
      <c r="J39" s="38"/>
      <c r="K39" s="38"/>
      <c r="L39" s="37"/>
      <c r="M39" s="37"/>
      <c r="N39" s="37"/>
      <c r="O39" s="37"/>
      <c r="P39" s="37"/>
      <c r="Q39" s="37"/>
      <c r="R39" s="37"/>
      <c r="S39" s="37"/>
      <c r="T39" s="38"/>
      <c r="U39" s="38"/>
      <c r="V39" s="38"/>
      <c r="W39" s="38"/>
      <c r="X39" s="37"/>
      <c r="Y39" s="37"/>
      <c r="Z39" s="37"/>
      <c r="AA39" s="37"/>
    </row>
    <row r="40" spans="1:27" s="47" customFormat="1" ht="57.75" hidden="1" customHeight="1" x14ac:dyDescent="0.3">
      <c r="A40" s="44"/>
      <c r="B40" s="58"/>
      <c r="C40" s="59"/>
      <c r="D40" s="36"/>
      <c r="E40" s="36"/>
      <c r="F40" s="36"/>
      <c r="G40" s="36"/>
      <c r="H40" s="37"/>
      <c r="I40" s="38"/>
      <c r="J40" s="38"/>
      <c r="K40" s="38"/>
      <c r="L40" s="37"/>
      <c r="M40" s="37"/>
      <c r="N40" s="37"/>
      <c r="O40" s="37"/>
      <c r="P40" s="37"/>
      <c r="Q40" s="37"/>
      <c r="R40" s="37"/>
      <c r="S40" s="37"/>
      <c r="T40" s="38"/>
      <c r="U40" s="38"/>
      <c r="V40" s="38"/>
      <c r="W40" s="38"/>
      <c r="X40" s="37"/>
      <c r="Y40" s="37"/>
      <c r="Z40" s="37"/>
      <c r="AA40" s="37"/>
    </row>
    <row r="41" spans="1:27" s="47" customFormat="1" ht="39" hidden="1" customHeight="1" x14ac:dyDescent="0.3">
      <c r="A41" s="44"/>
      <c r="B41" s="58"/>
      <c r="C41" s="59"/>
      <c r="D41" s="36"/>
      <c r="E41" s="36"/>
      <c r="F41" s="36"/>
      <c r="G41" s="36"/>
      <c r="H41" s="37"/>
      <c r="I41" s="38"/>
      <c r="J41" s="38"/>
      <c r="K41" s="38"/>
      <c r="L41" s="37"/>
      <c r="M41" s="37"/>
      <c r="N41" s="37"/>
      <c r="O41" s="37"/>
      <c r="P41" s="37"/>
      <c r="Q41" s="37"/>
      <c r="R41" s="37"/>
      <c r="S41" s="37"/>
      <c r="T41" s="38"/>
      <c r="U41" s="38"/>
      <c r="V41" s="38"/>
      <c r="W41" s="38"/>
      <c r="X41" s="37"/>
      <c r="Y41" s="37"/>
      <c r="Z41" s="37"/>
      <c r="AA41" s="37"/>
    </row>
    <row r="42" spans="1:27" s="47" customFormat="1" ht="24.75" hidden="1" customHeight="1" x14ac:dyDescent="0.3">
      <c r="A42" s="44"/>
      <c r="B42" s="58"/>
      <c r="C42" s="59"/>
      <c r="D42" s="36"/>
      <c r="E42" s="36"/>
      <c r="F42" s="36"/>
      <c r="G42" s="36"/>
      <c r="H42" s="37"/>
      <c r="I42" s="38"/>
      <c r="J42" s="38"/>
      <c r="K42" s="38"/>
      <c r="L42" s="37"/>
      <c r="M42" s="37"/>
      <c r="N42" s="37"/>
      <c r="O42" s="37"/>
      <c r="P42" s="37"/>
      <c r="Q42" s="37"/>
      <c r="R42" s="37"/>
      <c r="S42" s="37"/>
      <c r="T42" s="38"/>
      <c r="U42" s="38"/>
      <c r="V42" s="38"/>
      <c r="W42" s="38"/>
      <c r="X42" s="37"/>
      <c r="Y42" s="37"/>
      <c r="Z42" s="37"/>
      <c r="AA42" s="37"/>
    </row>
    <row r="43" spans="1:27" s="47" customFormat="1" ht="24" hidden="1" customHeight="1" x14ac:dyDescent="0.3">
      <c r="A43" s="44"/>
      <c r="B43" s="58"/>
      <c r="C43" s="59"/>
      <c r="D43" s="36"/>
      <c r="E43" s="36"/>
      <c r="F43" s="36"/>
      <c r="G43" s="36"/>
      <c r="H43" s="37"/>
      <c r="I43" s="38"/>
      <c r="J43" s="38"/>
      <c r="K43" s="38"/>
      <c r="L43" s="37"/>
      <c r="M43" s="37"/>
      <c r="N43" s="37"/>
      <c r="O43" s="37"/>
      <c r="P43" s="37"/>
      <c r="Q43" s="37"/>
      <c r="R43" s="37"/>
      <c r="S43" s="37"/>
      <c r="T43" s="38"/>
      <c r="U43" s="38"/>
      <c r="V43" s="38"/>
      <c r="W43" s="38"/>
      <c r="X43" s="37"/>
      <c r="Y43" s="37"/>
      <c r="Z43" s="37"/>
      <c r="AA43" s="37"/>
    </row>
    <row r="44" spans="1:27" s="47" customFormat="1" ht="27" hidden="1" customHeight="1" x14ac:dyDescent="0.3">
      <c r="A44" s="44"/>
      <c r="B44" s="58"/>
      <c r="C44" s="59"/>
      <c r="D44" s="36"/>
      <c r="E44" s="36"/>
      <c r="F44" s="36"/>
      <c r="G44" s="36"/>
      <c r="H44" s="37"/>
      <c r="I44" s="38"/>
      <c r="J44" s="38"/>
      <c r="K44" s="38"/>
      <c r="L44" s="37"/>
      <c r="M44" s="37"/>
      <c r="N44" s="37"/>
      <c r="O44" s="37"/>
      <c r="P44" s="37"/>
      <c r="Q44" s="37"/>
      <c r="R44" s="37"/>
      <c r="S44" s="37"/>
      <c r="T44" s="38"/>
      <c r="U44" s="38"/>
      <c r="V44" s="38"/>
      <c r="W44" s="38"/>
      <c r="X44" s="37"/>
      <c r="Y44" s="37"/>
      <c r="Z44" s="37"/>
      <c r="AA44" s="37"/>
    </row>
    <row r="45" spans="1:27" s="47" customFormat="1" ht="39.75" hidden="1" customHeight="1" x14ac:dyDescent="0.3">
      <c r="A45" s="44"/>
      <c r="B45" s="43"/>
      <c r="C45" s="59"/>
      <c r="D45" s="36"/>
      <c r="E45" s="36"/>
      <c r="F45" s="36"/>
      <c r="G45" s="36"/>
      <c r="H45" s="37"/>
      <c r="I45" s="38"/>
      <c r="J45" s="38"/>
      <c r="K45" s="38"/>
      <c r="L45" s="37"/>
      <c r="M45" s="37"/>
      <c r="N45" s="37"/>
      <c r="O45" s="37"/>
      <c r="P45" s="37"/>
      <c r="Q45" s="37"/>
      <c r="R45" s="37"/>
      <c r="S45" s="37"/>
      <c r="T45" s="38"/>
      <c r="U45" s="38"/>
      <c r="V45" s="38"/>
      <c r="W45" s="38"/>
      <c r="X45" s="37"/>
      <c r="Y45" s="37"/>
      <c r="Z45" s="37"/>
      <c r="AA45" s="37"/>
    </row>
    <row r="46" spans="1:27" s="47" customFormat="1" ht="60" hidden="1" customHeight="1" x14ac:dyDescent="0.3">
      <c r="A46" s="44"/>
      <c r="B46" s="58"/>
      <c r="C46" s="59"/>
      <c r="D46" s="36"/>
      <c r="E46" s="36"/>
      <c r="F46" s="36"/>
      <c r="G46" s="36"/>
      <c r="H46" s="37"/>
      <c r="I46" s="38"/>
      <c r="J46" s="38"/>
      <c r="K46" s="38"/>
      <c r="L46" s="37"/>
      <c r="M46" s="37"/>
      <c r="N46" s="37"/>
      <c r="O46" s="37"/>
      <c r="P46" s="37"/>
      <c r="Q46" s="37"/>
      <c r="R46" s="37"/>
      <c r="S46" s="37"/>
      <c r="T46" s="38"/>
      <c r="U46" s="38"/>
      <c r="V46" s="38"/>
      <c r="W46" s="38"/>
      <c r="X46" s="37"/>
      <c r="Y46" s="37"/>
      <c r="Z46" s="37"/>
      <c r="AA46" s="37"/>
    </row>
    <row r="47" spans="1:27" s="47" customFormat="1" ht="39.75" hidden="1" customHeight="1" x14ac:dyDescent="0.3">
      <c r="A47" s="44"/>
      <c r="B47" s="58"/>
      <c r="C47" s="59"/>
      <c r="D47" s="36"/>
      <c r="E47" s="36"/>
      <c r="F47" s="36"/>
      <c r="G47" s="36"/>
      <c r="H47" s="37"/>
      <c r="I47" s="38"/>
      <c r="J47" s="38"/>
      <c r="K47" s="38"/>
      <c r="L47" s="37"/>
      <c r="M47" s="37"/>
      <c r="N47" s="37"/>
      <c r="O47" s="37"/>
      <c r="P47" s="37"/>
      <c r="Q47" s="37"/>
      <c r="R47" s="37"/>
      <c r="S47" s="37"/>
      <c r="T47" s="38"/>
      <c r="U47" s="38"/>
      <c r="V47" s="38"/>
      <c r="W47" s="38"/>
      <c r="X47" s="37"/>
      <c r="Y47" s="37"/>
      <c r="Z47" s="37"/>
      <c r="AA47" s="37"/>
    </row>
    <row r="48" spans="1:27" s="47" customFormat="1" ht="39.75" hidden="1" customHeight="1" x14ac:dyDescent="0.3">
      <c r="A48" s="44"/>
      <c r="B48" s="58"/>
      <c r="C48" s="59"/>
      <c r="D48" s="36"/>
      <c r="E48" s="36"/>
      <c r="F48" s="36"/>
      <c r="G48" s="36"/>
      <c r="H48" s="37"/>
      <c r="I48" s="38"/>
      <c r="J48" s="38"/>
      <c r="K48" s="38"/>
      <c r="L48" s="37"/>
      <c r="M48" s="37"/>
      <c r="N48" s="37"/>
      <c r="O48" s="37"/>
      <c r="P48" s="37"/>
      <c r="Q48" s="37"/>
      <c r="R48" s="37"/>
      <c r="S48" s="37"/>
      <c r="T48" s="38"/>
      <c r="U48" s="38"/>
      <c r="V48" s="38"/>
      <c r="W48" s="38"/>
      <c r="X48" s="37"/>
      <c r="Y48" s="37"/>
      <c r="Z48" s="37"/>
      <c r="AA48" s="37"/>
    </row>
    <row r="49" spans="1:27" s="47" customFormat="1" ht="25.5" hidden="1" customHeight="1" x14ac:dyDescent="0.3">
      <c r="A49" s="44"/>
      <c r="B49" s="58"/>
      <c r="C49" s="59"/>
      <c r="D49" s="36"/>
      <c r="E49" s="36"/>
      <c r="F49" s="36"/>
      <c r="G49" s="36"/>
      <c r="H49" s="37"/>
      <c r="I49" s="38"/>
      <c r="J49" s="38"/>
      <c r="K49" s="38"/>
      <c r="L49" s="37"/>
      <c r="M49" s="37"/>
      <c r="N49" s="37"/>
      <c r="O49" s="37"/>
      <c r="P49" s="37"/>
      <c r="Q49" s="37"/>
      <c r="R49" s="37"/>
      <c r="S49" s="37"/>
      <c r="T49" s="38"/>
      <c r="U49" s="38"/>
      <c r="V49" s="38"/>
      <c r="W49" s="38"/>
      <c r="X49" s="37"/>
      <c r="Y49" s="37"/>
      <c r="Z49" s="37"/>
      <c r="AA49" s="37"/>
    </row>
    <row r="50" spans="1:27" s="47" customFormat="1" ht="25.5" hidden="1" customHeight="1" x14ac:dyDescent="0.3">
      <c r="A50" s="44"/>
      <c r="B50" s="58"/>
      <c r="C50" s="59"/>
      <c r="D50" s="36"/>
      <c r="E50" s="36"/>
      <c r="F50" s="36"/>
      <c r="G50" s="36"/>
      <c r="H50" s="37"/>
      <c r="I50" s="38"/>
      <c r="J50" s="38"/>
      <c r="K50" s="38"/>
      <c r="L50" s="37"/>
      <c r="M50" s="37"/>
      <c r="N50" s="37"/>
      <c r="O50" s="37"/>
      <c r="P50" s="37"/>
      <c r="Q50" s="37"/>
      <c r="R50" s="37"/>
      <c r="S50" s="37"/>
      <c r="T50" s="38"/>
      <c r="U50" s="38"/>
      <c r="V50" s="38"/>
      <c r="W50" s="38"/>
      <c r="X50" s="37"/>
      <c r="Y50" s="37"/>
      <c r="Z50" s="37"/>
      <c r="AA50" s="37"/>
    </row>
    <row r="51" spans="1:27" s="47" customFormat="1" ht="39.75" hidden="1" customHeight="1" x14ac:dyDescent="0.3">
      <c r="A51" s="44"/>
      <c r="B51" s="58"/>
      <c r="C51" s="59"/>
      <c r="D51" s="36"/>
      <c r="E51" s="36"/>
      <c r="F51" s="36"/>
      <c r="G51" s="36"/>
      <c r="H51" s="37"/>
      <c r="I51" s="38"/>
      <c r="J51" s="38"/>
      <c r="K51" s="38"/>
      <c r="L51" s="37"/>
      <c r="M51" s="37"/>
      <c r="N51" s="37"/>
      <c r="O51" s="37"/>
      <c r="P51" s="37"/>
      <c r="Q51" s="37"/>
      <c r="R51" s="37"/>
      <c r="S51" s="37"/>
      <c r="T51" s="38"/>
      <c r="U51" s="38"/>
      <c r="V51" s="38"/>
      <c r="W51" s="38"/>
      <c r="X51" s="37"/>
      <c r="Y51" s="37"/>
      <c r="Z51" s="37"/>
      <c r="AA51" s="37"/>
    </row>
    <row r="52" spans="1:27" s="47" customFormat="1" ht="42.75" hidden="1" customHeight="1" x14ac:dyDescent="0.3">
      <c r="A52" s="54"/>
      <c r="B52" s="55"/>
      <c r="C52" s="56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38"/>
      <c r="U52" s="38"/>
      <c r="V52" s="38"/>
      <c r="W52" s="38"/>
      <c r="X52" s="37"/>
      <c r="Y52" s="37"/>
      <c r="Z52" s="37"/>
      <c r="AA52" s="37"/>
    </row>
    <row r="53" spans="1:27" s="47" customFormat="1" ht="42.75" hidden="1" customHeight="1" x14ac:dyDescent="0.3">
      <c r="A53" s="44"/>
      <c r="B53" s="43"/>
      <c r="C53" s="59"/>
      <c r="D53" s="36"/>
      <c r="E53" s="36"/>
      <c r="F53" s="36"/>
      <c r="G53" s="36"/>
      <c r="H53" s="37"/>
      <c r="I53" s="38"/>
      <c r="J53" s="38"/>
      <c r="K53" s="38"/>
      <c r="L53" s="37"/>
      <c r="M53" s="37"/>
      <c r="N53" s="37"/>
      <c r="O53" s="37"/>
      <c r="P53" s="37"/>
      <c r="Q53" s="37"/>
      <c r="R53" s="37"/>
      <c r="S53" s="37"/>
      <c r="T53" s="38"/>
      <c r="U53" s="38"/>
      <c r="V53" s="38"/>
      <c r="W53" s="38"/>
      <c r="X53" s="37"/>
      <c r="Y53" s="37"/>
      <c r="Z53" s="37"/>
      <c r="AA53" s="37"/>
    </row>
    <row r="54" spans="1:27" s="47" customFormat="1" ht="48" hidden="1" customHeight="1" x14ac:dyDescent="0.3">
      <c r="A54" s="44"/>
      <c r="B54" s="43"/>
      <c r="C54" s="59"/>
      <c r="D54" s="36"/>
      <c r="E54" s="36"/>
      <c r="F54" s="36"/>
      <c r="G54" s="36"/>
      <c r="H54" s="37"/>
      <c r="I54" s="38"/>
      <c r="J54" s="38"/>
      <c r="K54" s="38"/>
      <c r="L54" s="37"/>
      <c r="M54" s="37"/>
      <c r="N54" s="37"/>
      <c r="O54" s="37"/>
      <c r="P54" s="37"/>
      <c r="Q54" s="37"/>
      <c r="R54" s="37"/>
      <c r="S54" s="37"/>
      <c r="T54" s="38"/>
      <c r="U54" s="38"/>
      <c r="V54" s="38"/>
      <c r="W54" s="38"/>
      <c r="X54" s="37"/>
      <c r="Y54" s="37"/>
      <c r="Z54" s="37"/>
      <c r="AA54" s="37"/>
    </row>
    <row r="55" spans="1:27" s="47" customFormat="1" ht="46.5" hidden="1" customHeight="1" x14ac:dyDescent="0.3">
      <c r="A55" s="44"/>
      <c r="B55" s="43"/>
      <c r="C55" s="59"/>
      <c r="D55" s="36"/>
      <c r="E55" s="36"/>
      <c r="F55" s="36"/>
      <c r="G55" s="36"/>
      <c r="H55" s="37"/>
      <c r="I55" s="38"/>
      <c r="J55" s="38"/>
      <c r="K55" s="38"/>
      <c r="L55" s="37"/>
      <c r="M55" s="37"/>
      <c r="N55" s="37"/>
      <c r="O55" s="37"/>
      <c r="P55" s="37"/>
      <c r="Q55" s="37"/>
      <c r="R55" s="37"/>
      <c r="S55" s="37"/>
      <c r="T55" s="38"/>
      <c r="U55" s="38"/>
      <c r="V55" s="38"/>
      <c r="W55" s="38"/>
      <c r="X55" s="37"/>
      <c r="Y55" s="37"/>
      <c r="Z55" s="37"/>
      <c r="AA55" s="37"/>
    </row>
    <row r="56" spans="1:27" s="47" customFormat="1" ht="156" hidden="1" customHeight="1" x14ac:dyDescent="0.3">
      <c r="A56" s="54"/>
      <c r="B56" s="55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38"/>
      <c r="U56" s="38"/>
      <c r="V56" s="38"/>
      <c r="W56" s="38"/>
      <c r="X56" s="37"/>
      <c r="Y56" s="37"/>
      <c r="Z56" s="37"/>
      <c r="AA56" s="37"/>
    </row>
    <row r="57" spans="1:27" s="47" customFormat="1" ht="150.75" hidden="1" customHeight="1" x14ac:dyDescent="0.3">
      <c r="A57" s="61"/>
      <c r="B57" s="63"/>
      <c r="C57" s="59"/>
      <c r="D57" s="36"/>
      <c r="E57" s="36"/>
      <c r="F57" s="36"/>
      <c r="G57" s="36"/>
      <c r="H57" s="37"/>
      <c r="I57" s="38"/>
      <c r="J57" s="38"/>
      <c r="K57" s="38"/>
      <c r="L57" s="37"/>
      <c r="M57" s="37"/>
      <c r="N57" s="37"/>
      <c r="O57" s="37"/>
      <c r="P57" s="37"/>
      <c r="Q57" s="37"/>
      <c r="R57" s="37"/>
      <c r="S57" s="37"/>
      <c r="T57" s="38"/>
      <c r="U57" s="38"/>
      <c r="V57" s="38"/>
      <c r="W57" s="38"/>
      <c r="X57" s="37"/>
      <c r="Y57" s="37"/>
      <c r="Z57" s="37"/>
      <c r="AA57" s="37"/>
    </row>
    <row r="58" spans="1:27" s="47" customFormat="1" ht="205.5" hidden="1" customHeight="1" x14ac:dyDescent="0.3">
      <c r="A58" s="61"/>
      <c r="B58" s="63"/>
      <c r="C58" s="59"/>
      <c r="D58" s="36"/>
      <c r="E58" s="36"/>
      <c r="F58" s="36"/>
      <c r="G58" s="36"/>
      <c r="H58" s="37"/>
      <c r="I58" s="38"/>
      <c r="J58" s="38"/>
      <c r="K58" s="38"/>
      <c r="L58" s="37"/>
      <c r="M58" s="37"/>
      <c r="N58" s="37"/>
      <c r="O58" s="37"/>
      <c r="P58" s="37"/>
      <c r="Q58" s="37"/>
      <c r="R58" s="37"/>
      <c r="S58" s="37"/>
      <c r="T58" s="38"/>
      <c r="U58" s="38"/>
      <c r="V58" s="38"/>
      <c r="W58" s="38"/>
      <c r="X58" s="37"/>
      <c r="Y58" s="37"/>
      <c r="Z58" s="37"/>
      <c r="AA58" s="37"/>
    </row>
    <row r="59" spans="1:27" s="47" customFormat="1" ht="168" hidden="1" customHeight="1" x14ac:dyDescent="0.3">
      <c r="A59" s="61"/>
      <c r="B59" s="63"/>
      <c r="C59" s="59"/>
      <c r="D59" s="36"/>
      <c r="E59" s="36"/>
      <c r="F59" s="36"/>
      <c r="G59" s="36"/>
      <c r="H59" s="37"/>
      <c r="I59" s="38"/>
      <c r="J59" s="38"/>
      <c r="K59" s="38"/>
      <c r="L59" s="37"/>
      <c r="M59" s="37"/>
      <c r="N59" s="37"/>
      <c r="O59" s="37"/>
      <c r="P59" s="37"/>
      <c r="Q59" s="37"/>
      <c r="R59" s="37"/>
      <c r="S59" s="37"/>
      <c r="T59" s="38"/>
      <c r="U59" s="38"/>
      <c r="V59" s="38"/>
      <c r="W59" s="38"/>
      <c r="X59" s="37"/>
      <c r="Y59" s="37"/>
      <c r="Z59" s="37"/>
      <c r="AA59" s="37"/>
    </row>
    <row r="60" spans="1:27" s="47" customFormat="1" ht="135" hidden="1" customHeight="1" x14ac:dyDescent="0.3">
      <c r="A60" s="61"/>
      <c r="B60" s="63"/>
      <c r="C60" s="59"/>
      <c r="D60" s="36"/>
      <c r="E60" s="36"/>
      <c r="F60" s="36"/>
      <c r="G60" s="36"/>
      <c r="H60" s="37"/>
      <c r="I60" s="38"/>
      <c r="J60" s="38"/>
      <c r="K60" s="38"/>
      <c r="L60" s="37"/>
      <c r="M60" s="37"/>
      <c r="N60" s="37"/>
      <c r="O60" s="37"/>
      <c r="P60" s="37"/>
      <c r="Q60" s="37"/>
      <c r="R60" s="37"/>
      <c r="S60" s="37"/>
      <c r="T60" s="38"/>
      <c r="U60" s="38"/>
      <c r="V60" s="38"/>
      <c r="W60" s="38"/>
      <c r="X60" s="37"/>
      <c r="Y60" s="37"/>
      <c r="Z60" s="37"/>
      <c r="AA60" s="37"/>
    </row>
    <row r="61" spans="1:27" s="47" customFormat="1" ht="185.25" hidden="1" customHeight="1" x14ac:dyDescent="0.3">
      <c r="A61" s="61"/>
      <c r="B61" s="63"/>
      <c r="C61" s="59"/>
      <c r="D61" s="36"/>
      <c r="E61" s="36"/>
      <c r="F61" s="36"/>
      <c r="G61" s="36"/>
      <c r="H61" s="37"/>
      <c r="I61" s="38"/>
      <c r="J61" s="38"/>
      <c r="K61" s="38"/>
      <c r="L61" s="37"/>
      <c r="M61" s="37"/>
      <c r="N61" s="37"/>
      <c r="O61" s="37"/>
      <c r="P61" s="37"/>
      <c r="Q61" s="37"/>
      <c r="R61" s="37"/>
      <c r="S61" s="37"/>
      <c r="T61" s="38"/>
      <c r="U61" s="38"/>
      <c r="V61" s="38"/>
      <c r="W61" s="38"/>
      <c r="X61" s="37"/>
      <c r="Y61" s="37"/>
      <c r="Z61" s="37"/>
      <c r="AA61" s="37"/>
    </row>
    <row r="62" spans="1:27" s="47" customFormat="1" ht="188.25" hidden="1" customHeight="1" x14ac:dyDescent="0.3">
      <c r="A62" s="61"/>
      <c r="B62" s="63"/>
      <c r="C62" s="59"/>
      <c r="D62" s="36"/>
      <c r="E62" s="36"/>
      <c r="F62" s="36"/>
      <c r="G62" s="36"/>
      <c r="H62" s="37"/>
      <c r="I62" s="38"/>
      <c r="J62" s="38"/>
      <c r="K62" s="38"/>
      <c r="L62" s="37"/>
      <c r="M62" s="37"/>
      <c r="N62" s="37"/>
      <c r="O62" s="37"/>
      <c r="P62" s="37"/>
      <c r="Q62" s="37"/>
      <c r="R62" s="37"/>
      <c r="S62" s="37"/>
      <c r="T62" s="38"/>
      <c r="U62" s="38"/>
      <c r="V62" s="38"/>
      <c r="W62" s="38"/>
      <c r="X62" s="37"/>
      <c r="Y62" s="37"/>
      <c r="Z62" s="37"/>
      <c r="AA62" s="37"/>
    </row>
    <row r="63" spans="1:27" s="53" customFormat="1" ht="42" hidden="1" customHeight="1" x14ac:dyDescent="0.3">
      <c r="A63" s="54"/>
      <c r="B63" s="55"/>
      <c r="C63" s="56"/>
      <c r="D63" s="51"/>
      <c r="E63" s="51"/>
      <c r="F63" s="51"/>
      <c r="G63" s="51"/>
      <c r="H63" s="51"/>
      <c r="I63" s="52"/>
      <c r="J63" s="52"/>
      <c r="K63" s="52"/>
      <c r="L63" s="51"/>
      <c r="M63" s="51"/>
      <c r="N63" s="51"/>
      <c r="O63" s="51"/>
      <c r="P63" s="51"/>
      <c r="Q63" s="51"/>
      <c r="R63" s="51"/>
      <c r="S63" s="51"/>
      <c r="T63" s="38"/>
      <c r="U63" s="38"/>
      <c r="V63" s="38"/>
      <c r="W63" s="38"/>
      <c r="X63" s="37"/>
      <c r="Y63" s="37"/>
      <c r="Z63" s="37"/>
      <c r="AA63" s="37"/>
    </row>
    <row r="64" spans="1:27" s="47" customFormat="1" ht="132" hidden="1" customHeight="1" x14ac:dyDescent="0.3">
      <c r="A64" s="44"/>
      <c r="B64" s="43"/>
      <c r="C64" s="59"/>
      <c r="D64" s="36"/>
      <c r="E64" s="36"/>
      <c r="F64" s="36"/>
      <c r="G64" s="36"/>
      <c r="H64" s="37"/>
      <c r="I64" s="38"/>
      <c r="J64" s="38"/>
      <c r="K64" s="38"/>
      <c r="L64" s="37"/>
      <c r="M64" s="37"/>
      <c r="N64" s="37"/>
      <c r="O64" s="37"/>
      <c r="P64" s="37"/>
      <c r="Q64" s="37"/>
      <c r="R64" s="37"/>
      <c r="S64" s="37"/>
      <c r="T64" s="38"/>
      <c r="U64" s="38"/>
      <c r="V64" s="38"/>
      <c r="W64" s="38"/>
      <c r="X64" s="37"/>
      <c r="Y64" s="37"/>
      <c r="Z64" s="37"/>
      <c r="AA64" s="37"/>
    </row>
    <row r="65" spans="1:27" s="47" customFormat="1" ht="45" hidden="1" customHeight="1" x14ac:dyDescent="0.3">
      <c r="A65" s="54"/>
      <c r="B65" s="98"/>
      <c r="C65" s="98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38"/>
      <c r="U65" s="38"/>
      <c r="V65" s="38"/>
      <c r="W65" s="38"/>
      <c r="X65" s="37"/>
      <c r="Y65" s="37"/>
      <c r="Z65" s="37"/>
      <c r="AA65" s="37"/>
    </row>
    <row r="66" spans="1:27" s="53" customFormat="1" ht="25.5" hidden="1" customHeight="1" x14ac:dyDescent="0.3">
      <c r="A66" s="54"/>
      <c r="B66" s="55"/>
      <c r="C66" s="56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38"/>
      <c r="U66" s="38"/>
      <c r="V66" s="38"/>
      <c r="W66" s="38"/>
      <c r="X66" s="37"/>
      <c r="Y66" s="37"/>
      <c r="Z66" s="37"/>
      <c r="AA66" s="37"/>
    </row>
    <row r="67" spans="1:27" s="47" customFormat="1" ht="61.5" hidden="1" customHeight="1" x14ac:dyDescent="0.3">
      <c r="A67" s="44"/>
      <c r="B67" s="43"/>
      <c r="C67" s="59"/>
      <c r="D67" s="36"/>
      <c r="E67" s="36"/>
      <c r="F67" s="36"/>
      <c r="G67" s="36"/>
      <c r="H67" s="37"/>
      <c r="I67" s="38"/>
      <c r="J67" s="38"/>
      <c r="K67" s="38"/>
      <c r="L67" s="37"/>
      <c r="M67" s="37"/>
      <c r="N67" s="37"/>
      <c r="O67" s="37"/>
      <c r="P67" s="37"/>
      <c r="Q67" s="37"/>
      <c r="R67" s="37"/>
      <c r="S67" s="37"/>
      <c r="T67" s="38"/>
      <c r="U67" s="38"/>
      <c r="V67" s="38"/>
      <c r="W67" s="38"/>
      <c r="X67" s="37"/>
      <c r="Y67" s="37"/>
      <c r="Z67" s="37"/>
      <c r="AA67" s="37"/>
    </row>
    <row r="68" spans="1:27" s="53" customFormat="1" ht="24.75" hidden="1" customHeight="1" x14ac:dyDescent="0.3">
      <c r="A68" s="54"/>
      <c r="B68" s="55"/>
      <c r="C68" s="56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38"/>
      <c r="U68" s="38"/>
      <c r="V68" s="38"/>
      <c r="W68" s="38"/>
      <c r="X68" s="37"/>
      <c r="Y68" s="37"/>
      <c r="Z68" s="37"/>
      <c r="AA68" s="37"/>
    </row>
    <row r="69" spans="1:27" s="66" customFormat="1" ht="74.25" hidden="1" customHeight="1" x14ac:dyDescent="0.25">
      <c r="A69" s="44"/>
      <c r="B69" s="65"/>
      <c r="C69" s="59"/>
      <c r="D69" s="36"/>
      <c r="E69" s="36"/>
      <c r="F69" s="36"/>
      <c r="G69" s="36"/>
      <c r="H69" s="38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8"/>
      <c r="U69" s="38"/>
      <c r="V69" s="38"/>
      <c r="W69" s="38"/>
      <c r="X69" s="37"/>
      <c r="Y69" s="37"/>
      <c r="Z69" s="37"/>
      <c r="AA69" s="37"/>
    </row>
    <row r="70" spans="1:27" s="66" customFormat="1" ht="57" hidden="1" customHeight="1" x14ac:dyDescent="0.25">
      <c r="A70" s="44"/>
      <c r="B70" s="65"/>
      <c r="C70" s="59"/>
      <c r="D70" s="36"/>
      <c r="E70" s="36"/>
      <c r="F70" s="36"/>
      <c r="G70" s="36"/>
      <c r="H70" s="38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8"/>
      <c r="U70" s="38"/>
      <c r="V70" s="38"/>
      <c r="W70" s="38"/>
      <c r="X70" s="37"/>
      <c r="Y70" s="37"/>
      <c r="Z70" s="37"/>
      <c r="AA70" s="37"/>
    </row>
    <row r="71" spans="1:27" s="66" customFormat="1" ht="60.75" hidden="1" customHeight="1" x14ac:dyDescent="0.25">
      <c r="A71" s="44"/>
      <c r="B71" s="65"/>
      <c r="C71" s="59"/>
      <c r="D71" s="36"/>
      <c r="E71" s="36"/>
      <c r="F71" s="36"/>
      <c r="G71" s="36"/>
      <c r="H71" s="38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8"/>
      <c r="U71" s="38"/>
      <c r="V71" s="38"/>
      <c r="W71" s="38"/>
      <c r="X71" s="37"/>
      <c r="Y71" s="37"/>
      <c r="Z71" s="37"/>
      <c r="AA71" s="37"/>
    </row>
    <row r="72" spans="1:27" s="66" customFormat="1" ht="41.25" hidden="1" customHeight="1" x14ac:dyDescent="0.25">
      <c r="A72" s="44"/>
      <c r="B72" s="65"/>
      <c r="C72" s="59"/>
      <c r="D72" s="36"/>
      <c r="E72" s="36"/>
      <c r="F72" s="36"/>
      <c r="G72" s="36"/>
      <c r="H72" s="38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8"/>
      <c r="U72" s="38"/>
      <c r="V72" s="38"/>
      <c r="W72" s="38"/>
      <c r="X72" s="37"/>
      <c r="Y72" s="37"/>
      <c r="Z72" s="37"/>
      <c r="AA72" s="37"/>
    </row>
    <row r="73" spans="1:27" s="66" customFormat="1" ht="40.5" hidden="1" customHeight="1" x14ac:dyDescent="0.25">
      <c r="A73" s="44"/>
      <c r="B73" s="65"/>
      <c r="C73" s="59"/>
      <c r="D73" s="36"/>
      <c r="E73" s="36"/>
      <c r="F73" s="36"/>
      <c r="G73" s="36"/>
      <c r="H73" s="38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8"/>
      <c r="U73" s="38"/>
      <c r="V73" s="38"/>
      <c r="W73" s="38"/>
      <c r="X73" s="37"/>
      <c r="Y73" s="37"/>
      <c r="Z73" s="37"/>
      <c r="AA73" s="37"/>
    </row>
    <row r="74" spans="1:27" s="66" customFormat="1" ht="60.75" hidden="1" customHeight="1" x14ac:dyDescent="0.25">
      <c r="A74" s="44"/>
      <c r="B74" s="65"/>
      <c r="C74" s="59"/>
      <c r="D74" s="36"/>
      <c r="E74" s="36"/>
      <c r="F74" s="36"/>
      <c r="G74" s="36"/>
      <c r="H74" s="38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8"/>
      <c r="U74" s="38"/>
      <c r="V74" s="38"/>
      <c r="W74" s="38"/>
      <c r="X74" s="37"/>
      <c r="Y74" s="37"/>
      <c r="Z74" s="37"/>
      <c r="AA74" s="37"/>
    </row>
    <row r="75" spans="1:27" s="66" customFormat="1" ht="60.75" hidden="1" customHeight="1" x14ac:dyDescent="0.25">
      <c r="A75" s="44"/>
      <c r="B75" s="65"/>
      <c r="C75" s="59"/>
      <c r="D75" s="36"/>
      <c r="E75" s="36"/>
      <c r="F75" s="36"/>
      <c r="G75" s="36"/>
      <c r="H75" s="38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8"/>
      <c r="U75" s="38"/>
      <c r="V75" s="38"/>
      <c r="W75" s="38"/>
      <c r="X75" s="37"/>
      <c r="Y75" s="37"/>
      <c r="Z75" s="37"/>
      <c r="AA75" s="37"/>
    </row>
    <row r="76" spans="1:27" s="66" customFormat="1" ht="43.5" hidden="1" customHeight="1" x14ac:dyDescent="0.25">
      <c r="A76" s="44"/>
      <c r="B76" s="65"/>
      <c r="C76" s="59"/>
      <c r="D76" s="36"/>
      <c r="E76" s="36"/>
      <c r="F76" s="36"/>
      <c r="G76" s="36"/>
      <c r="H76" s="38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8"/>
      <c r="U76" s="38"/>
      <c r="V76" s="38"/>
      <c r="W76" s="38"/>
      <c r="X76" s="37"/>
      <c r="Y76" s="37"/>
      <c r="Z76" s="37"/>
      <c r="AA76" s="37"/>
    </row>
    <row r="77" spans="1:27" s="66" customFormat="1" ht="42" hidden="1" customHeight="1" x14ac:dyDescent="0.25">
      <c r="A77" s="44"/>
      <c r="B77" s="65"/>
      <c r="C77" s="59"/>
      <c r="D77" s="36"/>
      <c r="E77" s="36"/>
      <c r="F77" s="36"/>
      <c r="G77" s="36"/>
      <c r="H77" s="38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8"/>
      <c r="U77" s="38"/>
      <c r="V77" s="38"/>
      <c r="W77" s="38"/>
      <c r="X77" s="37"/>
      <c r="Y77" s="37"/>
      <c r="Z77" s="37"/>
      <c r="AA77" s="37"/>
    </row>
    <row r="78" spans="1:27" s="66" customFormat="1" ht="43.5" hidden="1" customHeight="1" x14ac:dyDescent="0.25">
      <c r="A78" s="44"/>
      <c r="B78" s="65"/>
      <c r="C78" s="59"/>
      <c r="D78" s="36"/>
      <c r="E78" s="36"/>
      <c r="F78" s="36"/>
      <c r="G78" s="36"/>
      <c r="H78" s="38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8"/>
      <c r="U78" s="38"/>
      <c r="V78" s="38"/>
      <c r="W78" s="38"/>
      <c r="X78" s="37"/>
      <c r="Y78" s="37"/>
      <c r="Z78" s="37"/>
      <c r="AA78" s="37"/>
    </row>
    <row r="79" spans="1:27" s="47" customFormat="1" ht="57" hidden="1" customHeight="1" x14ac:dyDescent="0.3">
      <c r="A79" s="44"/>
      <c r="B79" s="67"/>
      <c r="C79" s="59"/>
      <c r="D79" s="36"/>
      <c r="E79" s="36"/>
      <c r="F79" s="36"/>
      <c r="G79" s="36"/>
      <c r="H79" s="38"/>
      <c r="I79" s="38"/>
      <c r="J79" s="38"/>
      <c r="K79" s="38"/>
      <c r="L79" s="37"/>
      <c r="M79" s="37"/>
      <c r="N79" s="37"/>
      <c r="O79" s="37"/>
      <c r="P79" s="37"/>
      <c r="Q79" s="37"/>
      <c r="R79" s="37"/>
      <c r="S79" s="37"/>
      <c r="T79" s="38"/>
      <c r="U79" s="38"/>
      <c r="V79" s="38"/>
      <c r="W79" s="38"/>
      <c r="X79" s="37"/>
      <c r="Y79" s="37"/>
      <c r="Z79" s="37"/>
      <c r="AA79" s="37"/>
    </row>
    <row r="80" spans="1:27" s="47" customFormat="1" hidden="1" x14ac:dyDescent="0.3">
      <c r="A80" s="44"/>
      <c r="B80" s="67"/>
      <c r="C80" s="59"/>
      <c r="D80" s="36"/>
      <c r="E80" s="36"/>
      <c r="F80" s="36"/>
      <c r="G80" s="36"/>
      <c r="H80" s="38"/>
      <c r="I80" s="38"/>
      <c r="J80" s="38"/>
      <c r="K80" s="38"/>
      <c r="L80" s="37"/>
      <c r="M80" s="37"/>
      <c r="N80" s="37"/>
      <c r="O80" s="37"/>
      <c r="P80" s="37"/>
      <c r="Q80" s="37"/>
      <c r="R80" s="37"/>
      <c r="S80" s="37"/>
      <c r="T80" s="38"/>
      <c r="U80" s="38"/>
      <c r="V80" s="38"/>
      <c r="W80" s="38"/>
      <c r="X80" s="37"/>
      <c r="Y80" s="37"/>
      <c r="Z80" s="37"/>
      <c r="AA80" s="37"/>
    </row>
    <row r="81" spans="1:27" s="47" customFormat="1" ht="57.75" hidden="1" customHeight="1" x14ac:dyDescent="0.3">
      <c r="A81" s="44"/>
      <c r="B81" s="67"/>
      <c r="C81" s="59"/>
      <c r="D81" s="36"/>
      <c r="E81" s="36"/>
      <c r="F81" s="36"/>
      <c r="G81" s="36"/>
      <c r="H81" s="38"/>
      <c r="I81" s="38"/>
      <c r="J81" s="38"/>
      <c r="K81" s="38"/>
      <c r="L81" s="37"/>
      <c r="M81" s="37"/>
      <c r="N81" s="37"/>
      <c r="O81" s="37"/>
      <c r="P81" s="37"/>
      <c r="Q81" s="37"/>
      <c r="R81" s="37"/>
      <c r="S81" s="37"/>
      <c r="T81" s="38"/>
      <c r="U81" s="38"/>
      <c r="V81" s="38"/>
      <c r="W81" s="38"/>
      <c r="X81" s="37"/>
      <c r="Y81" s="37"/>
      <c r="Z81" s="37"/>
      <c r="AA81" s="37"/>
    </row>
    <row r="82" spans="1:27" s="47" customFormat="1" ht="60.75" hidden="1" customHeight="1" x14ac:dyDescent="0.3">
      <c r="A82" s="44"/>
      <c r="B82" s="67"/>
      <c r="C82" s="59"/>
      <c r="D82" s="36"/>
      <c r="E82" s="36"/>
      <c r="F82" s="36"/>
      <c r="G82" s="36"/>
      <c r="H82" s="38"/>
      <c r="I82" s="38"/>
      <c r="J82" s="38"/>
      <c r="K82" s="38"/>
      <c r="L82" s="37"/>
      <c r="M82" s="37"/>
      <c r="N82" s="37"/>
      <c r="O82" s="37"/>
      <c r="P82" s="37"/>
      <c r="Q82" s="37"/>
      <c r="R82" s="37"/>
      <c r="S82" s="37"/>
      <c r="T82" s="38"/>
      <c r="U82" s="38"/>
      <c r="V82" s="38"/>
      <c r="W82" s="38"/>
      <c r="X82" s="37"/>
      <c r="Y82" s="37"/>
      <c r="Z82" s="37"/>
      <c r="AA82" s="37"/>
    </row>
    <row r="83" spans="1:27" s="47" customFormat="1" ht="31.5" hidden="1" customHeight="1" x14ac:dyDescent="0.3">
      <c r="A83" s="44"/>
      <c r="B83" s="67"/>
      <c r="C83" s="59"/>
      <c r="D83" s="36"/>
      <c r="E83" s="36"/>
      <c r="F83" s="36"/>
      <c r="G83" s="36"/>
      <c r="H83" s="38"/>
      <c r="I83" s="38"/>
      <c r="J83" s="38"/>
      <c r="K83" s="38"/>
      <c r="L83" s="37"/>
      <c r="M83" s="37"/>
      <c r="N83" s="37"/>
      <c r="O83" s="37"/>
      <c r="P83" s="37"/>
      <c r="Q83" s="37"/>
      <c r="R83" s="37"/>
      <c r="S83" s="37"/>
      <c r="T83" s="38"/>
      <c r="U83" s="38"/>
      <c r="V83" s="38"/>
      <c r="W83" s="38"/>
      <c r="X83" s="37"/>
      <c r="Y83" s="37"/>
      <c r="Z83" s="37"/>
      <c r="AA83" s="37"/>
    </row>
    <row r="84" spans="1:27" s="47" customFormat="1" hidden="1" x14ac:dyDescent="0.3">
      <c r="A84" s="44"/>
      <c r="B84" s="67"/>
      <c r="C84" s="59"/>
      <c r="D84" s="36"/>
      <c r="E84" s="36"/>
      <c r="F84" s="36"/>
      <c r="G84" s="36"/>
      <c r="H84" s="38"/>
      <c r="I84" s="38"/>
      <c r="J84" s="38"/>
      <c r="K84" s="38"/>
      <c r="L84" s="37"/>
      <c r="M84" s="37"/>
      <c r="N84" s="37"/>
      <c r="O84" s="37"/>
      <c r="P84" s="37"/>
      <c r="Q84" s="37"/>
      <c r="R84" s="37"/>
      <c r="S84" s="37"/>
      <c r="T84" s="38"/>
      <c r="U84" s="38"/>
      <c r="V84" s="38"/>
      <c r="W84" s="38"/>
      <c r="X84" s="37"/>
      <c r="Y84" s="37"/>
      <c r="Z84" s="37"/>
      <c r="AA84" s="37"/>
    </row>
    <row r="85" spans="1:27" s="47" customFormat="1" hidden="1" x14ac:dyDescent="0.3">
      <c r="A85" s="44"/>
      <c r="B85" s="67"/>
      <c r="C85" s="59"/>
      <c r="D85" s="36"/>
      <c r="E85" s="36"/>
      <c r="F85" s="36"/>
      <c r="G85" s="36"/>
      <c r="H85" s="38"/>
      <c r="I85" s="38"/>
      <c r="J85" s="38"/>
      <c r="K85" s="38"/>
      <c r="L85" s="37"/>
      <c r="M85" s="37"/>
      <c r="N85" s="37"/>
      <c r="O85" s="37"/>
      <c r="P85" s="37"/>
      <c r="Q85" s="37"/>
      <c r="R85" s="37"/>
      <c r="S85" s="37"/>
      <c r="T85" s="38"/>
      <c r="U85" s="38"/>
      <c r="V85" s="38"/>
      <c r="W85" s="38"/>
      <c r="X85" s="37"/>
      <c r="Y85" s="37"/>
      <c r="Z85" s="37"/>
      <c r="AA85" s="37"/>
    </row>
    <row r="86" spans="1:27" s="53" customFormat="1" hidden="1" x14ac:dyDescent="0.3">
      <c r="A86" s="54"/>
      <c r="B86" s="68"/>
      <c r="C86" s="56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38"/>
      <c r="U86" s="38"/>
      <c r="V86" s="38"/>
      <c r="W86" s="38"/>
      <c r="X86" s="37"/>
      <c r="Y86" s="37"/>
      <c r="Z86" s="37"/>
      <c r="AA86" s="37"/>
    </row>
    <row r="87" spans="1:27" s="47" customFormat="1" hidden="1" x14ac:dyDescent="0.3">
      <c r="A87" s="44"/>
      <c r="B87" s="43"/>
      <c r="C87" s="59"/>
      <c r="D87" s="36"/>
      <c r="E87" s="36"/>
      <c r="F87" s="36"/>
      <c r="G87" s="36"/>
      <c r="H87" s="38"/>
      <c r="I87" s="38"/>
      <c r="J87" s="38"/>
      <c r="K87" s="38"/>
      <c r="L87" s="37"/>
      <c r="M87" s="37"/>
      <c r="N87" s="37"/>
      <c r="O87" s="37"/>
      <c r="P87" s="37"/>
      <c r="Q87" s="37"/>
      <c r="R87" s="37"/>
      <c r="S87" s="37"/>
      <c r="T87" s="38"/>
      <c r="U87" s="38"/>
      <c r="V87" s="38"/>
      <c r="W87" s="38"/>
      <c r="X87" s="37"/>
      <c r="Y87" s="37"/>
      <c r="Z87" s="37"/>
      <c r="AA87" s="37"/>
    </row>
    <row r="88" spans="1:27" s="47" customFormat="1" hidden="1" x14ac:dyDescent="0.3">
      <c r="A88" s="44"/>
      <c r="B88" s="43"/>
      <c r="C88" s="59"/>
      <c r="D88" s="36"/>
      <c r="E88" s="36"/>
      <c r="F88" s="36"/>
      <c r="G88" s="36"/>
      <c r="H88" s="38"/>
      <c r="I88" s="38"/>
      <c r="J88" s="38"/>
      <c r="K88" s="38"/>
      <c r="L88" s="37"/>
      <c r="M88" s="37"/>
      <c r="N88" s="37"/>
      <c r="O88" s="37"/>
      <c r="P88" s="37"/>
      <c r="Q88" s="37"/>
      <c r="R88" s="37"/>
      <c r="S88" s="37"/>
      <c r="T88" s="38"/>
      <c r="U88" s="38"/>
      <c r="V88" s="38"/>
      <c r="W88" s="38"/>
      <c r="X88" s="37"/>
      <c r="Y88" s="37"/>
      <c r="Z88" s="37"/>
      <c r="AA88" s="37"/>
    </row>
    <row r="89" spans="1:27" s="47" customFormat="1" hidden="1" x14ac:dyDescent="0.3">
      <c r="A89" s="44"/>
      <c r="B89" s="43"/>
      <c r="C89" s="59"/>
      <c r="D89" s="36"/>
      <c r="E89" s="36"/>
      <c r="F89" s="36"/>
      <c r="G89" s="36"/>
      <c r="H89" s="38"/>
      <c r="I89" s="38"/>
      <c r="J89" s="38"/>
      <c r="K89" s="38"/>
      <c r="L89" s="37"/>
      <c r="M89" s="37"/>
      <c r="N89" s="37"/>
      <c r="O89" s="37"/>
      <c r="P89" s="37"/>
      <c r="Q89" s="37"/>
      <c r="R89" s="37"/>
      <c r="S89" s="37"/>
      <c r="T89" s="38"/>
      <c r="U89" s="38"/>
      <c r="V89" s="38"/>
      <c r="W89" s="38"/>
      <c r="X89" s="37"/>
      <c r="Y89" s="37"/>
      <c r="Z89" s="37"/>
      <c r="AA89" s="37"/>
    </row>
    <row r="90" spans="1:27" s="47" customFormat="1" hidden="1" x14ac:dyDescent="0.3">
      <c r="A90" s="44"/>
      <c r="B90" s="43"/>
      <c r="C90" s="59"/>
      <c r="D90" s="36"/>
      <c r="E90" s="36"/>
      <c r="F90" s="36"/>
      <c r="G90" s="36"/>
      <c r="H90" s="38"/>
      <c r="I90" s="38"/>
      <c r="J90" s="38"/>
      <c r="K90" s="38"/>
      <c r="L90" s="37"/>
      <c r="M90" s="37"/>
      <c r="N90" s="37"/>
      <c r="O90" s="37"/>
      <c r="P90" s="37"/>
      <c r="Q90" s="37"/>
      <c r="R90" s="37"/>
      <c r="S90" s="37"/>
      <c r="T90" s="38"/>
      <c r="U90" s="38"/>
      <c r="V90" s="38"/>
      <c r="W90" s="38"/>
      <c r="X90" s="37"/>
      <c r="Y90" s="37"/>
      <c r="Z90" s="37"/>
      <c r="AA90" s="37"/>
    </row>
    <row r="91" spans="1:27" s="53" customFormat="1" ht="24.75" hidden="1" customHeight="1" x14ac:dyDescent="0.3">
      <c r="A91" s="103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 s="53" customFormat="1" ht="45.75" hidden="1" customHeight="1" x14ac:dyDescent="0.3">
      <c r="A92" s="54"/>
      <c r="B92" s="101"/>
      <c r="C92" s="10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38"/>
      <c r="U92" s="38"/>
      <c r="V92" s="38"/>
      <c r="W92" s="38"/>
      <c r="X92" s="37"/>
      <c r="Y92" s="37"/>
      <c r="Z92" s="37"/>
      <c r="AA92" s="37"/>
    </row>
    <row r="93" spans="1:27" s="53" customFormat="1" ht="28.5" hidden="1" customHeight="1" x14ac:dyDescent="0.3">
      <c r="A93" s="90"/>
      <c r="B93" s="109"/>
      <c r="C93" s="69"/>
      <c r="D93" s="40"/>
      <c r="E93" s="40"/>
      <c r="F93" s="40"/>
      <c r="G93" s="40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7"/>
      <c r="Y93" s="37"/>
      <c r="Z93" s="37"/>
      <c r="AA93" s="37"/>
    </row>
    <row r="94" spans="1:27" s="53" customFormat="1" ht="24.75" hidden="1" customHeight="1" x14ac:dyDescent="0.3">
      <c r="A94" s="108"/>
      <c r="B94" s="110"/>
      <c r="C94" s="69"/>
      <c r="D94" s="40"/>
      <c r="E94" s="40"/>
      <c r="F94" s="40"/>
      <c r="G94" s="40"/>
      <c r="H94" s="38"/>
      <c r="I94" s="38"/>
      <c r="J94" s="38"/>
      <c r="K94" s="38"/>
      <c r="L94" s="38"/>
      <c r="M94" s="37"/>
      <c r="N94" s="37"/>
      <c r="O94" s="37"/>
      <c r="P94" s="38"/>
      <c r="Q94" s="38"/>
      <c r="R94" s="38"/>
      <c r="S94" s="38"/>
      <c r="T94" s="38"/>
      <c r="U94" s="38"/>
      <c r="V94" s="38"/>
      <c r="W94" s="38"/>
      <c r="X94" s="37"/>
      <c r="Y94" s="37"/>
      <c r="Z94" s="37"/>
      <c r="AA94" s="37"/>
    </row>
    <row r="95" spans="1:27" s="53" customFormat="1" ht="60.75" hidden="1" customHeight="1" x14ac:dyDescent="0.3">
      <c r="A95" s="44"/>
      <c r="B95" s="43"/>
      <c r="C95" s="69"/>
      <c r="D95" s="40"/>
      <c r="E95" s="40"/>
      <c r="F95" s="40"/>
      <c r="G95" s="40"/>
      <c r="H95" s="38"/>
      <c r="I95" s="38"/>
      <c r="J95" s="38"/>
      <c r="K95" s="38"/>
      <c r="L95" s="38"/>
      <c r="M95" s="37"/>
      <c r="N95" s="37"/>
      <c r="O95" s="37"/>
      <c r="P95" s="38"/>
      <c r="Q95" s="38"/>
      <c r="R95" s="38"/>
      <c r="S95" s="38"/>
      <c r="T95" s="38"/>
      <c r="U95" s="38"/>
      <c r="V95" s="38"/>
      <c r="W95" s="38"/>
      <c r="X95" s="37"/>
      <c r="Y95" s="37"/>
      <c r="Z95" s="37"/>
      <c r="AA95" s="37"/>
    </row>
    <row r="96" spans="1:27" s="53" customFormat="1" ht="114" hidden="1" customHeight="1" x14ac:dyDescent="0.3">
      <c r="A96" s="44"/>
      <c r="B96" s="58"/>
      <c r="C96" s="69"/>
      <c r="D96" s="40"/>
      <c r="E96" s="40"/>
      <c r="F96" s="40"/>
      <c r="G96" s="40"/>
      <c r="H96" s="38"/>
      <c r="I96" s="38"/>
      <c r="J96" s="38"/>
      <c r="K96" s="38"/>
      <c r="L96" s="38"/>
      <c r="M96" s="37"/>
      <c r="N96" s="37"/>
      <c r="O96" s="37"/>
      <c r="P96" s="38"/>
      <c r="Q96" s="38"/>
      <c r="R96" s="38"/>
      <c r="S96" s="38"/>
      <c r="T96" s="38"/>
      <c r="U96" s="38"/>
      <c r="V96" s="38"/>
      <c r="W96" s="38"/>
      <c r="X96" s="37"/>
      <c r="Y96" s="37"/>
      <c r="Z96" s="37"/>
      <c r="AA96" s="37"/>
    </row>
    <row r="97" spans="1:27" s="53" customFormat="1" ht="24.75" hidden="1" customHeight="1" x14ac:dyDescent="0.3">
      <c r="A97" s="103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</row>
    <row r="98" spans="1:27" s="53" customFormat="1" ht="48" hidden="1" customHeight="1" x14ac:dyDescent="0.3">
      <c r="A98" s="54"/>
      <c r="B98" s="105"/>
      <c r="C98" s="106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38"/>
      <c r="U98" s="38"/>
      <c r="V98" s="38"/>
      <c r="W98" s="38"/>
      <c r="X98" s="37"/>
      <c r="Y98" s="37"/>
      <c r="Z98" s="37"/>
      <c r="AA98" s="37"/>
    </row>
    <row r="99" spans="1:27" s="53" customFormat="1" ht="55.5" hidden="1" customHeight="1" x14ac:dyDescent="0.3">
      <c r="A99" s="54"/>
      <c r="B99" s="70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38"/>
      <c r="U99" s="38"/>
      <c r="V99" s="38"/>
      <c r="W99" s="38"/>
      <c r="X99" s="37"/>
      <c r="Y99" s="37"/>
      <c r="Z99" s="37"/>
      <c r="AA99" s="37"/>
    </row>
    <row r="100" spans="1:27" s="53" customFormat="1" ht="47.25" hidden="1" customHeight="1" x14ac:dyDescent="0.3">
      <c r="A100" s="44"/>
      <c r="B100" s="42"/>
      <c r="C100" s="69"/>
      <c r="D100" s="40"/>
      <c r="E100" s="40"/>
      <c r="F100" s="40"/>
      <c r="G100" s="40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7"/>
      <c r="Y100" s="37"/>
      <c r="Z100" s="37"/>
      <c r="AA100" s="37"/>
    </row>
    <row r="101" spans="1:27" s="71" customFormat="1" ht="30.75" hidden="1" customHeight="1" x14ac:dyDescent="0.3">
      <c r="A101" s="103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</row>
    <row r="102" spans="1:27" s="47" customFormat="1" ht="49.5" hidden="1" customHeight="1" x14ac:dyDescent="0.3">
      <c r="A102" s="54"/>
      <c r="B102" s="98"/>
      <c r="C102" s="98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40"/>
      <c r="U102" s="40"/>
      <c r="V102" s="40"/>
      <c r="W102" s="40"/>
      <c r="X102" s="37"/>
      <c r="Y102" s="37"/>
      <c r="Z102" s="37"/>
      <c r="AA102" s="37"/>
    </row>
    <row r="103" spans="1:27" s="47" customFormat="1" ht="79.5" hidden="1" customHeight="1" x14ac:dyDescent="0.3">
      <c r="A103" s="54"/>
      <c r="B103" s="70"/>
      <c r="C103" s="70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40"/>
      <c r="U103" s="40"/>
      <c r="V103" s="40"/>
      <c r="W103" s="40"/>
      <c r="X103" s="37"/>
      <c r="Y103" s="37"/>
      <c r="Z103" s="37"/>
      <c r="AA103" s="37"/>
    </row>
    <row r="104" spans="1:27" s="47" customFormat="1" ht="55.5" hidden="1" customHeight="1" x14ac:dyDescent="0.3">
      <c r="A104" s="90"/>
      <c r="B104" s="99"/>
      <c r="C104" s="59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7"/>
      <c r="Q104" s="37"/>
      <c r="R104" s="37"/>
      <c r="S104" s="37"/>
      <c r="T104" s="40"/>
      <c r="U104" s="40"/>
      <c r="V104" s="40"/>
      <c r="W104" s="40"/>
      <c r="X104" s="37"/>
      <c r="Y104" s="37"/>
      <c r="Z104" s="37"/>
      <c r="AA104" s="37"/>
    </row>
    <row r="105" spans="1:27" s="47" customFormat="1" ht="43.5" hidden="1" customHeight="1" x14ac:dyDescent="0.3">
      <c r="A105" s="107"/>
      <c r="B105" s="100"/>
      <c r="C105" s="59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7"/>
      <c r="Q105" s="37"/>
      <c r="R105" s="37"/>
      <c r="S105" s="37"/>
      <c r="T105" s="40"/>
      <c r="U105" s="40"/>
      <c r="V105" s="40"/>
      <c r="W105" s="40"/>
      <c r="X105" s="37"/>
      <c r="Y105" s="37"/>
      <c r="Z105" s="37"/>
      <c r="AA105" s="37"/>
    </row>
    <row r="106" spans="1:27" s="47" customFormat="1" ht="42" hidden="1" customHeight="1" x14ac:dyDescent="0.3">
      <c r="A106" s="44"/>
      <c r="B106" s="42"/>
      <c r="C106" s="59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7"/>
      <c r="Q106" s="37"/>
      <c r="R106" s="37"/>
      <c r="S106" s="38"/>
      <c r="T106" s="40"/>
      <c r="U106" s="40"/>
      <c r="V106" s="40"/>
      <c r="W106" s="40"/>
      <c r="X106" s="37"/>
      <c r="Y106" s="37"/>
      <c r="Z106" s="37"/>
      <c r="AA106" s="37"/>
    </row>
    <row r="107" spans="1:27" s="47" customFormat="1" ht="136.5" hidden="1" customHeight="1" x14ac:dyDescent="0.3">
      <c r="A107" s="61"/>
      <c r="B107" s="42"/>
      <c r="C107" s="59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7"/>
      <c r="Q107" s="37"/>
      <c r="R107" s="37"/>
      <c r="S107" s="37"/>
      <c r="T107" s="40"/>
      <c r="U107" s="40"/>
      <c r="V107" s="40"/>
      <c r="W107" s="40"/>
      <c r="X107" s="37"/>
      <c r="Y107" s="37"/>
      <c r="Z107" s="37"/>
      <c r="AA107" s="37"/>
    </row>
    <row r="108" spans="1:27" s="47" customFormat="1" ht="42.75" hidden="1" customHeight="1" x14ac:dyDescent="0.3">
      <c r="A108" s="44"/>
      <c r="B108" s="41"/>
      <c r="C108" s="59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7"/>
      <c r="Q108" s="37"/>
      <c r="R108" s="37"/>
      <c r="S108" s="37"/>
      <c r="T108" s="40"/>
      <c r="U108" s="40"/>
      <c r="V108" s="40"/>
      <c r="W108" s="40"/>
      <c r="X108" s="37"/>
      <c r="Y108" s="37"/>
      <c r="Z108" s="37"/>
      <c r="AA108" s="37"/>
    </row>
    <row r="109" spans="1:27" s="53" customFormat="1" ht="69" hidden="1" customHeight="1" x14ac:dyDescent="0.3">
      <c r="A109" s="54"/>
      <c r="B109" s="70"/>
      <c r="C109" s="56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40"/>
      <c r="U109" s="40"/>
      <c r="V109" s="40"/>
      <c r="W109" s="40"/>
      <c r="X109" s="37"/>
      <c r="Y109" s="37"/>
      <c r="Z109" s="37"/>
      <c r="AA109" s="37"/>
    </row>
    <row r="110" spans="1:27" s="47" customFormat="1" ht="62.25" hidden="1" customHeight="1" x14ac:dyDescent="0.3">
      <c r="A110" s="44"/>
      <c r="B110" s="42"/>
      <c r="C110" s="59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7"/>
      <c r="Q110" s="37"/>
      <c r="R110" s="37"/>
      <c r="S110" s="37"/>
      <c r="T110" s="40"/>
      <c r="U110" s="40"/>
      <c r="V110" s="40"/>
      <c r="W110" s="40"/>
      <c r="X110" s="37"/>
      <c r="Y110" s="37"/>
      <c r="Z110" s="37"/>
      <c r="AA110" s="37"/>
    </row>
    <row r="111" spans="1:27" s="47" customFormat="1" ht="42" hidden="1" customHeight="1" x14ac:dyDescent="0.3">
      <c r="A111" s="90"/>
      <c r="B111" s="99"/>
      <c r="C111" s="59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7"/>
      <c r="Q111" s="37"/>
      <c r="R111" s="37"/>
      <c r="S111" s="37"/>
      <c r="T111" s="40"/>
      <c r="U111" s="40"/>
      <c r="V111" s="40"/>
      <c r="W111" s="40"/>
      <c r="X111" s="37"/>
      <c r="Y111" s="37"/>
      <c r="Z111" s="37"/>
      <c r="AA111" s="37"/>
    </row>
    <row r="112" spans="1:27" s="47" customFormat="1" ht="42" hidden="1" customHeight="1" x14ac:dyDescent="0.3">
      <c r="A112" s="107"/>
      <c r="B112" s="100"/>
      <c r="C112" s="59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7"/>
      <c r="Q112" s="37"/>
      <c r="R112" s="37"/>
      <c r="S112" s="37"/>
      <c r="T112" s="40"/>
      <c r="U112" s="40"/>
      <c r="V112" s="40"/>
      <c r="W112" s="40"/>
      <c r="X112" s="37"/>
      <c r="Y112" s="37"/>
      <c r="Z112" s="37"/>
      <c r="AA112" s="37"/>
    </row>
    <row r="113" spans="1:55" s="53" customFormat="1" ht="62.25" hidden="1" customHeight="1" x14ac:dyDescent="0.3">
      <c r="A113" s="54"/>
      <c r="B113" s="70"/>
      <c r="C113" s="56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40"/>
      <c r="U113" s="40"/>
      <c r="V113" s="40"/>
      <c r="W113" s="40"/>
      <c r="X113" s="37"/>
      <c r="Y113" s="37"/>
      <c r="Z113" s="37"/>
      <c r="AA113" s="37"/>
    </row>
    <row r="114" spans="1:55" s="47" customFormat="1" ht="48.75" hidden="1" customHeight="1" x14ac:dyDescent="0.3">
      <c r="A114" s="44"/>
      <c r="B114" s="42"/>
      <c r="C114" s="59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7"/>
      <c r="Q114" s="37"/>
      <c r="R114" s="37"/>
      <c r="S114" s="37"/>
      <c r="T114" s="40"/>
      <c r="U114" s="40"/>
      <c r="V114" s="40"/>
      <c r="W114" s="40"/>
      <c r="X114" s="37"/>
      <c r="Y114" s="37"/>
      <c r="Z114" s="37"/>
      <c r="AA114" s="37"/>
    </row>
    <row r="115" spans="1:55" s="53" customFormat="1" ht="27" customHeight="1" x14ac:dyDescent="0.3">
      <c r="A115" s="136" t="s">
        <v>69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</row>
    <row r="116" spans="1:55" s="53" customFormat="1" ht="53.25" customHeight="1" x14ac:dyDescent="0.3">
      <c r="A116" s="139" t="s">
        <v>28</v>
      </c>
      <c r="B116" s="140" t="s">
        <v>88</v>
      </c>
      <c r="C116" s="140"/>
      <c r="D116" s="141">
        <f>D117+D143</f>
        <v>653148804.23000002</v>
      </c>
      <c r="E116" s="141">
        <f t="shared" ref="E116:G116" si="0">E117+E143</f>
        <v>4433646.2300000004</v>
      </c>
      <c r="F116" s="141">
        <f t="shared" si="0"/>
        <v>615830</v>
      </c>
      <c r="G116" s="141">
        <f t="shared" si="0"/>
        <v>648099328</v>
      </c>
      <c r="H116" s="141">
        <f t="shared" ref="H116:S116" si="1">H117+H143</f>
        <v>653148804.23000002</v>
      </c>
      <c r="I116" s="141">
        <f t="shared" si="1"/>
        <v>4433646.2300000004</v>
      </c>
      <c r="J116" s="141">
        <f t="shared" si="1"/>
        <v>615830</v>
      </c>
      <c r="K116" s="141">
        <f t="shared" si="1"/>
        <v>648099328</v>
      </c>
      <c r="L116" s="141">
        <f t="shared" si="1"/>
        <v>182111800</v>
      </c>
      <c r="M116" s="141">
        <f t="shared" si="1"/>
        <v>579011</v>
      </c>
      <c r="N116" s="141">
        <f t="shared" si="1"/>
        <v>39700</v>
      </c>
      <c r="O116" s="141">
        <f t="shared" si="1"/>
        <v>181493089</v>
      </c>
      <c r="P116" s="141">
        <f t="shared" si="1"/>
        <v>471933588.10000002</v>
      </c>
      <c r="Q116" s="141">
        <f t="shared" si="1"/>
        <v>3791734</v>
      </c>
      <c r="R116" s="141">
        <f t="shared" si="1"/>
        <v>387219.42</v>
      </c>
      <c r="S116" s="141">
        <f t="shared" si="1"/>
        <v>467754634.68000001</v>
      </c>
      <c r="T116" s="142">
        <f t="shared" ref="T116:T145" si="2">IF(P116=0,0,P116/D116*100)</f>
        <v>72.255140795421752</v>
      </c>
      <c r="U116" s="142">
        <f t="shared" ref="U116:U118" si="3">IF(Q116=0,0,Q116/E116*100)</f>
        <v>85.521798612245163</v>
      </c>
      <c r="V116" s="142">
        <f t="shared" ref="V116:V145" si="4">IF(R116=0,0,R116/F116*100)</f>
        <v>62.877648052222199</v>
      </c>
      <c r="W116" s="142">
        <f t="shared" ref="W116:W145" si="5">IF(S116=0,0,S116/G116*100)</f>
        <v>72.173294196040274</v>
      </c>
      <c r="X116" s="142">
        <f t="shared" ref="X116:X145" si="6">IF(P116=0,0,P116/H116*100)</f>
        <v>72.255140795421752</v>
      </c>
      <c r="Y116" s="142">
        <f t="shared" ref="Y116:Y145" si="7">IF(Q116=0,0,Q116/I116*100)</f>
        <v>85.521798612245163</v>
      </c>
      <c r="Z116" s="142">
        <f t="shared" ref="Z116:Z145" si="8">IF(R116=0,0,R116/J116*100)</f>
        <v>62.877648052222199</v>
      </c>
      <c r="AA116" s="142">
        <f t="shared" ref="AA116:AA145" si="9">IF(S116=0,0,S116/K116*100)</f>
        <v>72.173294196040274</v>
      </c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</row>
    <row r="117" spans="1:55" s="53" customFormat="1" ht="60.75" customHeight="1" x14ac:dyDescent="0.3">
      <c r="A117" s="139" t="s">
        <v>29</v>
      </c>
      <c r="B117" s="143" t="s">
        <v>89</v>
      </c>
      <c r="C117" s="143"/>
      <c r="D117" s="141">
        <f t="shared" ref="D117:G117" si="10">D118+D124+D127+D141+D131</f>
        <v>625223455.23000002</v>
      </c>
      <c r="E117" s="141">
        <f t="shared" si="10"/>
        <v>4433646.2300000004</v>
      </c>
      <c r="F117" s="141">
        <f t="shared" si="10"/>
        <v>615830</v>
      </c>
      <c r="G117" s="141">
        <f t="shared" si="10"/>
        <v>620173979</v>
      </c>
      <c r="H117" s="141">
        <f t="shared" ref="H117:S117" si="11">H118+H124+H127+H141+H131</f>
        <v>625223455.23000002</v>
      </c>
      <c r="I117" s="141">
        <f t="shared" si="11"/>
        <v>4433646.2300000004</v>
      </c>
      <c r="J117" s="141">
        <f t="shared" si="11"/>
        <v>615830</v>
      </c>
      <c r="K117" s="141">
        <f t="shared" si="11"/>
        <v>620173979</v>
      </c>
      <c r="L117" s="141">
        <f t="shared" si="11"/>
        <v>162932030</v>
      </c>
      <c r="M117" s="141">
        <f t="shared" si="11"/>
        <v>579011</v>
      </c>
      <c r="N117" s="141">
        <f t="shared" si="11"/>
        <v>39700</v>
      </c>
      <c r="O117" s="141">
        <f t="shared" si="11"/>
        <v>162313319</v>
      </c>
      <c r="P117" s="141">
        <f t="shared" si="11"/>
        <v>450539179.59000003</v>
      </c>
      <c r="Q117" s="141">
        <f t="shared" si="11"/>
        <v>3791734</v>
      </c>
      <c r="R117" s="141">
        <f t="shared" si="11"/>
        <v>387219.42</v>
      </c>
      <c r="S117" s="141">
        <f t="shared" si="11"/>
        <v>446360226.17000002</v>
      </c>
      <c r="T117" s="142">
        <f>IF(P117=0,0,P117/D117*100)</f>
        <v>72.060505059628781</v>
      </c>
      <c r="U117" s="142">
        <f>IF(Q117=0,0,Q117/E117*100)</f>
        <v>85.521798612245163</v>
      </c>
      <c r="V117" s="142">
        <f>IF(R117=0,0,R117/F117*100)</f>
        <v>62.877648052222199</v>
      </c>
      <c r="W117" s="142">
        <f>IF(S117=0,0,S117/G117*100)</f>
        <v>71.973388320763448</v>
      </c>
      <c r="X117" s="142">
        <f>IF(P117=0,0,P117/H117*100)</f>
        <v>72.060505059628781</v>
      </c>
      <c r="Y117" s="142">
        <f>IF(Q117=0,0,Q117/I117*100)</f>
        <v>85.521798612245163</v>
      </c>
      <c r="Z117" s="142">
        <f t="shared" si="8"/>
        <v>62.877648052222199</v>
      </c>
      <c r="AA117" s="142">
        <f t="shared" si="9"/>
        <v>71.973388320763448</v>
      </c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</row>
    <row r="118" spans="1:55" s="53" customFormat="1" ht="113.25" customHeight="1" x14ac:dyDescent="0.3">
      <c r="A118" s="139" t="s">
        <v>30</v>
      </c>
      <c r="B118" s="143" t="s">
        <v>90</v>
      </c>
      <c r="C118" s="144"/>
      <c r="D118" s="145">
        <f>SUM(D119:D122)</f>
        <v>427689954.23000002</v>
      </c>
      <c r="E118" s="145">
        <f t="shared" ref="E118:S118" si="12">SUM(E119:E122)</f>
        <v>4033646.23</v>
      </c>
      <c r="F118" s="145">
        <f t="shared" si="12"/>
        <v>615830</v>
      </c>
      <c r="G118" s="145">
        <f t="shared" si="12"/>
        <v>423040478</v>
      </c>
      <c r="H118" s="145">
        <f t="shared" si="12"/>
        <v>427689954.23000002</v>
      </c>
      <c r="I118" s="145">
        <f t="shared" si="12"/>
        <v>4033646.23</v>
      </c>
      <c r="J118" s="145">
        <f t="shared" si="12"/>
        <v>615830</v>
      </c>
      <c r="K118" s="145">
        <f t="shared" si="12"/>
        <v>423040478</v>
      </c>
      <c r="L118" s="145">
        <f t="shared" si="12"/>
        <v>46926156</v>
      </c>
      <c r="M118" s="145">
        <f t="shared" si="12"/>
        <v>579011</v>
      </c>
      <c r="N118" s="145">
        <f t="shared" si="12"/>
        <v>39700</v>
      </c>
      <c r="O118" s="145">
        <f t="shared" si="12"/>
        <v>46307445</v>
      </c>
      <c r="P118" s="145">
        <f t="shared" si="12"/>
        <v>301872755.53000003</v>
      </c>
      <c r="Q118" s="145">
        <f t="shared" si="12"/>
        <v>3391734</v>
      </c>
      <c r="R118" s="145">
        <f t="shared" si="12"/>
        <v>387219.42</v>
      </c>
      <c r="S118" s="145">
        <f t="shared" si="12"/>
        <v>298093802.11000001</v>
      </c>
      <c r="T118" s="142">
        <f t="shared" si="2"/>
        <v>70.582147778869981</v>
      </c>
      <c r="U118" s="142">
        <f t="shared" si="3"/>
        <v>84.08605531080498</v>
      </c>
      <c r="V118" s="142">
        <f t="shared" si="4"/>
        <v>62.877648052222199</v>
      </c>
      <c r="W118" s="142">
        <f t="shared" si="5"/>
        <v>70.464605070250514</v>
      </c>
      <c r="X118" s="142">
        <f t="shared" si="6"/>
        <v>70.582147778869981</v>
      </c>
      <c r="Y118" s="142">
        <f t="shared" si="7"/>
        <v>84.08605531080498</v>
      </c>
      <c r="Z118" s="142">
        <f t="shared" si="8"/>
        <v>62.877648052222199</v>
      </c>
      <c r="AA118" s="142">
        <f t="shared" si="9"/>
        <v>70.464605070250514</v>
      </c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</row>
    <row r="119" spans="1:55" s="78" customFormat="1" ht="65.25" customHeight="1" x14ac:dyDescent="0.3">
      <c r="A119" s="146" t="s">
        <v>53</v>
      </c>
      <c r="B119" s="147" t="s">
        <v>18</v>
      </c>
      <c r="C119" s="148" t="s">
        <v>67</v>
      </c>
      <c r="D119" s="149">
        <f>SUM(E119:G119)</f>
        <v>422811278</v>
      </c>
      <c r="E119" s="149">
        <f>I119</f>
        <v>0</v>
      </c>
      <c r="F119" s="149">
        <f t="shared" ref="F119:G119" si="13">J119</f>
        <v>0</v>
      </c>
      <c r="G119" s="149">
        <f t="shared" si="13"/>
        <v>422811278</v>
      </c>
      <c r="H119" s="150">
        <f>SUM(I119:K119)</f>
        <v>422811278</v>
      </c>
      <c r="I119" s="151">
        <v>0</v>
      </c>
      <c r="J119" s="151">
        <v>0</v>
      </c>
      <c r="K119" s="151">
        <v>422811278</v>
      </c>
      <c r="L119" s="151">
        <f t="shared" ref="L119:L122" si="14">M119+N119+O119</f>
        <v>46198261</v>
      </c>
      <c r="M119" s="151">
        <v>0</v>
      </c>
      <c r="N119" s="151">
        <v>0</v>
      </c>
      <c r="O119" s="151">
        <v>46198261</v>
      </c>
      <c r="P119" s="149">
        <f t="shared" ref="P119:P122" si="15">SUM(Q119:S119)</f>
        <v>297906069.25999999</v>
      </c>
      <c r="Q119" s="151">
        <v>0</v>
      </c>
      <c r="R119" s="151">
        <v>0</v>
      </c>
      <c r="S119" s="151">
        <v>297906069.25999999</v>
      </c>
      <c r="T119" s="151">
        <f t="shared" si="2"/>
        <v>70.458401835723976</v>
      </c>
      <c r="U119" s="151">
        <f>IF(Q119=0,0,Q119/E119*100)</f>
        <v>0</v>
      </c>
      <c r="V119" s="151">
        <f t="shared" si="4"/>
        <v>0</v>
      </c>
      <c r="W119" s="151">
        <f t="shared" si="5"/>
        <v>70.458401835723976</v>
      </c>
      <c r="X119" s="151">
        <f t="shared" si="6"/>
        <v>70.458401835723976</v>
      </c>
      <c r="Y119" s="151">
        <f t="shared" si="7"/>
        <v>0</v>
      </c>
      <c r="Z119" s="151">
        <f t="shared" si="8"/>
        <v>0</v>
      </c>
      <c r="AA119" s="151">
        <f t="shared" si="9"/>
        <v>70.458401835723976</v>
      </c>
      <c r="AB119" s="152"/>
      <c r="AC119" s="152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2"/>
      <c r="AQ119" s="152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</row>
    <row r="120" spans="1:55" s="78" customFormat="1" ht="75.75" customHeight="1" x14ac:dyDescent="0.3">
      <c r="A120" s="146" t="s">
        <v>54</v>
      </c>
      <c r="B120" s="153" t="s">
        <v>92</v>
      </c>
      <c r="C120" s="148" t="s">
        <v>67</v>
      </c>
      <c r="D120" s="149">
        <f t="shared" ref="D120:D122" si="16">SUM(E120:G120)</f>
        <v>806300</v>
      </c>
      <c r="E120" s="149">
        <f t="shared" ref="E120:E122" si="17">I120</f>
        <v>685300</v>
      </c>
      <c r="F120" s="149">
        <f t="shared" ref="F120:F122" si="18">J120</f>
        <v>0</v>
      </c>
      <c r="G120" s="149">
        <f t="shared" ref="G120:G122" si="19">K120</f>
        <v>121000</v>
      </c>
      <c r="H120" s="150">
        <f>SUM(I120:K120)</f>
        <v>806300</v>
      </c>
      <c r="I120" s="151">
        <v>685300</v>
      </c>
      <c r="J120" s="151">
        <v>0</v>
      </c>
      <c r="K120" s="151">
        <v>121000</v>
      </c>
      <c r="L120" s="151"/>
      <c r="M120" s="151"/>
      <c r="N120" s="151"/>
      <c r="O120" s="151"/>
      <c r="P120" s="149">
        <f t="shared" si="15"/>
        <v>798615.3</v>
      </c>
      <c r="Q120" s="151">
        <v>678816</v>
      </c>
      <c r="R120" s="151">
        <v>0</v>
      </c>
      <c r="S120" s="151">
        <v>119799.3</v>
      </c>
      <c r="T120" s="151">
        <f t="shared" si="2"/>
        <v>99.046918020587867</v>
      </c>
      <c r="U120" s="151">
        <f t="shared" ref="U120:U145" si="20">IF(Q120=0,0,Q120/E120*100)</f>
        <v>99.053845031373129</v>
      </c>
      <c r="V120" s="151">
        <f t="shared" si="4"/>
        <v>0</v>
      </c>
      <c r="W120" s="151">
        <f t="shared" si="5"/>
        <v>99.007685950413233</v>
      </c>
      <c r="X120" s="151">
        <f t="shared" si="6"/>
        <v>99.046918020587867</v>
      </c>
      <c r="Y120" s="151">
        <f t="shared" si="7"/>
        <v>99.053845031373129</v>
      </c>
      <c r="Z120" s="151">
        <f t="shared" si="8"/>
        <v>0</v>
      </c>
      <c r="AA120" s="151">
        <f t="shared" si="9"/>
        <v>99.007685950413233</v>
      </c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52"/>
      <c r="AM120" s="152"/>
      <c r="AN120" s="152"/>
      <c r="AO120" s="152"/>
      <c r="AP120" s="152"/>
      <c r="AQ120" s="152"/>
      <c r="AR120" s="152"/>
      <c r="AS120" s="152"/>
      <c r="AT120" s="152"/>
      <c r="AU120" s="152"/>
      <c r="AV120" s="152"/>
      <c r="AW120" s="152"/>
      <c r="AX120" s="152"/>
      <c r="AY120" s="152"/>
      <c r="AZ120" s="152"/>
      <c r="BA120" s="152"/>
      <c r="BB120" s="152"/>
      <c r="BC120" s="152"/>
    </row>
    <row r="121" spans="1:55" s="78" customFormat="1" ht="84.75" customHeight="1" x14ac:dyDescent="0.3">
      <c r="A121" s="146" t="s">
        <v>55</v>
      </c>
      <c r="B121" s="153" t="s">
        <v>99</v>
      </c>
      <c r="C121" s="148" t="s">
        <v>67</v>
      </c>
      <c r="D121" s="149">
        <f t="shared" si="16"/>
        <v>1911400</v>
      </c>
      <c r="E121" s="149">
        <f t="shared" si="17"/>
        <v>1911400</v>
      </c>
      <c r="F121" s="149">
        <f t="shared" si="18"/>
        <v>0</v>
      </c>
      <c r="G121" s="149">
        <f t="shared" si="19"/>
        <v>0</v>
      </c>
      <c r="H121" s="150">
        <f t="shared" ref="H121:H122" si="21">SUM(I121:K121)</f>
        <v>1911400</v>
      </c>
      <c r="I121" s="151">
        <v>1911400</v>
      </c>
      <c r="J121" s="151">
        <v>0</v>
      </c>
      <c r="K121" s="151">
        <v>0</v>
      </c>
      <c r="L121" s="151">
        <f t="shared" si="14"/>
        <v>283926.39</v>
      </c>
      <c r="M121" s="151">
        <v>201637.39</v>
      </c>
      <c r="N121" s="151">
        <v>39700</v>
      </c>
      <c r="O121" s="151">
        <v>42589</v>
      </c>
      <c r="P121" s="149">
        <f t="shared" si="15"/>
        <v>1809400</v>
      </c>
      <c r="Q121" s="149">
        <v>1809400</v>
      </c>
      <c r="R121" s="149">
        <v>0</v>
      </c>
      <c r="S121" s="149">
        <v>0</v>
      </c>
      <c r="T121" s="151">
        <f t="shared" si="2"/>
        <v>94.663597363189282</v>
      </c>
      <c r="U121" s="151">
        <f t="shared" si="20"/>
        <v>94.663597363189282</v>
      </c>
      <c r="V121" s="151">
        <f t="shared" si="4"/>
        <v>0</v>
      </c>
      <c r="W121" s="151">
        <f t="shared" si="5"/>
        <v>0</v>
      </c>
      <c r="X121" s="151">
        <f t="shared" si="6"/>
        <v>94.663597363189282</v>
      </c>
      <c r="Y121" s="151">
        <f t="shared" si="7"/>
        <v>94.663597363189282</v>
      </c>
      <c r="Z121" s="151">
        <f t="shared" si="8"/>
        <v>0</v>
      </c>
      <c r="AA121" s="151">
        <f t="shared" si="9"/>
        <v>0</v>
      </c>
      <c r="AB121" s="152"/>
      <c r="AC121" s="152"/>
      <c r="AD121" s="152"/>
      <c r="AE121" s="152"/>
      <c r="AF121" s="152"/>
      <c r="AG121" s="152"/>
      <c r="AH121" s="152"/>
      <c r="AI121" s="152"/>
      <c r="AJ121" s="152"/>
      <c r="AK121" s="152"/>
      <c r="AL121" s="152"/>
      <c r="AM121" s="152"/>
      <c r="AN121" s="152"/>
      <c r="AO121" s="152"/>
      <c r="AP121" s="152"/>
      <c r="AQ121" s="152"/>
      <c r="AR121" s="152"/>
      <c r="AS121" s="152"/>
      <c r="AT121" s="152"/>
      <c r="AU121" s="152"/>
      <c r="AV121" s="152"/>
      <c r="AW121" s="152"/>
      <c r="AX121" s="152"/>
      <c r="AY121" s="152"/>
      <c r="AZ121" s="152"/>
      <c r="BA121" s="152"/>
      <c r="BB121" s="152"/>
      <c r="BC121" s="152"/>
    </row>
    <row r="122" spans="1:55" s="78" customFormat="1" ht="94.5" customHeight="1" x14ac:dyDescent="0.3">
      <c r="A122" s="146" t="s">
        <v>66</v>
      </c>
      <c r="B122" s="147" t="s">
        <v>91</v>
      </c>
      <c r="C122" s="148" t="s">
        <v>67</v>
      </c>
      <c r="D122" s="149">
        <f t="shared" si="16"/>
        <v>2160976.23</v>
      </c>
      <c r="E122" s="149">
        <f t="shared" si="17"/>
        <v>1436946.23</v>
      </c>
      <c r="F122" s="149">
        <f t="shared" si="18"/>
        <v>615830</v>
      </c>
      <c r="G122" s="149">
        <f t="shared" si="19"/>
        <v>108200</v>
      </c>
      <c r="H122" s="150">
        <f t="shared" si="21"/>
        <v>2160976.23</v>
      </c>
      <c r="I122" s="151">
        <v>1436946.23</v>
      </c>
      <c r="J122" s="151">
        <v>615830</v>
      </c>
      <c r="K122" s="151">
        <v>108200</v>
      </c>
      <c r="L122" s="151">
        <f t="shared" si="14"/>
        <v>443968.61</v>
      </c>
      <c r="M122" s="151">
        <v>377373.61</v>
      </c>
      <c r="N122" s="151">
        <v>0</v>
      </c>
      <c r="O122" s="151">
        <v>66595</v>
      </c>
      <c r="P122" s="149">
        <f t="shared" si="15"/>
        <v>1358670.97</v>
      </c>
      <c r="Q122" s="149">
        <v>903518</v>
      </c>
      <c r="R122" s="149">
        <v>387219.42</v>
      </c>
      <c r="S122" s="151">
        <v>67933.55</v>
      </c>
      <c r="T122" s="151">
        <f t="shared" si="2"/>
        <v>62.873017811954369</v>
      </c>
      <c r="U122" s="151">
        <f t="shared" si="20"/>
        <v>62.877648525512328</v>
      </c>
      <c r="V122" s="151">
        <f t="shared" si="4"/>
        <v>62.877648052222199</v>
      </c>
      <c r="W122" s="151">
        <f t="shared" si="5"/>
        <v>62.785166358595198</v>
      </c>
      <c r="X122" s="151">
        <f t="shared" si="6"/>
        <v>62.873017811954369</v>
      </c>
      <c r="Y122" s="151">
        <f t="shared" si="7"/>
        <v>62.877648525512328</v>
      </c>
      <c r="Z122" s="151">
        <f t="shared" si="8"/>
        <v>62.877648052222199</v>
      </c>
      <c r="AA122" s="151">
        <f t="shared" si="9"/>
        <v>62.785166358595198</v>
      </c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52"/>
      <c r="AM122" s="152"/>
      <c r="AN122" s="152"/>
      <c r="AO122" s="152"/>
      <c r="AP122" s="152"/>
      <c r="AQ122" s="152"/>
      <c r="AR122" s="152"/>
      <c r="AS122" s="152"/>
      <c r="AT122" s="152"/>
      <c r="AU122" s="152"/>
      <c r="AV122" s="152"/>
      <c r="AW122" s="152"/>
      <c r="AX122" s="152"/>
      <c r="AY122" s="152"/>
      <c r="AZ122" s="152"/>
      <c r="BA122" s="152"/>
      <c r="BB122" s="152"/>
      <c r="BC122" s="152"/>
    </row>
    <row r="123" spans="1:55" s="47" customFormat="1" ht="57" hidden="1" customHeight="1" x14ac:dyDescent="0.3">
      <c r="A123" s="146"/>
      <c r="B123" s="154"/>
      <c r="C123" s="148"/>
      <c r="D123" s="149"/>
      <c r="E123" s="149"/>
      <c r="F123" s="149"/>
      <c r="G123" s="149"/>
      <c r="H123" s="150"/>
      <c r="I123" s="151"/>
      <c r="J123" s="151"/>
      <c r="K123" s="151"/>
      <c r="L123" s="151"/>
      <c r="M123" s="151"/>
      <c r="N123" s="151"/>
      <c r="O123" s="151"/>
      <c r="P123" s="149"/>
      <c r="Q123" s="149"/>
      <c r="R123" s="149"/>
      <c r="S123" s="149"/>
      <c r="T123" s="142">
        <f t="shared" si="2"/>
        <v>0</v>
      </c>
      <c r="U123" s="142">
        <f t="shared" si="20"/>
        <v>0</v>
      </c>
      <c r="V123" s="142">
        <f t="shared" si="4"/>
        <v>0</v>
      </c>
      <c r="W123" s="142">
        <f t="shared" si="5"/>
        <v>0</v>
      </c>
      <c r="X123" s="142">
        <f t="shared" si="6"/>
        <v>0</v>
      </c>
      <c r="Y123" s="142">
        <f t="shared" si="7"/>
        <v>0</v>
      </c>
      <c r="Z123" s="142">
        <f t="shared" si="8"/>
        <v>0</v>
      </c>
      <c r="AA123" s="142">
        <f t="shared" si="9"/>
        <v>0</v>
      </c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52"/>
      <c r="AM123" s="152"/>
      <c r="AN123" s="152"/>
      <c r="AO123" s="152"/>
      <c r="AP123" s="152"/>
      <c r="AQ123" s="152"/>
      <c r="AR123" s="152"/>
      <c r="AS123" s="152"/>
      <c r="AT123" s="152"/>
      <c r="AU123" s="152"/>
      <c r="AV123" s="152"/>
      <c r="AW123" s="152"/>
      <c r="AX123" s="152"/>
      <c r="AY123" s="152"/>
      <c r="AZ123" s="152"/>
      <c r="BA123" s="152"/>
      <c r="BB123" s="152"/>
      <c r="BC123" s="152"/>
    </row>
    <row r="124" spans="1:55" s="79" customFormat="1" ht="43.5" customHeight="1" x14ac:dyDescent="0.3">
      <c r="A124" s="139" t="s">
        <v>31</v>
      </c>
      <c r="B124" s="155" t="s">
        <v>56</v>
      </c>
      <c r="C124" s="144"/>
      <c r="D124" s="145">
        <f>D125+D126</f>
        <v>188581782</v>
      </c>
      <c r="E124" s="145">
        <f t="shared" ref="E124:S124" si="22">E125+E126</f>
        <v>400000</v>
      </c>
      <c r="F124" s="145">
        <f t="shared" si="22"/>
        <v>0</v>
      </c>
      <c r="G124" s="145">
        <f t="shared" si="22"/>
        <v>188181782</v>
      </c>
      <c r="H124" s="145">
        <f t="shared" si="22"/>
        <v>188581782</v>
      </c>
      <c r="I124" s="145">
        <f t="shared" si="22"/>
        <v>400000</v>
      </c>
      <c r="J124" s="145">
        <f t="shared" si="22"/>
        <v>0</v>
      </c>
      <c r="K124" s="145">
        <f t="shared" si="22"/>
        <v>188181782</v>
      </c>
      <c r="L124" s="145">
        <f t="shared" si="22"/>
        <v>116005874</v>
      </c>
      <c r="M124" s="145">
        <f t="shared" si="22"/>
        <v>0</v>
      </c>
      <c r="N124" s="145">
        <f t="shared" si="22"/>
        <v>0</v>
      </c>
      <c r="O124" s="145">
        <f t="shared" si="22"/>
        <v>116005874</v>
      </c>
      <c r="P124" s="145">
        <f t="shared" si="22"/>
        <v>142355919.75999999</v>
      </c>
      <c r="Q124" s="145">
        <f t="shared" si="22"/>
        <v>400000</v>
      </c>
      <c r="R124" s="145">
        <f t="shared" si="22"/>
        <v>0</v>
      </c>
      <c r="S124" s="145">
        <f t="shared" si="22"/>
        <v>141955919.75999999</v>
      </c>
      <c r="T124" s="142">
        <f t="shared" si="2"/>
        <v>75.48763101623463</v>
      </c>
      <c r="U124" s="142">
        <f t="shared" si="20"/>
        <v>100</v>
      </c>
      <c r="V124" s="142">
        <f t="shared" si="4"/>
        <v>0</v>
      </c>
      <c r="W124" s="142">
        <f t="shared" si="5"/>
        <v>75.435527419970967</v>
      </c>
      <c r="X124" s="142">
        <f t="shared" si="6"/>
        <v>75.48763101623463</v>
      </c>
      <c r="Y124" s="142">
        <f t="shared" si="7"/>
        <v>100</v>
      </c>
      <c r="Z124" s="142">
        <f t="shared" si="8"/>
        <v>0</v>
      </c>
      <c r="AA124" s="142">
        <f t="shared" si="9"/>
        <v>75.435527419970967</v>
      </c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</row>
    <row r="125" spans="1:55" s="78" customFormat="1" ht="69.75" customHeight="1" x14ac:dyDescent="0.3">
      <c r="A125" s="146" t="s">
        <v>101</v>
      </c>
      <c r="B125" s="147" t="s">
        <v>18</v>
      </c>
      <c r="C125" s="148" t="s">
        <v>67</v>
      </c>
      <c r="D125" s="149">
        <f>SUM(E125:G125)</f>
        <v>188181782</v>
      </c>
      <c r="E125" s="149">
        <f t="shared" ref="E125:E126" si="23">I125</f>
        <v>0</v>
      </c>
      <c r="F125" s="149">
        <f t="shared" ref="F125:F126" si="24">J125</f>
        <v>0</v>
      </c>
      <c r="G125" s="149">
        <f t="shared" ref="G125:G126" si="25">K125</f>
        <v>188181782</v>
      </c>
      <c r="H125" s="150">
        <f>SUM(I125:K125)</f>
        <v>188181782</v>
      </c>
      <c r="I125" s="151">
        <v>0</v>
      </c>
      <c r="J125" s="151">
        <v>0</v>
      </c>
      <c r="K125" s="151">
        <v>188181782</v>
      </c>
      <c r="L125" s="151">
        <f>M125+N125+O125</f>
        <v>116005874</v>
      </c>
      <c r="M125" s="151">
        <v>0</v>
      </c>
      <c r="N125" s="151">
        <v>0</v>
      </c>
      <c r="O125" s="151">
        <v>116005874</v>
      </c>
      <c r="P125" s="149">
        <f>SUM(Q125:S125)</f>
        <v>141955919.75999999</v>
      </c>
      <c r="Q125" s="149">
        <v>0</v>
      </c>
      <c r="R125" s="149">
        <v>0</v>
      </c>
      <c r="S125" s="149">
        <v>141955919.75999999</v>
      </c>
      <c r="T125" s="151">
        <f t="shared" si="2"/>
        <v>75.435527419970967</v>
      </c>
      <c r="U125" s="151">
        <f t="shared" si="20"/>
        <v>0</v>
      </c>
      <c r="V125" s="151">
        <f t="shared" si="4"/>
        <v>0</v>
      </c>
      <c r="W125" s="151">
        <f t="shared" si="5"/>
        <v>75.435527419970967</v>
      </c>
      <c r="X125" s="151">
        <f t="shared" si="6"/>
        <v>75.435527419970967</v>
      </c>
      <c r="Y125" s="151">
        <f t="shared" si="7"/>
        <v>0</v>
      </c>
      <c r="Z125" s="151">
        <f t="shared" si="8"/>
        <v>0</v>
      </c>
      <c r="AA125" s="151">
        <f t="shared" si="9"/>
        <v>75.435527419970967</v>
      </c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2"/>
      <c r="AQ125" s="152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</row>
    <row r="126" spans="1:55" s="78" customFormat="1" ht="82.5" customHeight="1" x14ac:dyDescent="0.3">
      <c r="A126" s="146" t="s">
        <v>102</v>
      </c>
      <c r="B126" s="147" t="s">
        <v>58</v>
      </c>
      <c r="C126" s="148" t="s">
        <v>67</v>
      </c>
      <c r="D126" s="149">
        <f>SUM(E126:G126)</f>
        <v>400000</v>
      </c>
      <c r="E126" s="149">
        <f t="shared" si="23"/>
        <v>400000</v>
      </c>
      <c r="F126" s="149">
        <f t="shared" si="24"/>
        <v>0</v>
      </c>
      <c r="G126" s="149">
        <f t="shared" si="25"/>
        <v>0</v>
      </c>
      <c r="H126" s="150">
        <f>SUM(I126:K126)</f>
        <v>400000</v>
      </c>
      <c r="I126" s="151">
        <v>400000</v>
      </c>
      <c r="J126" s="151">
        <v>0</v>
      </c>
      <c r="K126" s="151">
        <v>0</v>
      </c>
      <c r="L126" s="151"/>
      <c r="M126" s="151"/>
      <c r="N126" s="151"/>
      <c r="O126" s="151"/>
      <c r="P126" s="149">
        <f>SUM(Q126:S126)</f>
        <v>400000</v>
      </c>
      <c r="Q126" s="149">
        <v>400000</v>
      </c>
      <c r="R126" s="149">
        <v>0</v>
      </c>
      <c r="S126" s="149">
        <v>0</v>
      </c>
      <c r="T126" s="151">
        <f t="shared" si="2"/>
        <v>100</v>
      </c>
      <c r="U126" s="151">
        <f>IF(Q126=0,0,Q126/E126*100)</f>
        <v>100</v>
      </c>
      <c r="V126" s="151">
        <f t="shared" si="4"/>
        <v>0</v>
      </c>
      <c r="W126" s="151">
        <f t="shared" si="5"/>
        <v>0</v>
      </c>
      <c r="X126" s="151">
        <f t="shared" si="6"/>
        <v>100</v>
      </c>
      <c r="Y126" s="151">
        <f t="shared" si="7"/>
        <v>100</v>
      </c>
      <c r="Z126" s="151">
        <f t="shared" si="8"/>
        <v>0</v>
      </c>
      <c r="AA126" s="151">
        <f t="shared" si="9"/>
        <v>0</v>
      </c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52"/>
      <c r="AM126" s="152"/>
      <c r="AN126" s="152"/>
      <c r="AO126" s="152"/>
      <c r="AP126" s="152"/>
      <c r="AQ126" s="152"/>
      <c r="AR126" s="152"/>
      <c r="AS126" s="152"/>
      <c r="AT126" s="152"/>
      <c r="AU126" s="152"/>
      <c r="AV126" s="152"/>
      <c r="AW126" s="152"/>
      <c r="AX126" s="152"/>
      <c r="AY126" s="152"/>
      <c r="AZ126" s="152"/>
      <c r="BA126" s="152"/>
      <c r="BB126" s="152"/>
      <c r="BC126" s="152"/>
    </row>
    <row r="127" spans="1:55" s="79" customFormat="1" ht="64.5" customHeight="1" x14ac:dyDescent="0.3">
      <c r="A127" s="139" t="s">
        <v>32</v>
      </c>
      <c r="B127" s="156" t="s">
        <v>100</v>
      </c>
      <c r="C127" s="141"/>
      <c r="D127" s="141">
        <f t="shared" ref="D127:G127" si="26">SUM(D128:D130)</f>
        <v>8951719</v>
      </c>
      <c r="E127" s="141">
        <f t="shared" si="26"/>
        <v>0</v>
      </c>
      <c r="F127" s="141">
        <f t="shared" si="26"/>
        <v>0</v>
      </c>
      <c r="G127" s="141">
        <f t="shared" si="26"/>
        <v>8951719</v>
      </c>
      <c r="H127" s="141">
        <f>SUM(H128:H130)</f>
        <v>8951719</v>
      </c>
      <c r="I127" s="141">
        <f t="shared" ref="I127:S127" si="27">SUM(I128:I130)</f>
        <v>0</v>
      </c>
      <c r="J127" s="141">
        <f t="shared" si="27"/>
        <v>0</v>
      </c>
      <c r="K127" s="141">
        <f t="shared" si="27"/>
        <v>8951719</v>
      </c>
      <c r="L127" s="141">
        <f t="shared" si="27"/>
        <v>0</v>
      </c>
      <c r="M127" s="141">
        <f t="shared" si="27"/>
        <v>0</v>
      </c>
      <c r="N127" s="141">
        <f t="shared" si="27"/>
        <v>0</v>
      </c>
      <c r="O127" s="141">
        <f t="shared" si="27"/>
        <v>0</v>
      </c>
      <c r="P127" s="141">
        <f t="shared" si="27"/>
        <v>6310504.2999999998</v>
      </c>
      <c r="Q127" s="141">
        <f t="shared" si="27"/>
        <v>0</v>
      </c>
      <c r="R127" s="141">
        <f t="shared" si="27"/>
        <v>0</v>
      </c>
      <c r="S127" s="141">
        <f t="shared" si="27"/>
        <v>6310504.2999999998</v>
      </c>
      <c r="T127" s="142">
        <f t="shared" si="2"/>
        <v>70.494888188514409</v>
      </c>
      <c r="U127" s="142">
        <f t="shared" si="20"/>
        <v>0</v>
      </c>
      <c r="V127" s="142">
        <f t="shared" si="4"/>
        <v>0</v>
      </c>
      <c r="W127" s="142">
        <f t="shared" si="5"/>
        <v>70.494888188514409</v>
      </c>
      <c r="X127" s="142">
        <f t="shared" si="6"/>
        <v>70.494888188514409</v>
      </c>
      <c r="Y127" s="142">
        <f t="shared" si="7"/>
        <v>0</v>
      </c>
      <c r="Z127" s="142">
        <f t="shared" si="8"/>
        <v>0</v>
      </c>
      <c r="AA127" s="142">
        <f t="shared" si="9"/>
        <v>70.494888188514409</v>
      </c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</row>
    <row r="128" spans="1:55" s="78" customFormat="1" ht="45" hidden="1" customHeight="1" x14ac:dyDescent="0.3">
      <c r="A128" s="146"/>
      <c r="B128" s="147"/>
      <c r="C128" s="148"/>
      <c r="D128" s="149"/>
      <c r="E128" s="149"/>
      <c r="F128" s="149"/>
      <c r="G128" s="149"/>
      <c r="H128" s="150"/>
      <c r="I128" s="151"/>
      <c r="J128" s="151"/>
      <c r="K128" s="151"/>
      <c r="L128" s="151"/>
      <c r="M128" s="151"/>
      <c r="N128" s="151"/>
      <c r="O128" s="151"/>
      <c r="P128" s="149"/>
      <c r="Q128" s="149"/>
      <c r="R128" s="149"/>
      <c r="S128" s="149"/>
      <c r="T128" s="142">
        <f t="shared" si="2"/>
        <v>0</v>
      </c>
      <c r="U128" s="142">
        <f t="shared" si="20"/>
        <v>0</v>
      </c>
      <c r="V128" s="142">
        <f t="shared" si="4"/>
        <v>0</v>
      </c>
      <c r="W128" s="142">
        <f t="shared" si="5"/>
        <v>0</v>
      </c>
      <c r="X128" s="142">
        <f t="shared" si="6"/>
        <v>0</v>
      </c>
      <c r="Y128" s="142">
        <f t="shared" si="7"/>
        <v>0</v>
      </c>
      <c r="Z128" s="142">
        <f t="shared" si="8"/>
        <v>0</v>
      </c>
      <c r="AA128" s="142">
        <f t="shared" si="9"/>
        <v>0</v>
      </c>
      <c r="AB128" s="152"/>
      <c r="AC128" s="152"/>
      <c r="AD128" s="152"/>
      <c r="AE128" s="152"/>
      <c r="AF128" s="152"/>
      <c r="AG128" s="152"/>
      <c r="AH128" s="152"/>
      <c r="AI128" s="152"/>
      <c r="AJ128" s="152"/>
      <c r="AK128" s="152"/>
      <c r="AL128" s="152"/>
      <c r="AM128" s="152"/>
      <c r="AN128" s="152"/>
      <c r="AO128" s="152"/>
      <c r="AP128" s="152"/>
      <c r="AQ128" s="152"/>
      <c r="AR128" s="152"/>
      <c r="AS128" s="152"/>
      <c r="AT128" s="152"/>
      <c r="AU128" s="152"/>
      <c r="AV128" s="152"/>
      <c r="AW128" s="152"/>
      <c r="AX128" s="152"/>
      <c r="AY128" s="152"/>
      <c r="AZ128" s="152"/>
      <c r="BA128" s="152"/>
      <c r="BB128" s="152"/>
      <c r="BC128" s="152"/>
    </row>
    <row r="129" spans="1:55" s="78" customFormat="1" hidden="1" x14ac:dyDescent="0.3">
      <c r="A129" s="146"/>
      <c r="B129" s="153"/>
      <c r="C129" s="148"/>
      <c r="D129" s="149"/>
      <c r="E129" s="149"/>
      <c r="F129" s="149"/>
      <c r="G129" s="149"/>
      <c r="H129" s="150"/>
      <c r="I129" s="151"/>
      <c r="J129" s="151"/>
      <c r="K129" s="151"/>
      <c r="L129" s="151"/>
      <c r="M129" s="151"/>
      <c r="N129" s="151"/>
      <c r="O129" s="151"/>
      <c r="P129" s="149"/>
      <c r="Q129" s="149"/>
      <c r="R129" s="149"/>
      <c r="S129" s="149"/>
      <c r="T129" s="142">
        <f t="shared" si="2"/>
        <v>0</v>
      </c>
      <c r="U129" s="142">
        <f t="shared" si="20"/>
        <v>0</v>
      </c>
      <c r="V129" s="142">
        <f t="shared" si="4"/>
        <v>0</v>
      </c>
      <c r="W129" s="142">
        <f t="shared" si="5"/>
        <v>0</v>
      </c>
      <c r="X129" s="142">
        <f t="shared" si="6"/>
        <v>0</v>
      </c>
      <c r="Y129" s="142">
        <f t="shared" si="7"/>
        <v>0</v>
      </c>
      <c r="Z129" s="142">
        <f t="shared" si="8"/>
        <v>0</v>
      </c>
      <c r="AA129" s="142">
        <f t="shared" si="9"/>
        <v>0</v>
      </c>
      <c r="AB129" s="152"/>
      <c r="AC129" s="152"/>
      <c r="AD129" s="152"/>
      <c r="AE129" s="152"/>
      <c r="AF129" s="152"/>
      <c r="AG129" s="152"/>
      <c r="AH129" s="152"/>
      <c r="AI129" s="152"/>
      <c r="AJ129" s="152"/>
      <c r="AK129" s="152"/>
      <c r="AL129" s="152"/>
      <c r="AM129" s="152"/>
      <c r="AN129" s="152"/>
      <c r="AO129" s="152"/>
      <c r="AP129" s="152"/>
      <c r="AQ129" s="152"/>
      <c r="AR129" s="152"/>
      <c r="AS129" s="152"/>
      <c r="AT129" s="152"/>
      <c r="AU129" s="152"/>
      <c r="AV129" s="152"/>
      <c r="AW129" s="152"/>
      <c r="AX129" s="152"/>
      <c r="AY129" s="152"/>
      <c r="AZ129" s="152"/>
      <c r="BA129" s="152"/>
      <c r="BB129" s="152"/>
      <c r="BC129" s="152"/>
    </row>
    <row r="130" spans="1:55" s="78" customFormat="1" ht="35.25" customHeight="1" x14ac:dyDescent="0.3">
      <c r="A130" s="146" t="s">
        <v>103</v>
      </c>
      <c r="B130" s="153" t="s">
        <v>57</v>
      </c>
      <c r="C130" s="148" t="s">
        <v>67</v>
      </c>
      <c r="D130" s="149">
        <f t="shared" ref="D130" si="28">SUM(E130:G130)</f>
        <v>8951719</v>
      </c>
      <c r="E130" s="149">
        <f>I130</f>
        <v>0</v>
      </c>
      <c r="F130" s="149">
        <f t="shared" ref="F130" si="29">J130</f>
        <v>0</v>
      </c>
      <c r="G130" s="149">
        <f t="shared" ref="G130" si="30">K130</f>
        <v>8951719</v>
      </c>
      <c r="H130" s="150">
        <f>SUM(I130:K130)</f>
        <v>8951719</v>
      </c>
      <c r="I130" s="151">
        <v>0</v>
      </c>
      <c r="J130" s="151">
        <v>0</v>
      </c>
      <c r="K130" s="151">
        <v>8951719</v>
      </c>
      <c r="L130" s="151"/>
      <c r="M130" s="151"/>
      <c r="N130" s="151"/>
      <c r="O130" s="151"/>
      <c r="P130" s="149">
        <f t="shared" ref="P130" si="31">SUM(Q130:S130)</f>
        <v>6310504.2999999998</v>
      </c>
      <c r="Q130" s="149">
        <v>0</v>
      </c>
      <c r="R130" s="149">
        <v>0</v>
      </c>
      <c r="S130" s="149">
        <v>6310504.2999999998</v>
      </c>
      <c r="T130" s="151">
        <f t="shared" si="2"/>
        <v>70.494888188514409</v>
      </c>
      <c r="U130" s="151">
        <f t="shared" si="20"/>
        <v>0</v>
      </c>
      <c r="V130" s="151">
        <f t="shared" si="4"/>
        <v>0</v>
      </c>
      <c r="W130" s="151">
        <f t="shared" si="5"/>
        <v>70.494888188514409</v>
      </c>
      <c r="X130" s="151">
        <f t="shared" si="6"/>
        <v>70.494888188514409</v>
      </c>
      <c r="Y130" s="151">
        <f t="shared" si="7"/>
        <v>0</v>
      </c>
      <c r="Z130" s="151">
        <f t="shared" si="8"/>
        <v>0</v>
      </c>
      <c r="AA130" s="151">
        <f t="shared" si="9"/>
        <v>70.494888188514409</v>
      </c>
      <c r="AB130" s="152"/>
      <c r="AC130" s="152"/>
      <c r="AD130" s="152"/>
      <c r="AE130" s="152"/>
      <c r="AF130" s="152"/>
      <c r="AG130" s="152"/>
      <c r="AH130" s="152"/>
      <c r="AI130" s="152"/>
      <c r="AJ130" s="152"/>
      <c r="AK130" s="152"/>
      <c r="AL130" s="152"/>
      <c r="AM130" s="152"/>
      <c r="AN130" s="152"/>
      <c r="AO130" s="152"/>
      <c r="AP130" s="152"/>
      <c r="AQ130" s="152"/>
      <c r="AR130" s="152"/>
      <c r="AS130" s="152"/>
      <c r="AT130" s="152"/>
      <c r="AU130" s="152"/>
      <c r="AV130" s="152"/>
      <c r="AW130" s="152"/>
      <c r="AX130" s="152"/>
      <c r="AY130" s="152"/>
      <c r="AZ130" s="152"/>
      <c r="BA130" s="152"/>
      <c r="BB130" s="152"/>
      <c r="BC130" s="152"/>
    </row>
    <row r="131" spans="1:55" s="53" customFormat="1" ht="57" hidden="1" customHeight="1" x14ac:dyDescent="0.3">
      <c r="A131" s="139"/>
      <c r="B131" s="156"/>
      <c r="C131" s="144"/>
      <c r="D131" s="141"/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141"/>
      <c r="R131" s="141"/>
      <c r="S131" s="141"/>
      <c r="T131" s="142">
        <f t="shared" si="2"/>
        <v>0</v>
      </c>
      <c r="U131" s="142">
        <f t="shared" si="20"/>
        <v>0</v>
      </c>
      <c r="V131" s="142">
        <f t="shared" si="4"/>
        <v>0</v>
      </c>
      <c r="W131" s="142">
        <f t="shared" si="5"/>
        <v>0</v>
      </c>
      <c r="X131" s="142">
        <f t="shared" si="6"/>
        <v>0</v>
      </c>
      <c r="Y131" s="142">
        <f t="shared" si="7"/>
        <v>0</v>
      </c>
      <c r="Z131" s="142">
        <f t="shared" si="8"/>
        <v>0</v>
      </c>
      <c r="AA131" s="142">
        <f t="shared" si="9"/>
        <v>0</v>
      </c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</row>
    <row r="132" spans="1:55" s="47" customFormat="1" ht="74.25" hidden="1" customHeight="1" x14ac:dyDescent="0.3">
      <c r="A132" s="146"/>
      <c r="B132" s="153"/>
      <c r="C132" s="148"/>
      <c r="D132" s="149"/>
      <c r="E132" s="149"/>
      <c r="F132" s="149"/>
      <c r="G132" s="149"/>
      <c r="H132" s="150"/>
      <c r="I132" s="151"/>
      <c r="J132" s="151"/>
      <c r="K132" s="151"/>
      <c r="L132" s="151"/>
      <c r="M132" s="151"/>
      <c r="N132" s="151"/>
      <c r="O132" s="151"/>
      <c r="P132" s="149"/>
      <c r="Q132" s="149"/>
      <c r="R132" s="149"/>
      <c r="S132" s="149"/>
      <c r="T132" s="142">
        <f t="shared" si="2"/>
        <v>0</v>
      </c>
      <c r="U132" s="142">
        <f t="shared" si="20"/>
        <v>0</v>
      </c>
      <c r="V132" s="142">
        <f t="shared" si="4"/>
        <v>0</v>
      </c>
      <c r="W132" s="142">
        <f t="shared" si="5"/>
        <v>0</v>
      </c>
      <c r="X132" s="142">
        <f t="shared" si="6"/>
        <v>0</v>
      </c>
      <c r="Y132" s="142">
        <f t="shared" si="7"/>
        <v>0</v>
      </c>
      <c r="Z132" s="142">
        <f t="shared" si="8"/>
        <v>0</v>
      </c>
      <c r="AA132" s="142">
        <f t="shared" si="9"/>
        <v>0</v>
      </c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52"/>
      <c r="AM132" s="152"/>
      <c r="AN132" s="152"/>
      <c r="AO132" s="152"/>
      <c r="AP132" s="152"/>
      <c r="AQ132" s="152"/>
      <c r="AR132" s="152"/>
      <c r="AS132" s="152"/>
      <c r="AT132" s="152"/>
      <c r="AU132" s="152"/>
      <c r="AV132" s="152"/>
      <c r="AW132" s="152"/>
      <c r="AX132" s="152"/>
      <c r="AY132" s="152"/>
      <c r="AZ132" s="152"/>
      <c r="BA132" s="152"/>
      <c r="BB132" s="152"/>
      <c r="BC132" s="152"/>
    </row>
    <row r="133" spans="1:55" s="47" customFormat="1" ht="55.5" hidden="1" customHeight="1" x14ac:dyDescent="0.3">
      <c r="A133" s="146"/>
      <c r="B133" s="153"/>
      <c r="C133" s="148"/>
      <c r="D133" s="149"/>
      <c r="E133" s="149"/>
      <c r="F133" s="149"/>
      <c r="G133" s="149"/>
      <c r="H133" s="150"/>
      <c r="I133" s="151"/>
      <c r="J133" s="151"/>
      <c r="K133" s="151"/>
      <c r="L133" s="151"/>
      <c r="M133" s="151"/>
      <c r="N133" s="151"/>
      <c r="O133" s="151"/>
      <c r="P133" s="149"/>
      <c r="Q133" s="149"/>
      <c r="R133" s="149"/>
      <c r="S133" s="149"/>
      <c r="T133" s="142">
        <f t="shared" si="2"/>
        <v>0</v>
      </c>
      <c r="U133" s="142">
        <f t="shared" si="20"/>
        <v>0</v>
      </c>
      <c r="V133" s="142">
        <f t="shared" si="4"/>
        <v>0</v>
      </c>
      <c r="W133" s="142">
        <f t="shared" si="5"/>
        <v>0</v>
      </c>
      <c r="X133" s="142">
        <f t="shared" si="6"/>
        <v>0</v>
      </c>
      <c r="Y133" s="142">
        <f t="shared" si="7"/>
        <v>0</v>
      </c>
      <c r="Z133" s="142">
        <f t="shared" si="8"/>
        <v>0</v>
      </c>
      <c r="AA133" s="142">
        <f t="shared" si="9"/>
        <v>0</v>
      </c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52"/>
      <c r="AM133" s="152"/>
      <c r="AN133" s="152"/>
      <c r="AO133" s="152"/>
      <c r="AP133" s="152"/>
      <c r="AQ133" s="152"/>
      <c r="AR133" s="152"/>
      <c r="AS133" s="152"/>
      <c r="AT133" s="152"/>
      <c r="AU133" s="152"/>
      <c r="AV133" s="152"/>
      <c r="AW133" s="152"/>
      <c r="AX133" s="152"/>
      <c r="AY133" s="152"/>
      <c r="AZ133" s="152"/>
      <c r="BA133" s="152"/>
      <c r="BB133" s="152"/>
      <c r="BC133" s="152"/>
    </row>
    <row r="134" spans="1:55" s="47" customFormat="1" ht="75.75" hidden="1" customHeight="1" x14ac:dyDescent="0.3">
      <c r="A134" s="146"/>
      <c r="B134" s="153"/>
      <c r="C134" s="148"/>
      <c r="D134" s="149"/>
      <c r="E134" s="149"/>
      <c r="F134" s="149"/>
      <c r="G134" s="149"/>
      <c r="H134" s="150"/>
      <c r="I134" s="151"/>
      <c r="J134" s="151"/>
      <c r="K134" s="151"/>
      <c r="L134" s="151"/>
      <c r="M134" s="151"/>
      <c r="N134" s="151"/>
      <c r="O134" s="151"/>
      <c r="P134" s="149"/>
      <c r="Q134" s="149"/>
      <c r="R134" s="149"/>
      <c r="S134" s="149"/>
      <c r="T134" s="142">
        <f t="shared" si="2"/>
        <v>0</v>
      </c>
      <c r="U134" s="142">
        <f t="shared" si="20"/>
        <v>0</v>
      </c>
      <c r="V134" s="142">
        <f t="shared" si="4"/>
        <v>0</v>
      </c>
      <c r="W134" s="142">
        <f t="shared" si="5"/>
        <v>0</v>
      </c>
      <c r="X134" s="142">
        <f t="shared" si="6"/>
        <v>0</v>
      </c>
      <c r="Y134" s="142">
        <f t="shared" si="7"/>
        <v>0</v>
      </c>
      <c r="Z134" s="142">
        <f t="shared" si="8"/>
        <v>0</v>
      </c>
      <c r="AA134" s="142">
        <f t="shared" si="9"/>
        <v>0</v>
      </c>
      <c r="AB134" s="152"/>
      <c r="AC134" s="152"/>
      <c r="AD134" s="152"/>
      <c r="AE134" s="152"/>
      <c r="AF134" s="152"/>
      <c r="AG134" s="152"/>
      <c r="AH134" s="152"/>
      <c r="AI134" s="152"/>
      <c r="AJ134" s="152"/>
      <c r="AK134" s="152"/>
      <c r="AL134" s="152"/>
      <c r="AM134" s="152"/>
      <c r="AN134" s="152"/>
      <c r="AO134" s="152"/>
      <c r="AP134" s="152"/>
      <c r="AQ134" s="152"/>
      <c r="AR134" s="152"/>
      <c r="AS134" s="152"/>
      <c r="AT134" s="152"/>
      <c r="AU134" s="152"/>
      <c r="AV134" s="152"/>
      <c r="AW134" s="152"/>
      <c r="AX134" s="152"/>
      <c r="AY134" s="152"/>
      <c r="AZ134" s="152"/>
      <c r="BA134" s="152"/>
      <c r="BB134" s="152"/>
      <c r="BC134" s="152"/>
    </row>
    <row r="135" spans="1:55" s="47" customFormat="1" ht="43.5" hidden="1" customHeight="1" x14ac:dyDescent="0.3">
      <c r="A135" s="146"/>
      <c r="B135" s="153"/>
      <c r="C135" s="148"/>
      <c r="D135" s="149"/>
      <c r="E135" s="149"/>
      <c r="F135" s="149"/>
      <c r="G135" s="149"/>
      <c r="H135" s="150"/>
      <c r="I135" s="151"/>
      <c r="J135" s="151"/>
      <c r="K135" s="151"/>
      <c r="L135" s="151"/>
      <c r="M135" s="151"/>
      <c r="N135" s="151"/>
      <c r="O135" s="151"/>
      <c r="P135" s="149"/>
      <c r="Q135" s="149"/>
      <c r="R135" s="149"/>
      <c r="S135" s="149"/>
      <c r="T135" s="142">
        <f t="shared" si="2"/>
        <v>0</v>
      </c>
      <c r="U135" s="142">
        <f t="shared" si="20"/>
        <v>0</v>
      </c>
      <c r="V135" s="142">
        <f t="shared" si="4"/>
        <v>0</v>
      </c>
      <c r="W135" s="142">
        <f t="shared" si="5"/>
        <v>0</v>
      </c>
      <c r="X135" s="142">
        <f t="shared" si="6"/>
        <v>0</v>
      </c>
      <c r="Y135" s="142">
        <f t="shared" si="7"/>
        <v>0</v>
      </c>
      <c r="Z135" s="142">
        <f t="shared" si="8"/>
        <v>0</v>
      </c>
      <c r="AA135" s="142">
        <f t="shared" si="9"/>
        <v>0</v>
      </c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</row>
    <row r="136" spans="1:55" s="47" customFormat="1" ht="58.5" hidden="1" customHeight="1" x14ac:dyDescent="0.3">
      <c r="A136" s="146"/>
      <c r="B136" s="153"/>
      <c r="C136" s="148"/>
      <c r="D136" s="149"/>
      <c r="E136" s="149"/>
      <c r="F136" s="149"/>
      <c r="G136" s="149"/>
      <c r="H136" s="150"/>
      <c r="I136" s="151"/>
      <c r="J136" s="151"/>
      <c r="K136" s="151"/>
      <c r="L136" s="151"/>
      <c r="M136" s="151"/>
      <c r="N136" s="151"/>
      <c r="O136" s="151"/>
      <c r="P136" s="149"/>
      <c r="Q136" s="149"/>
      <c r="R136" s="149"/>
      <c r="S136" s="149"/>
      <c r="T136" s="142">
        <f t="shared" si="2"/>
        <v>0</v>
      </c>
      <c r="U136" s="142">
        <f t="shared" si="20"/>
        <v>0</v>
      </c>
      <c r="V136" s="142">
        <f t="shared" si="4"/>
        <v>0</v>
      </c>
      <c r="W136" s="142">
        <f t="shared" si="5"/>
        <v>0</v>
      </c>
      <c r="X136" s="142">
        <f t="shared" si="6"/>
        <v>0</v>
      </c>
      <c r="Y136" s="142">
        <f t="shared" si="7"/>
        <v>0</v>
      </c>
      <c r="Z136" s="142">
        <f t="shared" si="8"/>
        <v>0</v>
      </c>
      <c r="AA136" s="142">
        <f t="shared" si="9"/>
        <v>0</v>
      </c>
      <c r="AB136" s="152"/>
      <c r="AC136" s="152"/>
      <c r="AD136" s="152"/>
      <c r="AE136" s="152"/>
      <c r="AF136" s="152"/>
      <c r="AG136" s="152"/>
      <c r="AH136" s="152"/>
      <c r="AI136" s="152"/>
      <c r="AJ136" s="152"/>
      <c r="AK136" s="152"/>
      <c r="AL136" s="152"/>
      <c r="AM136" s="152"/>
      <c r="AN136" s="152"/>
      <c r="AO136" s="152"/>
      <c r="AP136" s="152"/>
      <c r="AQ136" s="152"/>
      <c r="AR136" s="152"/>
      <c r="AS136" s="152"/>
      <c r="AT136" s="152"/>
      <c r="AU136" s="152"/>
      <c r="AV136" s="152"/>
      <c r="AW136" s="152"/>
      <c r="AX136" s="152"/>
      <c r="AY136" s="152"/>
      <c r="AZ136" s="152"/>
      <c r="BA136" s="152"/>
      <c r="BB136" s="152"/>
      <c r="BC136" s="152"/>
    </row>
    <row r="137" spans="1:55" s="47" customFormat="1" ht="80.25" hidden="1" customHeight="1" x14ac:dyDescent="0.3">
      <c r="A137" s="146"/>
      <c r="B137" s="153"/>
      <c r="C137" s="148"/>
      <c r="D137" s="149"/>
      <c r="E137" s="149"/>
      <c r="F137" s="149"/>
      <c r="G137" s="149"/>
      <c r="H137" s="150"/>
      <c r="I137" s="151"/>
      <c r="J137" s="151"/>
      <c r="K137" s="151"/>
      <c r="L137" s="151"/>
      <c r="M137" s="151"/>
      <c r="N137" s="151"/>
      <c r="O137" s="151"/>
      <c r="P137" s="149"/>
      <c r="Q137" s="149"/>
      <c r="R137" s="149"/>
      <c r="S137" s="149"/>
      <c r="T137" s="142">
        <f t="shared" si="2"/>
        <v>0</v>
      </c>
      <c r="U137" s="142">
        <f t="shared" si="20"/>
        <v>0</v>
      </c>
      <c r="V137" s="142">
        <f t="shared" si="4"/>
        <v>0</v>
      </c>
      <c r="W137" s="142">
        <f t="shared" si="5"/>
        <v>0</v>
      </c>
      <c r="X137" s="142">
        <f t="shared" si="6"/>
        <v>0</v>
      </c>
      <c r="Y137" s="142">
        <f t="shared" si="7"/>
        <v>0</v>
      </c>
      <c r="Z137" s="142">
        <f t="shared" si="8"/>
        <v>0</v>
      </c>
      <c r="AA137" s="142">
        <f t="shared" si="9"/>
        <v>0</v>
      </c>
      <c r="AB137" s="152"/>
      <c r="AC137" s="152"/>
      <c r="AD137" s="152"/>
      <c r="AE137" s="152"/>
      <c r="AF137" s="152"/>
      <c r="AG137" s="152"/>
      <c r="AH137" s="152"/>
      <c r="AI137" s="152"/>
      <c r="AJ137" s="152"/>
      <c r="AK137" s="152"/>
      <c r="AL137" s="152"/>
      <c r="AM137" s="152"/>
      <c r="AN137" s="152"/>
      <c r="AO137" s="152"/>
      <c r="AP137" s="152"/>
      <c r="AQ137" s="152"/>
      <c r="AR137" s="152"/>
      <c r="AS137" s="152"/>
      <c r="AT137" s="152"/>
      <c r="AU137" s="152"/>
      <c r="AV137" s="152"/>
      <c r="AW137" s="152"/>
      <c r="AX137" s="152"/>
      <c r="AY137" s="152"/>
      <c r="AZ137" s="152"/>
      <c r="BA137" s="152"/>
      <c r="BB137" s="152"/>
      <c r="BC137" s="152"/>
    </row>
    <row r="138" spans="1:55" s="47" customFormat="1" ht="57.75" hidden="1" customHeight="1" x14ac:dyDescent="0.3">
      <c r="A138" s="146"/>
      <c r="B138" s="153"/>
      <c r="C138" s="148"/>
      <c r="D138" s="149"/>
      <c r="E138" s="149"/>
      <c r="F138" s="149"/>
      <c r="G138" s="149"/>
      <c r="H138" s="150"/>
      <c r="I138" s="151"/>
      <c r="J138" s="151"/>
      <c r="K138" s="151"/>
      <c r="L138" s="151"/>
      <c r="M138" s="151"/>
      <c r="N138" s="151"/>
      <c r="O138" s="151"/>
      <c r="P138" s="149"/>
      <c r="Q138" s="149"/>
      <c r="R138" s="149"/>
      <c r="S138" s="149"/>
      <c r="T138" s="142">
        <f t="shared" si="2"/>
        <v>0</v>
      </c>
      <c r="U138" s="142">
        <f t="shared" si="20"/>
        <v>0</v>
      </c>
      <c r="V138" s="142">
        <f t="shared" si="4"/>
        <v>0</v>
      </c>
      <c r="W138" s="142">
        <f t="shared" si="5"/>
        <v>0</v>
      </c>
      <c r="X138" s="142">
        <f t="shared" si="6"/>
        <v>0</v>
      </c>
      <c r="Y138" s="142">
        <f t="shared" si="7"/>
        <v>0</v>
      </c>
      <c r="Z138" s="142">
        <f t="shared" si="8"/>
        <v>0</v>
      </c>
      <c r="AA138" s="142">
        <f t="shared" si="9"/>
        <v>0</v>
      </c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52"/>
      <c r="AM138" s="152"/>
      <c r="AN138" s="152"/>
      <c r="AO138" s="152"/>
      <c r="AP138" s="152"/>
      <c r="AQ138" s="152"/>
      <c r="AR138" s="152"/>
      <c r="AS138" s="152"/>
      <c r="AT138" s="152"/>
      <c r="AU138" s="152"/>
      <c r="AV138" s="152"/>
      <c r="AW138" s="152"/>
      <c r="AX138" s="152"/>
      <c r="AY138" s="152"/>
      <c r="AZ138" s="152"/>
      <c r="BA138" s="152"/>
      <c r="BB138" s="152"/>
      <c r="BC138" s="152"/>
    </row>
    <row r="139" spans="1:55" s="47" customFormat="1" ht="77.25" hidden="1" customHeight="1" x14ac:dyDescent="0.3">
      <c r="A139" s="146"/>
      <c r="B139" s="153"/>
      <c r="C139" s="148"/>
      <c r="D139" s="149"/>
      <c r="E139" s="149"/>
      <c r="F139" s="149"/>
      <c r="G139" s="149"/>
      <c r="H139" s="150"/>
      <c r="I139" s="151"/>
      <c r="J139" s="151"/>
      <c r="K139" s="151"/>
      <c r="L139" s="151"/>
      <c r="M139" s="151"/>
      <c r="N139" s="151"/>
      <c r="O139" s="151"/>
      <c r="P139" s="149"/>
      <c r="Q139" s="149"/>
      <c r="R139" s="149"/>
      <c r="S139" s="149"/>
      <c r="T139" s="142">
        <f t="shared" si="2"/>
        <v>0</v>
      </c>
      <c r="U139" s="142">
        <f t="shared" si="20"/>
        <v>0</v>
      </c>
      <c r="V139" s="142">
        <f t="shared" si="4"/>
        <v>0</v>
      </c>
      <c r="W139" s="142">
        <f t="shared" si="5"/>
        <v>0</v>
      </c>
      <c r="X139" s="142">
        <f t="shared" si="6"/>
        <v>0</v>
      </c>
      <c r="Y139" s="142">
        <f t="shared" si="7"/>
        <v>0</v>
      </c>
      <c r="Z139" s="142">
        <f t="shared" si="8"/>
        <v>0</v>
      </c>
      <c r="AA139" s="142">
        <f t="shared" si="9"/>
        <v>0</v>
      </c>
      <c r="AB139" s="152"/>
      <c r="AC139" s="152"/>
      <c r="AD139" s="152"/>
      <c r="AE139" s="152"/>
      <c r="AF139" s="152"/>
      <c r="AG139" s="152"/>
      <c r="AH139" s="152"/>
      <c r="AI139" s="152"/>
      <c r="AJ139" s="152"/>
      <c r="AK139" s="152"/>
      <c r="AL139" s="152"/>
      <c r="AM139" s="152"/>
      <c r="AN139" s="152"/>
      <c r="AO139" s="152"/>
      <c r="AP139" s="152"/>
      <c r="AQ139" s="152"/>
      <c r="AR139" s="152"/>
      <c r="AS139" s="152"/>
      <c r="AT139" s="152"/>
      <c r="AU139" s="152"/>
      <c r="AV139" s="152"/>
      <c r="AW139" s="152"/>
      <c r="AX139" s="152"/>
      <c r="AY139" s="152"/>
      <c r="AZ139" s="152"/>
      <c r="BA139" s="152"/>
      <c r="BB139" s="152"/>
      <c r="BC139" s="152"/>
    </row>
    <row r="140" spans="1:55" s="47" customFormat="1" ht="60" hidden="1" customHeight="1" x14ac:dyDescent="0.3">
      <c r="A140" s="146"/>
      <c r="B140" s="153"/>
      <c r="C140" s="148"/>
      <c r="D140" s="149"/>
      <c r="E140" s="149"/>
      <c r="F140" s="149"/>
      <c r="G140" s="149"/>
      <c r="H140" s="150"/>
      <c r="I140" s="151"/>
      <c r="J140" s="151"/>
      <c r="K140" s="151"/>
      <c r="L140" s="151"/>
      <c r="M140" s="151"/>
      <c r="N140" s="151"/>
      <c r="O140" s="151"/>
      <c r="P140" s="149"/>
      <c r="Q140" s="149"/>
      <c r="R140" s="149"/>
      <c r="S140" s="149"/>
      <c r="T140" s="142">
        <f t="shared" si="2"/>
        <v>0</v>
      </c>
      <c r="U140" s="142">
        <f t="shared" si="20"/>
        <v>0</v>
      </c>
      <c r="V140" s="142">
        <f t="shared" si="4"/>
        <v>0</v>
      </c>
      <c r="W140" s="142">
        <f t="shared" si="5"/>
        <v>0</v>
      </c>
      <c r="X140" s="142">
        <f t="shared" si="6"/>
        <v>0</v>
      </c>
      <c r="Y140" s="142">
        <f t="shared" si="7"/>
        <v>0</v>
      </c>
      <c r="Z140" s="142">
        <f t="shared" si="8"/>
        <v>0</v>
      </c>
      <c r="AA140" s="142">
        <f t="shared" si="9"/>
        <v>0</v>
      </c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52"/>
      <c r="AM140" s="152"/>
      <c r="AN140" s="152"/>
      <c r="AO140" s="152"/>
      <c r="AP140" s="152"/>
      <c r="AQ140" s="152"/>
      <c r="AR140" s="152"/>
      <c r="AS140" s="152"/>
      <c r="AT140" s="152"/>
      <c r="AU140" s="152"/>
      <c r="AV140" s="152"/>
      <c r="AW140" s="152"/>
      <c r="AX140" s="152"/>
      <c r="AY140" s="152"/>
      <c r="AZ140" s="152"/>
      <c r="BA140" s="152"/>
      <c r="BB140" s="152"/>
      <c r="BC140" s="152"/>
    </row>
    <row r="141" spans="1:55" s="47" customFormat="1" ht="25.5" hidden="1" customHeight="1" x14ac:dyDescent="0.3">
      <c r="A141" s="139"/>
      <c r="B141" s="155"/>
      <c r="C141" s="144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2">
        <f t="shared" si="2"/>
        <v>0</v>
      </c>
      <c r="U141" s="142">
        <f t="shared" si="20"/>
        <v>0</v>
      </c>
      <c r="V141" s="142">
        <f t="shared" si="4"/>
        <v>0</v>
      </c>
      <c r="W141" s="142">
        <f t="shared" si="5"/>
        <v>0</v>
      </c>
      <c r="X141" s="142">
        <f t="shared" si="6"/>
        <v>0</v>
      </c>
      <c r="Y141" s="142">
        <f t="shared" si="7"/>
        <v>0</v>
      </c>
      <c r="Z141" s="142">
        <f t="shared" si="8"/>
        <v>0</v>
      </c>
      <c r="AA141" s="142">
        <f t="shared" si="9"/>
        <v>0</v>
      </c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52"/>
      <c r="AM141" s="152"/>
      <c r="AN141" s="152"/>
      <c r="AO141" s="152"/>
      <c r="AP141" s="152"/>
      <c r="AQ141" s="152"/>
      <c r="AR141" s="152"/>
      <c r="AS141" s="152"/>
      <c r="AT141" s="152"/>
      <c r="AU141" s="152"/>
      <c r="AV141" s="152"/>
      <c r="AW141" s="152"/>
      <c r="AX141" s="152"/>
      <c r="AY141" s="152"/>
      <c r="AZ141" s="152"/>
      <c r="BA141" s="152"/>
      <c r="BB141" s="152"/>
      <c r="BC141" s="152"/>
    </row>
    <row r="142" spans="1:55" s="47" customFormat="1" ht="57.75" hidden="1" customHeight="1" x14ac:dyDescent="0.3">
      <c r="A142" s="146"/>
      <c r="B142" s="147"/>
      <c r="C142" s="148"/>
      <c r="D142" s="149"/>
      <c r="E142" s="149"/>
      <c r="F142" s="149"/>
      <c r="G142" s="149"/>
      <c r="H142" s="150"/>
      <c r="I142" s="151"/>
      <c r="J142" s="151"/>
      <c r="K142" s="151"/>
      <c r="L142" s="151"/>
      <c r="M142" s="151"/>
      <c r="N142" s="151"/>
      <c r="O142" s="151"/>
      <c r="P142" s="149"/>
      <c r="Q142" s="149"/>
      <c r="R142" s="149"/>
      <c r="S142" s="149"/>
      <c r="T142" s="142">
        <f t="shared" si="2"/>
        <v>0</v>
      </c>
      <c r="U142" s="142">
        <f t="shared" si="20"/>
        <v>0</v>
      </c>
      <c r="V142" s="142">
        <f t="shared" si="4"/>
        <v>0</v>
      </c>
      <c r="W142" s="142">
        <f t="shared" si="5"/>
        <v>0</v>
      </c>
      <c r="X142" s="142">
        <f t="shared" si="6"/>
        <v>0</v>
      </c>
      <c r="Y142" s="142">
        <f t="shared" si="7"/>
        <v>0</v>
      </c>
      <c r="Z142" s="142">
        <f t="shared" si="8"/>
        <v>0</v>
      </c>
      <c r="AA142" s="142">
        <f t="shared" si="9"/>
        <v>0</v>
      </c>
      <c r="AB142" s="152"/>
      <c r="AC142" s="152"/>
      <c r="AD142" s="152"/>
      <c r="AE142" s="152"/>
      <c r="AF142" s="152"/>
      <c r="AG142" s="152"/>
      <c r="AH142" s="152"/>
      <c r="AI142" s="152"/>
      <c r="AJ142" s="152"/>
      <c r="AK142" s="152"/>
      <c r="AL142" s="152"/>
      <c r="AM142" s="152"/>
      <c r="AN142" s="152"/>
      <c r="AO142" s="152"/>
      <c r="AP142" s="152"/>
      <c r="AQ142" s="152"/>
      <c r="AR142" s="152"/>
      <c r="AS142" s="152"/>
      <c r="AT142" s="152"/>
      <c r="AU142" s="152"/>
      <c r="AV142" s="152"/>
      <c r="AW142" s="152"/>
      <c r="AX142" s="152"/>
      <c r="AY142" s="152"/>
      <c r="AZ142" s="152"/>
      <c r="BA142" s="152"/>
      <c r="BB142" s="152"/>
      <c r="BC142" s="152"/>
    </row>
    <row r="143" spans="1:55" s="79" customFormat="1" ht="63.75" customHeight="1" x14ac:dyDescent="0.3">
      <c r="A143" s="139" t="s">
        <v>33</v>
      </c>
      <c r="B143" s="155" t="s">
        <v>93</v>
      </c>
      <c r="C143" s="144"/>
      <c r="D143" s="145">
        <f t="shared" ref="D143:G143" si="32">D144+D145</f>
        <v>27925349</v>
      </c>
      <c r="E143" s="145">
        <f t="shared" si="32"/>
        <v>0</v>
      </c>
      <c r="F143" s="145">
        <f t="shared" si="32"/>
        <v>0</v>
      </c>
      <c r="G143" s="145">
        <f t="shared" si="32"/>
        <v>27925349</v>
      </c>
      <c r="H143" s="145">
        <f>H144+H145</f>
        <v>27925349</v>
      </c>
      <c r="I143" s="145">
        <f t="shared" ref="I143:S143" si="33">I144+I145</f>
        <v>0</v>
      </c>
      <c r="J143" s="145">
        <f t="shared" si="33"/>
        <v>0</v>
      </c>
      <c r="K143" s="145">
        <f t="shared" si="33"/>
        <v>27925349</v>
      </c>
      <c r="L143" s="145">
        <f t="shared" si="33"/>
        <v>19179770</v>
      </c>
      <c r="M143" s="145">
        <f t="shared" si="33"/>
        <v>0</v>
      </c>
      <c r="N143" s="145">
        <f t="shared" si="33"/>
        <v>0</v>
      </c>
      <c r="O143" s="145">
        <f t="shared" si="33"/>
        <v>19179770</v>
      </c>
      <c r="P143" s="145">
        <f t="shared" si="33"/>
        <v>21394408.510000002</v>
      </c>
      <c r="Q143" s="145">
        <f t="shared" si="33"/>
        <v>0</v>
      </c>
      <c r="R143" s="145">
        <f t="shared" si="33"/>
        <v>0</v>
      </c>
      <c r="S143" s="145">
        <f t="shared" si="33"/>
        <v>21394408.510000002</v>
      </c>
      <c r="T143" s="142">
        <f t="shared" si="2"/>
        <v>76.612859914481291</v>
      </c>
      <c r="U143" s="142">
        <f t="shared" si="20"/>
        <v>0</v>
      </c>
      <c r="V143" s="142">
        <f t="shared" si="4"/>
        <v>0</v>
      </c>
      <c r="W143" s="142">
        <f t="shared" si="5"/>
        <v>76.612859914481291</v>
      </c>
      <c r="X143" s="142">
        <f t="shared" si="6"/>
        <v>76.612859914481291</v>
      </c>
      <c r="Y143" s="142">
        <f t="shared" si="7"/>
        <v>0</v>
      </c>
      <c r="Z143" s="142">
        <f t="shared" si="8"/>
        <v>0</v>
      </c>
      <c r="AA143" s="142">
        <f t="shared" si="9"/>
        <v>76.612859914481291</v>
      </c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</row>
    <row r="144" spans="1:55" s="78" customFormat="1" ht="75.75" customHeight="1" x14ac:dyDescent="0.3">
      <c r="A144" s="146" t="s">
        <v>34</v>
      </c>
      <c r="B144" s="147" t="s">
        <v>94</v>
      </c>
      <c r="C144" s="148" t="s">
        <v>67</v>
      </c>
      <c r="D144" s="149">
        <f>SUM(E144:G144)</f>
        <v>25836300</v>
      </c>
      <c r="E144" s="149">
        <f t="shared" ref="E144:E145" si="34">I144</f>
        <v>0</v>
      </c>
      <c r="F144" s="149">
        <f t="shared" ref="F144:F145" si="35">J144</f>
        <v>0</v>
      </c>
      <c r="G144" s="149">
        <f t="shared" ref="G144:G145" si="36">K144</f>
        <v>25836300</v>
      </c>
      <c r="H144" s="150">
        <f>SUM(I144:K144)</f>
        <v>25836300</v>
      </c>
      <c r="I144" s="151">
        <v>0</v>
      </c>
      <c r="J144" s="151">
        <v>0</v>
      </c>
      <c r="K144" s="151">
        <v>25836300</v>
      </c>
      <c r="L144" s="151">
        <f t="shared" ref="L144" si="37">M144+N144+O144</f>
        <v>19179770</v>
      </c>
      <c r="M144" s="151">
        <v>0</v>
      </c>
      <c r="N144" s="151">
        <v>0</v>
      </c>
      <c r="O144" s="151">
        <v>19179770</v>
      </c>
      <c r="P144" s="149">
        <f t="shared" ref="P144:P145" si="38">SUM(Q144:S144)</f>
        <v>19305359.510000002</v>
      </c>
      <c r="Q144" s="149">
        <v>0</v>
      </c>
      <c r="R144" s="149">
        <v>0</v>
      </c>
      <c r="S144" s="149">
        <v>19305359.510000002</v>
      </c>
      <c r="T144" s="151">
        <f t="shared" si="2"/>
        <v>74.721842949648362</v>
      </c>
      <c r="U144" s="151">
        <f t="shared" si="20"/>
        <v>0</v>
      </c>
      <c r="V144" s="151">
        <f t="shared" si="4"/>
        <v>0</v>
      </c>
      <c r="W144" s="151">
        <f t="shared" si="5"/>
        <v>74.721842949648362</v>
      </c>
      <c r="X144" s="151">
        <f t="shared" si="6"/>
        <v>74.721842949648362</v>
      </c>
      <c r="Y144" s="151">
        <f t="shared" si="7"/>
        <v>0</v>
      </c>
      <c r="Z144" s="151">
        <f t="shared" si="8"/>
        <v>0</v>
      </c>
      <c r="AA144" s="151">
        <f t="shared" si="9"/>
        <v>74.721842949648362</v>
      </c>
      <c r="AB144" s="152"/>
      <c r="AC144" s="152"/>
      <c r="AD144" s="152"/>
      <c r="AE144" s="152"/>
      <c r="AF144" s="152"/>
      <c r="AG144" s="152"/>
      <c r="AH144" s="152"/>
      <c r="AI144" s="152"/>
      <c r="AJ144" s="152"/>
      <c r="AK144" s="152"/>
      <c r="AL144" s="152"/>
      <c r="AM144" s="152"/>
      <c r="AN144" s="152"/>
      <c r="AO144" s="152"/>
      <c r="AP144" s="152"/>
      <c r="AQ144" s="152"/>
      <c r="AR144" s="152"/>
      <c r="AS144" s="152"/>
      <c r="AT144" s="152"/>
      <c r="AU144" s="152"/>
      <c r="AV144" s="152"/>
      <c r="AW144" s="152"/>
      <c r="AX144" s="152"/>
      <c r="AY144" s="152"/>
      <c r="AZ144" s="152"/>
      <c r="BA144" s="152"/>
      <c r="BB144" s="152"/>
      <c r="BC144" s="152"/>
    </row>
    <row r="145" spans="1:55" s="78" customFormat="1" ht="43.5" customHeight="1" x14ac:dyDescent="0.3">
      <c r="A145" s="146" t="s">
        <v>96</v>
      </c>
      <c r="B145" s="153" t="s">
        <v>95</v>
      </c>
      <c r="C145" s="148" t="s">
        <v>67</v>
      </c>
      <c r="D145" s="149">
        <f>SUM(E145:G145)</f>
        <v>2089049</v>
      </c>
      <c r="E145" s="149">
        <f t="shared" si="34"/>
        <v>0</v>
      </c>
      <c r="F145" s="149">
        <f t="shared" si="35"/>
        <v>0</v>
      </c>
      <c r="G145" s="149">
        <f t="shared" si="36"/>
        <v>2089049</v>
      </c>
      <c r="H145" s="150">
        <f>SUM(I145:K145)</f>
        <v>2089049</v>
      </c>
      <c r="I145" s="151">
        <v>0</v>
      </c>
      <c r="J145" s="151">
        <v>0</v>
      </c>
      <c r="K145" s="151">
        <v>2089049</v>
      </c>
      <c r="L145" s="151"/>
      <c r="M145" s="151"/>
      <c r="N145" s="151"/>
      <c r="O145" s="151"/>
      <c r="P145" s="149">
        <f t="shared" si="38"/>
        <v>2089049</v>
      </c>
      <c r="Q145" s="149">
        <v>0</v>
      </c>
      <c r="R145" s="149">
        <v>0</v>
      </c>
      <c r="S145" s="149">
        <v>2089049</v>
      </c>
      <c r="T145" s="151">
        <f t="shared" si="2"/>
        <v>100</v>
      </c>
      <c r="U145" s="151">
        <f t="shared" si="20"/>
        <v>0</v>
      </c>
      <c r="V145" s="151">
        <f t="shared" si="4"/>
        <v>0</v>
      </c>
      <c r="W145" s="151">
        <f t="shared" si="5"/>
        <v>100</v>
      </c>
      <c r="X145" s="151">
        <f t="shared" si="6"/>
        <v>100</v>
      </c>
      <c r="Y145" s="151">
        <f t="shared" si="7"/>
        <v>0</v>
      </c>
      <c r="Z145" s="151">
        <f t="shared" si="8"/>
        <v>0</v>
      </c>
      <c r="AA145" s="151">
        <f t="shared" si="9"/>
        <v>100</v>
      </c>
      <c r="AB145" s="152"/>
      <c r="AC145" s="152"/>
      <c r="AD145" s="152"/>
      <c r="AE145" s="152"/>
      <c r="AF145" s="152"/>
      <c r="AG145" s="152"/>
      <c r="AH145" s="152"/>
      <c r="AI145" s="152"/>
      <c r="AJ145" s="152"/>
      <c r="AK145" s="152"/>
      <c r="AL145" s="152"/>
      <c r="AM145" s="152"/>
      <c r="AN145" s="152"/>
      <c r="AO145" s="152"/>
      <c r="AP145" s="152"/>
      <c r="AQ145" s="152"/>
      <c r="AR145" s="152"/>
      <c r="AS145" s="152"/>
      <c r="AT145" s="152"/>
      <c r="AU145" s="152"/>
      <c r="AV145" s="152"/>
      <c r="AW145" s="152"/>
      <c r="AX145" s="152"/>
      <c r="AY145" s="152"/>
      <c r="AZ145" s="152"/>
      <c r="BA145" s="152"/>
      <c r="BB145" s="152"/>
      <c r="BC145" s="152"/>
    </row>
    <row r="146" spans="1:55" s="53" customFormat="1" ht="36.75" hidden="1" customHeight="1" x14ac:dyDescent="0.3">
      <c r="A146" s="136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</row>
    <row r="147" spans="1:55" s="47" customFormat="1" ht="40.5" hidden="1" customHeight="1" x14ac:dyDescent="0.3">
      <c r="A147" s="139"/>
      <c r="B147" s="140"/>
      <c r="C147" s="140"/>
      <c r="D147" s="141"/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141"/>
      <c r="P147" s="141"/>
      <c r="Q147" s="141"/>
      <c r="R147" s="141"/>
      <c r="S147" s="141"/>
      <c r="T147" s="150"/>
      <c r="U147" s="150"/>
      <c r="V147" s="150"/>
      <c r="W147" s="150"/>
      <c r="X147" s="149"/>
      <c r="Y147" s="149"/>
      <c r="Z147" s="149"/>
      <c r="AA147" s="149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52"/>
      <c r="AM147" s="152"/>
      <c r="AN147" s="152"/>
      <c r="AO147" s="152"/>
      <c r="AP147" s="152"/>
      <c r="AQ147" s="152"/>
      <c r="AR147" s="152"/>
      <c r="AS147" s="152"/>
      <c r="AT147" s="152"/>
      <c r="AU147" s="152"/>
      <c r="AV147" s="152"/>
      <c r="AW147" s="152"/>
      <c r="AX147" s="152"/>
      <c r="AY147" s="152"/>
      <c r="AZ147" s="152"/>
      <c r="BA147" s="152"/>
      <c r="BB147" s="152"/>
      <c r="BC147" s="152"/>
    </row>
    <row r="148" spans="1:55" s="53" customFormat="1" ht="43.5" hidden="1" customHeight="1" x14ac:dyDescent="0.3">
      <c r="A148" s="139"/>
      <c r="B148" s="143"/>
      <c r="C148" s="157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50"/>
      <c r="U148" s="150"/>
      <c r="V148" s="150"/>
      <c r="W148" s="150"/>
      <c r="X148" s="149"/>
      <c r="Y148" s="149"/>
      <c r="Z148" s="149"/>
      <c r="AA148" s="149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</row>
    <row r="149" spans="1:55" s="53" customFormat="1" ht="61.5" hidden="1" customHeight="1" x14ac:dyDescent="0.3">
      <c r="A149" s="139"/>
      <c r="B149" s="143"/>
      <c r="C149" s="157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50"/>
      <c r="U149" s="150"/>
      <c r="V149" s="150"/>
      <c r="W149" s="150"/>
      <c r="X149" s="149"/>
      <c r="Y149" s="149"/>
      <c r="Z149" s="149"/>
      <c r="AA149" s="149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</row>
    <row r="150" spans="1:55" s="47" customFormat="1" ht="47.25" hidden="1" customHeight="1" x14ac:dyDescent="0.3">
      <c r="A150" s="146"/>
      <c r="B150" s="147"/>
      <c r="C150" s="158"/>
      <c r="D150" s="151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0"/>
      <c r="U150" s="150"/>
      <c r="V150" s="150"/>
      <c r="W150" s="150"/>
      <c r="X150" s="149"/>
      <c r="Y150" s="149"/>
      <c r="Z150" s="149"/>
      <c r="AA150" s="149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52"/>
      <c r="AM150" s="152"/>
      <c r="AN150" s="152"/>
      <c r="AO150" s="152"/>
      <c r="AP150" s="152"/>
      <c r="AQ150" s="152"/>
      <c r="AR150" s="152"/>
      <c r="AS150" s="152"/>
      <c r="AT150" s="152"/>
      <c r="AU150" s="152"/>
      <c r="AV150" s="152"/>
      <c r="AW150" s="152"/>
      <c r="AX150" s="152"/>
      <c r="AY150" s="152"/>
      <c r="AZ150" s="152"/>
      <c r="BA150" s="152"/>
      <c r="BB150" s="152"/>
      <c r="BC150" s="152"/>
    </row>
    <row r="151" spans="1:55" s="47" customFormat="1" ht="152.25" hidden="1" customHeight="1" x14ac:dyDescent="0.3">
      <c r="A151" s="146"/>
      <c r="B151" s="153"/>
      <c r="C151" s="158"/>
      <c r="D151" s="151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0"/>
      <c r="U151" s="150"/>
      <c r="V151" s="150"/>
      <c r="W151" s="150"/>
      <c r="X151" s="149"/>
      <c r="Y151" s="149"/>
      <c r="Z151" s="149"/>
      <c r="AA151" s="149"/>
      <c r="AB151" s="152"/>
      <c r="AC151" s="152"/>
      <c r="AD151" s="152"/>
      <c r="AE151" s="152"/>
      <c r="AF151" s="152"/>
      <c r="AG151" s="152"/>
      <c r="AH151" s="152"/>
      <c r="AI151" s="152"/>
      <c r="AJ151" s="152"/>
      <c r="AK151" s="152"/>
      <c r="AL151" s="152"/>
      <c r="AM151" s="152"/>
      <c r="AN151" s="152"/>
      <c r="AO151" s="152"/>
      <c r="AP151" s="152"/>
      <c r="AQ151" s="152"/>
      <c r="AR151" s="152"/>
      <c r="AS151" s="152"/>
      <c r="AT151" s="152"/>
      <c r="AU151" s="152"/>
      <c r="AV151" s="152"/>
      <c r="AW151" s="152"/>
      <c r="AX151" s="152"/>
      <c r="AY151" s="152"/>
      <c r="AZ151" s="152"/>
      <c r="BA151" s="152"/>
      <c r="BB151" s="152"/>
      <c r="BC151" s="152"/>
    </row>
    <row r="152" spans="1:55" s="47" customFormat="1" ht="150" hidden="1" customHeight="1" x14ac:dyDescent="0.3">
      <c r="A152" s="146"/>
      <c r="B152" s="153"/>
      <c r="C152" s="158"/>
      <c r="D152" s="151"/>
      <c r="E152" s="151"/>
      <c r="F152" s="151"/>
      <c r="G152" s="151"/>
      <c r="H152" s="151"/>
      <c r="I152" s="151"/>
      <c r="J152" s="151"/>
      <c r="K152" s="151"/>
      <c r="L152" s="151"/>
      <c r="M152" s="151"/>
      <c r="N152" s="151"/>
      <c r="O152" s="151"/>
      <c r="P152" s="151"/>
      <c r="Q152" s="151"/>
      <c r="R152" s="151"/>
      <c r="S152" s="151"/>
      <c r="T152" s="150"/>
      <c r="U152" s="150"/>
      <c r="V152" s="150"/>
      <c r="W152" s="150"/>
      <c r="X152" s="149"/>
      <c r="Y152" s="149"/>
      <c r="Z152" s="149"/>
      <c r="AA152" s="149"/>
      <c r="AB152" s="152"/>
      <c r="AC152" s="152"/>
      <c r="AD152" s="152"/>
      <c r="AE152" s="152"/>
      <c r="AF152" s="152"/>
      <c r="AG152" s="152"/>
      <c r="AH152" s="152"/>
      <c r="AI152" s="152"/>
      <c r="AJ152" s="152"/>
      <c r="AK152" s="152"/>
      <c r="AL152" s="152"/>
      <c r="AM152" s="152"/>
      <c r="AN152" s="152"/>
      <c r="AO152" s="152"/>
      <c r="AP152" s="152"/>
      <c r="AQ152" s="152"/>
      <c r="AR152" s="152"/>
      <c r="AS152" s="152"/>
      <c r="AT152" s="152"/>
      <c r="AU152" s="152"/>
      <c r="AV152" s="152"/>
      <c r="AW152" s="152"/>
      <c r="AX152" s="152"/>
      <c r="AY152" s="152"/>
      <c r="AZ152" s="152"/>
      <c r="BA152" s="152"/>
      <c r="BB152" s="152"/>
      <c r="BC152" s="152"/>
    </row>
    <row r="153" spans="1:55" s="47" customFormat="1" ht="173.25" hidden="1" customHeight="1" x14ac:dyDescent="0.3">
      <c r="A153" s="146"/>
      <c r="B153" s="153"/>
      <c r="C153" s="158"/>
      <c r="D153" s="151"/>
      <c r="E153" s="151"/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0"/>
      <c r="U153" s="150"/>
      <c r="V153" s="150"/>
      <c r="W153" s="150"/>
      <c r="X153" s="149"/>
      <c r="Y153" s="149"/>
      <c r="Z153" s="149"/>
      <c r="AA153" s="149"/>
      <c r="AB153" s="152"/>
      <c r="AC153" s="152"/>
      <c r="AD153" s="152"/>
      <c r="AE153" s="152"/>
      <c r="AF153" s="152"/>
      <c r="AG153" s="152"/>
      <c r="AH153" s="152"/>
      <c r="AI153" s="152"/>
      <c r="AJ153" s="152"/>
      <c r="AK153" s="152"/>
      <c r="AL153" s="152"/>
      <c r="AM153" s="152"/>
      <c r="AN153" s="152"/>
      <c r="AO153" s="152"/>
      <c r="AP153" s="152"/>
      <c r="AQ153" s="152"/>
      <c r="AR153" s="152"/>
      <c r="AS153" s="152"/>
      <c r="AT153" s="152"/>
      <c r="AU153" s="152"/>
      <c r="AV153" s="152"/>
      <c r="AW153" s="152"/>
      <c r="AX153" s="152"/>
      <c r="AY153" s="152"/>
      <c r="AZ153" s="152"/>
      <c r="BA153" s="152"/>
      <c r="BB153" s="152"/>
      <c r="BC153" s="152"/>
    </row>
    <row r="154" spans="1:55" s="53" customFormat="1" ht="115.5" hidden="1" customHeight="1" x14ac:dyDescent="0.3">
      <c r="A154" s="146"/>
      <c r="B154" s="147"/>
      <c r="C154" s="158"/>
      <c r="D154" s="151"/>
      <c r="E154" s="151"/>
      <c r="F154" s="151"/>
      <c r="G154" s="151"/>
      <c r="H154" s="151"/>
      <c r="I154" s="151"/>
      <c r="J154" s="151"/>
      <c r="K154" s="151"/>
      <c r="L154" s="151"/>
      <c r="M154" s="151"/>
      <c r="N154" s="151"/>
      <c r="O154" s="151"/>
      <c r="P154" s="151"/>
      <c r="Q154" s="151"/>
      <c r="R154" s="151"/>
      <c r="S154" s="151"/>
      <c r="T154" s="150"/>
      <c r="U154" s="150"/>
      <c r="V154" s="150"/>
      <c r="W154" s="150"/>
      <c r="X154" s="149"/>
      <c r="Y154" s="149"/>
      <c r="Z154" s="149"/>
      <c r="AA154" s="149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</row>
    <row r="155" spans="1:55" s="53" customFormat="1" ht="102" hidden="1" customHeight="1" x14ac:dyDescent="0.3">
      <c r="A155" s="146"/>
      <c r="B155" s="153"/>
      <c r="C155" s="158"/>
      <c r="D155" s="151"/>
      <c r="E155" s="151"/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0"/>
      <c r="U155" s="150"/>
      <c r="V155" s="150"/>
      <c r="W155" s="150"/>
      <c r="X155" s="149"/>
      <c r="Y155" s="149"/>
      <c r="Z155" s="149"/>
      <c r="AA155" s="149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</row>
    <row r="156" spans="1:55" s="53" customFormat="1" ht="97.5" hidden="1" customHeight="1" x14ac:dyDescent="0.3">
      <c r="A156" s="146"/>
      <c r="B156" s="153"/>
      <c r="C156" s="158"/>
      <c r="D156" s="151"/>
      <c r="E156" s="151"/>
      <c r="F156" s="151"/>
      <c r="G156" s="151"/>
      <c r="H156" s="151"/>
      <c r="I156" s="151"/>
      <c r="J156" s="151"/>
      <c r="K156" s="151"/>
      <c r="L156" s="151"/>
      <c r="M156" s="151"/>
      <c r="N156" s="151"/>
      <c r="O156" s="151"/>
      <c r="P156" s="151"/>
      <c r="Q156" s="151"/>
      <c r="R156" s="151"/>
      <c r="S156" s="151"/>
      <c r="T156" s="150"/>
      <c r="U156" s="150"/>
      <c r="V156" s="150"/>
      <c r="W156" s="150"/>
      <c r="X156" s="149"/>
      <c r="Y156" s="149"/>
      <c r="Z156" s="149"/>
      <c r="AA156" s="149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</row>
    <row r="157" spans="1:55" s="53" customFormat="1" ht="97.5" hidden="1" customHeight="1" x14ac:dyDescent="0.3">
      <c r="A157" s="146"/>
      <c r="B157" s="153"/>
      <c r="C157" s="158"/>
      <c r="D157" s="151"/>
      <c r="E157" s="151"/>
      <c r="F157" s="151"/>
      <c r="G157" s="151"/>
      <c r="H157" s="151"/>
      <c r="I157" s="151"/>
      <c r="J157" s="151"/>
      <c r="K157" s="151"/>
      <c r="L157" s="151"/>
      <c r="M157" s="151"/>
      <c r="N157" s="151"/>
      <c r="O157" s="151"/>
      <c r="P157" s="151"/>
      <c r="Q157" s="151"/>
      <c r="R157" s="151"/>
      <c r="S157" s="151"/>
      <c r="T157" s="150"/>
      <c r="U157" s="150"/>
      <c r="V157" s="150"/>
      <c r="W157" s="150"/>
      <c r="X157" s="149"/>
      <c r="Y157" s="149"/>
      <c r="Z157" s="149"/>
      <c r="AA157" s="149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</row>
    <row r="158" spans="1:55" s="53" customFormat="1" ht="97.5" hidden="1" customHeight="1" x14ac:dyDescent="0.3">
      <c r="A158" s="146"/>
      <c r="B158" s="147"/>
      <c r="C158" s="158"/>
      <c r="D158" s="151"/>
      <c r="E158" s="151"/>
      <c r="F158" s="151"/>
      <c r="G158" s="151"/>
      <c r="H158" s="151"/>
      <c r="I158" s="151"/>
      <c r="J158" s="151"/>
      <c r="K158" s="151"/>
      <c r="L158" s="151"/>
      <c r="M158" s="151"/>
      <c r="N158" s="151"/>
      <c r="O158" s="151"/>
      <c r="P158" s="151"/>
      <c r="Q158" s="151"/>
      <c r="R158" s="151"/>
      <c r="S158" s="151"/>
      <c r="T158" s="150"/>
      <c r="U158" s="150"/>
      <c r="V158" s="150"/>
      <c r="W158" s="150"/>
      <c r="X158" s="149"/>
      <c r="Y158" s="149"/>
      <c r="Z158" s="149"/>
      <c r="AA158" s="149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</row>
    <row r="159" spans="1:55" s="53" customFormat="1" ht="46.5" hidden="1" customHeight="1" x14ac:dyDescent="0.3">
      <c r="A159" s="146"/>
      <c r="B159" s="147"/>
      <c r="C159" s="158"/>
      <c r="D159" s="151"/>
      <c r="E159" s="151"/>
      <c r="F159" s="151"/>
      <c r="G159" s="151"/>
      <c r="H159" s="151"/>
      <c r="I159" s="151"/>
      <c r="J159" s="151"/>
      <c r="K159" s="151"/>
      <c r="L159" s="151"/>
      <c r="M159" s="151"/>
      <c r="N159" s="151"/>
      <c r="O159" s="151"/>
      <c r="P159" s="151"/>
      <c r="Q159" s="151"/>
      <c r="R159" s="151"/>
      <c r="S159" s="151"/>
      <c r="T159" s="150"/>
      <c r="U159" s="150"/>
      <c r="V159" s="150"/>
      <c r="W159" s="150"/>
      <c r="X159" s="149"/>
      <c r="Y159" s="149"/>
      <c r="Z159" s="149"/>
      <c r="AA159" s="149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</row>
    <row r="160" spans="1:55" s="53" customFormat="1" ht="27" hidden="1" customHeight="1" x14ac:dyDescent="0.3">
      <c r="A160" s="146"/>
      <c r="B160" s="147"/>
      <c r="C160" s="158"/>
      <c r="D160" s="151"/>
      <c r="E160" s="151"/>
      <c r="F160" s="151"/>
      <c r="G160" s="151"/>
      <c r="H160" s="151"/>
      <c r="I160" s="151"/>
      <c r="J160" s="151"/>
      <c r="K160" s="151"/>
      <c r="L160" s="151"/>
      <c r="M160" s="151"/>
      <c r="N160" s="151"/>
      <c r="O160" s="151"/>
      <c r="P160" s="151"/>
      <c r="Q160" s="151"/>
      <c r="R160" s="151"/>
      <c r="S160" s="151"/>
      <c r="T160" s="150"/>
      <c r="U160" s="150"/>
      <c r="V160" s="150"/>
      <c r="W160" s="150"/>
      <c r="X160" s="149"/>
      <c r="Y160" s="149"/>
      <c r="Z160" s="149"/>
      <c r="AA160" s="149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</row>
    <row r="161" spans="1:55" s="53" customFormat="1" ht="44.25" hidden="1" customHeight="1" x14ac:dyDescent="0.3">
      <c r="A161" s="139"/>
      <c r="B161" s="156"/>
      <c r="C161" s="157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  <c r="T161" s="150"/>
      <c r="U161" s="150"/>
      <c r="V161" s="150"/>
      <c r="W161" s="150"/>
      <c r="X161" s="149"/>
      <c r="Y161" s="149"/>
      <c r="Z161" s="149"/>
      <c r="AA161" s="149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</row>
    <row r="162" spans="1:55" s="47" customFormat="1" ht="44.25" hidden="1" customHeight="1" x14ac:dyDescent="0.3">
      <c r="A162" s="146"/>
      <c r="B162" s="153"/>
      <c r="C162" s="158"/>
      <c r="D162" s="151"/>
      <c r="E162" s="151"/>
      <c r="F162" s="151"/>
      <c r="G162" s="151"/>
      <c r="H162" s="151"/>
      <c r="I162" s="151"/>
      <c r="J162" s="151"/>
      <c r="K162" s="151"/>
      <c r="L162" s="151"/>
      <c r="M162" s="151"/>
      <c r="N162" s="151"/>
      <c r="O162" s="151"/>
      <c r="P162" s="151"/>
      <c r="Q162" s="151"/>
      <c r="R162" s="151"/>
      <c r="S162" s="151"/>
      <c r="T162" s="150"/>
      <c r="U162" s="150"/>
      <c r="V162" s="150"/>
      <c r="W162" s="150"/>
      <c r="X162" s="149"/>
      <c r="Y162" s="149"/>
      <c r="Z162" s="149"/>
      <c r="AA162" s="149"/>
      <c r="AB162" s="152"/>
      <c r="AC162" s="152"/>
      <c r="AD162" s="152"/>
      <c r="AE162" s="152"/>
      <c r="AF162" s="152"/>
      <c r="AG162" s="152"/>
      <c r="AH162" s="152"/>
      <c r="AI162" s="152"/>
      <c r="AJ162" s="152"/>
      <c r="AK162" s="152"/>
      <c r="AL162" s="152"/>
      <c r="AM162" s="152"/>
      <c r="AN162" s="152"/>
      <c r="AO162" s="152"/>
      <c r="AP162" s="152"/>
      <c r="AQ162" s="152"/>
      <c r="AR162" s="152"/>
      <c r="AS162" s="152"/>
      <c r="AT162" s="152"/>
      <c r="AU162" s="152"/>
      <c r="AV162" s="152"/>
      <c r="AW162" s="152"/>
      <c r="AX162" s="152"/>
      <c r="AY162" s="152"/>
      <c r="AZ162" s="152"/>
      <c r="BA162" s="152"/>
      <c r="BB162" s="152"/>
      <c r="BC162" s="152"/>
    </row>
    <row r="163" spans="1:55" s="47" customFormat="1" ht="44.25" hidden="1" customHeight="1" x14ac:dyDescent="0.3">
      <c r="A163" s="159"/>
      <c r="B163" s="160"/>
      <c r="C163" s="158"/>
      <c r="D163" s="151"/>
      <c r="E163" s="151"/>
      <c r="F163" s="151"/>
      <c r="G163" s="151"/>
      <c r="H163" s="151"/>
      <c r="I163" s="151"/>
      <c r="J163" s="151"/>
      <c r="K163" s="151"/>
      <c r="L163" s="151"/>
      <c r="M163" s="151"/>
      <c r="N163" s="151"/>
      <c r="O163" s="151"/>
      <c r="P163" s="151"/>
      <c r="Q163" s="151"/>
      <c r="R163" s="151"/>
      <c r="S163" s="151"/>
      <c r="T163" s="150"/>
      <c r="U163" s="150"/>
      <c r="V163" s="150"/>
      <c r="W163" s="150"/>
      <c r="X163" s="149"/>
      <c r="Y163" s="149"/>
      <c r="Z163" s="149"/>
      <c r="AA163" s="149"/>
      <c r="AB163" s="152"/>
      <c r="AC163" s="152"/>
      <c r="AD163" s="152"/>
      <c r="AE163" s="152"/>
      <c r="AF163" s="152"/>
      <c r="AG163" s="152"/>
      <c r="AH163" s="152"/>
      <c r="AI163" s="152"/>
      <c r="AJ163" s="152"/>
      <c r="AK163" s="152"/>
      <c r="AL163" s="152"/>
      <c r="AM163" s="152"/>
      <c r="AN163" s="152"/>
      <c r="AO163" s="152"/>
      <c r="AP163" s="152"/>
      <c r="AQ163" s="152"/>
      <c r="AR163" s="152"/>
      <c r="AS163" s="152"/>
      <c r="AT163" s="152"/>
      <c r="AU163" s="152"/>
      <c r="AV163" s="152"/>
      <c r="AW163" s="152"/>
      <c r="AX163" s="152"/>
      <c r="AY163" s="152"/>
      <c r="AZ163" s="152"/>
      <c r="BA163" s="152"/>
      <c r="BB163" s="152"/>
      <c r="BC163" s="152"/>
    </row>
    <row r="164" spans="1:55" s="47" customFormat="1" ht="25.5" hidden="1" customHeight="1" x14ac:dyDescent="0.3">
      <c r="A164" s="161"/>
      <c r="B164" s="162"/>
      <c r="C164" s="158"/>
      <c r="D164" s="151"/>
      <c r="E164" s="151"/>
      <c r="F164" s="151"/>
      <c r="G164" s="151"/>
      <c r="H164" s="151"/>
      <c r="I164" s="151"/>
      <c r="J164" s="151"/>
      <c r="K164" s="151"/>
      <c r="L164" s="151"/>
      <c r="M164" s="151"/>
      <c r="N164" s="151"/>
      <c r="O164" s="151"/>
      <c r="P164" s="151"/>
      <c r="Q164" s="151"/>
      <c r="R164" s="151"/>
      <c r="S164" s="151"/>
      <c r="T164" s="150"/>
      <c r="U164" s="150"/>
      <c r="V164" s="150"/>
      <c r="W164" s="150"/>
      <c r="X164" s="149"/>
      <c r="Y164" s="149"/>
      <c r="Z164" s="149"/>
      <c r="AA164" s="149"/>
      <c r="AB164" s="152"/>
      <c r="AC164" s="152"/>
      <c r="AD164" s="152"/>
      <c r="AE164" s="152"/>
      <c r="AF164" s="152"/>
      <c r="AG164" s="152"/>
      <c r="AH164" s="152"/>
      <c r="AI164" s="152"/>
      <c r="AJ164" s="152"/>
      <c r="AK164" s="152"/>
      <c r="AL164" s="152"/>
      <c r="AM164" s="152"/>
      <c r="AN164" s="152"/>
      <c r="AO164" s="152"/>
      <c r="AP164" s="152"/>
      <c r="AQ164" s="152"/>
      <c r="AR164" s="152"/>
      <c r="AS164" s="152"/>
      <c r="AT164" s="152"/>
      <c r="AU164" s="152"/>
      <c r="AV164" s="152"/>
      <c r="AW164" s="152"/>
      <c r="AX164" s="152"/>
      <c r="AY164" s="152"/>
      <c r="AZ164" s="152"/>
      <c r="BA164" s="152"/>
      <c r="BB164" s="152"/>
      <c r="BC164" s="152"/>
    </row>
    <row r="165" spans="1:55" s="53" customFormat="1" ht="66.75" hidden="1" customHeight="1" x14ac:dyDescent="0.3">
      <c r="A165" s="139"/>
      <c r="B165" s="155"/>
      <c r="C165" s="157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50"/>
      <c r="U165" s="150"/>
      <c r="V165" s="150"/>
      <c r="W165" s="150"/>
      <c r="X165" s="149"/>
      <c r="Y165" s="149"/>
      <c r="Z165" s="149"/>
      <c r="AA165" s="149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</row>
    <row r="166" spans="1:55" s="53" customFormat="1" ht="51" hidden="1" customHeight="1" x14ac:dyDescent="0.3">
      <c r="A166" s="146"/>
      <c r="B166" s="163"/>
      <c r="C166" s="158"/>
      <c r="D166" s="151"/>
      <c r="E166" s="151"/>
      <c r="F166" s="151"/>
      <c r="G166" s="151"/>
      <c r="H166" s="151"/>
      <c r="I166" s="151"/>
      <c r="J166" s="151"/>
      <c r="K166" s="151"/>
      <c r="L166" s="151"/>
      <c r="M166" s="151"/>
      <c r="N166" s="151"/>
      <c r="O166" s="151"/>
      <c r="P166" s="151"/>
      <c r="Q166" s="151"/>
      <c r="R166" s="151"/>
      <c r="S166" s="151"/>
      <c r="T166" s="150"/>
      <c r="U166" s="150"/>
      <c r="V166" s="150"/>
      <c r="W166" s="150"/>
      <c r="X166" s="149"/>
      <c r="Y166" s="149"/>
      <c r="Z166" s="149"/>
      <c r="AA166" s="149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</row>
    <row r="167" spans="1:55" s="53" customFormat="1" ht="95.25" hidden="1" customHeight="1" x14ac:dyDescent="0.3">
      <c r="A167" s="139"/>
      <c r="B167" s="164"/>
      <c r="C167" s="157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50"/>
      <c r="U167" s="150"/>
      <c r="V167" s="150"/>
      <c r="W167" s="150"/>
      <c r="X167" s="149"/>
      <c r="Y167" s="149"/>
      <c r="Z167" s="149"/>
      <c r="AA167" s="149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</row>
    <row r="168" spans="1:55" s="53" customFormat="1" ht="61.5" hidden="1" customHeight="1" x14ac:dyDescent="0.3">
      <c r="A168" s="146"/>
      <c r="B168" s="165"/>
      <c r="C168" s="158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151"/>
      <c r="Q168" s="151"/>
      <c r="R168" s="151"/>
      <c r="S168" s="151"/>
      <c r="T168" s="150"/>
      <c r="U168" s="150"/>
      <c r="V168" s="150"/>
      <c r="W168" s="150"/>
      <c r="X168" s="149"/>
      <c r="Y168" s="149"/>
      <c r="Z168" s="149"/>
      <c r="AA168" s="149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</row>
    <row r="169" spans="1:55" s="53" customFormat="1" ht="67.5" hidden="1" customHeight="1" x14ac:dyDescent="0.3">
      <c r="A169" s="139"/>
      <c r="B169" s="155"/>
      <c r="C169" s="157"/>
      <c r="D169" s="142"/>
      <c r="E169" s="142"/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50"/>
      <c r="U169" s="150"/>
      <c r="V169" s="150"/>
      <c r="W169" s="150"/>
      <c r="X169" s="149"/>
      <c r="Y169" s="149"/>
      <c r="Z169" s="149"/>
      <c r="AA169" s="149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</row>
    <row r="170" spans="1:55" s="53" customFormat="1" ht="46.5" hidden="1" customHeight="1" x14ac:dyDescent="0.3">
      <c r="A170" s="146"/>
      <c r="B170" s="147"/>
      <c r="C170" s="158"/>
      <c r="D170" s="151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151"/>
      <c r="Q170" s="151"/>
      <c r="R170" s="151"/>
      <c r="S170" s="151"/>
      <c r="T170" s="150"/>
      <c r="U170" s="150"/>
      <c r="V170" s="150"/>
      <c r="W170" s="150"/>
      <c r="X170" s="149"/>
      <c r="Y170" s="149"/>
      <c r="Z170" s="149"/>
      <c r="AA170" s="149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</row>
    <row r="171" spans="1:55" s="53" customFormat="1" ht="47.25" hidden="1" customHeight="1" x14ac:dyDescent="0.3">
      <c r="A171" s="139"/>
      <c r="B171" s="155"/>
      <c r="C171" s="157"/>
      <c r="D171" s="142"/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50"/>
      <c r="U171" s="150"/>
      <c r="V171" s="150"/>
      <c r="W171" s="150"/>
      <c r="X171" s="149"/>
      <c r="Y171" s="149"/>
      <c r="Z171" s="149"/>
      <c r="AA171" s="149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</row>
    <row r="172" spans="1:55" s="53" customFormat="1" ht="47.25" hidden="1" customHeight="1" x14ac:dyDescent="0.3">
      <c r="A172" s="146"/>
      <c r="B172" s="147"/>
      <c r="C172" s="158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151"/>
      <c r="Q172" s="151"/>
      <c r="R172" s="151"/>
      <c r="S172" s="151"/>
      <c r="T172" s="150"/>
      <c r="U172" s="150"/>
      <c r="V172" s="150"/>
      <c r="W172" s="150"/>
      <c r="X172" s="149"/>
      <c r="Y172" s="149"/>
      <c r="Z172" s="149"/>
      <c r="AA172" s="149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</row>
    <row r="173" spans="1:55" s="53" customFormat="1" hidden="1" x14ac:dyDescent="0.3">
      <c r="A173" s="139"/>
      <c r="B173" s="155"/>
      <c r="C173" s="157"/>
      <c r="D173" s="142"/>
      <c r="E173" s="142"/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  <c r="T173" s="150"/>
      <c r="U173" s="150"/>
      <c r="V173" s="150"/>
      <c r="W173" s="150"/>
      <c r="X173" s="149"/>
      <c r="Y173" s="149"/>
      <c r="Z173" s="149"/>
      <c r="AA173" s="149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</row>
    <row r="174" spans="1:55" s="53" customFormat="1" ht="50.25" hidden="1" customHeight="1" x14ac:dyDescent="0.3">
      <c r="A174" s="146"/>
      <c r="B174" s="147"/>
      <c r="C174" s="158"/>
      <c r="D174" s="151"/>
      <c r="E174" s="151"/>
      <c r="F174" s="151"/>
      <c r="G174" s="151"/>
      <c r="H174" s="151"/>
      <c r="I174" s="151"/>
      <c r="J174" s="151"/>
      <c r="K174" s="151"/>
      <c r="L174" s="151"/>
      <c r="M174" s="151"/>
      <c r="N174" s="151"/>
      <c r="O174" s="151"/>
      <c r="P174" s="151"/>
      <c r="Q174" s="151"/>
      <c r="R174" s="151"/>
      <c r="S174" s="151"/>
      <c r="T174" s="150"/>
      <c r="U174" s="150"/>
      <c r="V174" s="150"/>
      <c r="W174" s="150"/>
      <c r="X174" s="149"/>
      <c r="Y174" s="149"/>
      <c r="Z174" s="149"/>
      <c r="AA174" s="149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</row>
    <row r="175" spans="1:55" s="53" customFormat="1" ht="45" hidden="1" customHeight="1" x14ac:dyDescent="0.3">
      <c r="A175" s="146"/>
      <c r="B175" s="147"/>
      <c r="C175" s="158"/>
      <c r="D175" s="151"/>
      <c r="E175" s="151"/>
      <c r="F175" s="151"/>
      <c r="G175" s="151"/>
      <c r="H175" s="151"/>
      <c r="I175" s="151"/>
      <c r="J175" s="151"/>
      <c r="K175" s="151"/>
      <c r="L175" s="151"/>
      <c r="M175" s="151"/>
      <c r="N175" s="151"/>
      <c r="O175" s="151"/>
      <c r="P175" s="151"/>
      <c r="Q175" s="151"/>
      <c r="R175" s="151"/>
      <c r="S175" s="151"/>
      <c r="T175" s="150"/>
      <c r="U175" s="150"/>
      <c r="V175" s="150"/>
      <c r="W175" s="150"/>
      <c r="X175" s="149"/>
      <c r="Y175" s="149"/>
      <c r="Z175" s="149"/>
      <c r="AA175" s="149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</row>
    <row r="176" spans="1:55" s="53" customFormat="1" ht="75" hidden="1" customHeight="1" x14ac:dyDescent="0.3">
      <c r="A176" s="146"/>
      <c r="B176" s="147"/>
      <c r="C176" s="158"/>
      <c r="D176" s="151"/>
      <c r="E176" s="151"/>
      <c r="F176" s="151"/>
      <c r="G176" s="151"/>
      <c r="H176" s="151"/>
      <c r="I176" s="151"/>
      <c r="J176" s="151"/>
      <c r="K176" s="151"/>
      <c r="L176" s="151"/>
      <c r="M176" s="151"/>
      <c r="N176" s="151"/>
      <c r="O176" s="151"/>
      <c r="P176" s="151"/>
      <c r="Q176" s="151"/>
      <c r="R176" s="151"/>
      <c r="S176" s="151"/>
      <c r="T176" s="150"/>
      <c r="U176" s="150"/>
      <c r="V176" s="150"/>
      <c r="W176" s="150"/>
      <c r="X176" s="149"/>
      <c r="Y176" s="149"/>
      <c r="Z176" s="149"/>
      <c r="AA176" s="149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</row>
    <row r="177" spans="1:55" s="53" customFormat="1" ht="31.5" hidden="1" customHeight="1" x14ac:dyDescent="0.3">
      <c r="A177" s="146"/>
      <c r="B177" s="147"/>
      <c r="C177" s="158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0"/>
      <c r="U177" s="150"/>
      <c r="V177" s="150"/>
      <c r="W177" s="150"/>
      <c r="X177" s="149"/>
      <c r="Y177" s="149"/>
      <c r="Z177" s="149"/>
      <c r="AA177" s="149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</row>
    <row r="178" spans="1:55" s="53" customFormat="1" hidden="1" x14ac:dyDescent="0.3">
      <c r="A178" s="139"/>
      <c r="B178" s="155"/>
      <c r="C178" s="157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50"/>
      <c r="U178" s="150"/>
      <c r="V178" s="150"/>
      <c r="W178" s="150"/>
      <c r="X178" s="149"/>
      <c r="Y178" s="149"/>
      <c r="Z178" s="149"/>
      <c r="AA178" s="149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</row>
    <row r="179" spans="1:55" s="53" customFormat="1" hidden="1" x14ac:dyDescent="0.3">
      <c r="A179" s="146"/>
      <c r="B179" s="147"/>
      <c r="C179" s="158"/>
      <c r="D179" s="151"/>
      <c r="E179" s="151"/>
      <c r="F179" s="151"/>
      <c r="G179" s="151"/>
      <c r="H179" s="151"/>
      <c r="I179" s="151"/>
      <c r="J179" s="151"/>
      <c r="K179" s="151"/>
      <c r="L179" s="151"/>
      <c r="M179" s="151"/>
      <c r="N179" s="151"/>
      <c r="O179" s="151"/>
      <c r="P179" s="151"/>
      <c r="Q179" s="151"/>
      <c r="R179" s="151"/>
      <c r="S179" s="151"/>
      <c r="T179" s="150"/>
      <c r="U179" s="150"/>
      <c r="V179" s="150"/>
      <c r="W179" s="150"/>
      <c r="X179" s="149"/>
      <c r="Y179" s="149"/>
      <c r="Z179" s="149"/>
      <c r="AA179" s="149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</row>
    <row r="180" spans="1:55" s="53" customFormat="1" ht="43.5" hidden="1" customHeight="1" x14ac:dyDescent="0.3">
      <c r="A180" s="146"/>
      <c r="B180" s="147"/>
      <c r="C180" s="158"/>
      <c r="D180" s="151"/>
      <c r="E180" s="151"/>
      <c r="F180" s="151"/>
      <c r="G180" s="151"/>
      <c r="H180" s="151"/>
      <c r="I180" s="151"/>
      <c r="J180" s="151"/>
      <c r="K180" s="151"/>
      <c r="L180" s="151"/>
      <c r="M180" s="151"/>
      <c r="N180" s="151"/>
      <c r="O180" s="151"/>
      <c r="P180" s="151"/>
      <c r="Q180" s="151"/>
      <c r="R180" s="151"/>
      <c r="S180" s="151"/>
      <c r="T180" s="150"/>
      <c r="U180" s="150"/>
      <c r="V180" s="150"/>
      <c r="W180" s="150"/>
      <c r="X180" s="149"/>
      <c r="Y180" s="149"/>
      <c r="Z180" s="149"/>
      <c r="AA180" s="149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</row>
    <row r="181" spans="1:55" s="53" customFormat="1" ht="60" hidden="1" customHeight="1" x14ac:dyDescent="0.3">
      <c r="A181" s="139"/>
      <c r="B181" s="156"/>
      <c r="C181" s="157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50"/>
      <c r="U181" s="150"/>
      <c r="V181" s="150"/>
      <c r="W181" s="150"/>
      <c r="X181" s="149"/>
      <c r="Y181" s="149"/>
      <c r="Z181" s="149"/>
      <c r="AA181" s="149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</row>
    <row r="182" spans="1:55" s="53" customFormat="1" ht="77.25" hidden="1" customHeight="1" x14ac:dyDescent="0.3">
      <c r="A182" s="146"/>
      <c r="B182" s="153"/>
      <c r="C182" s="158"/>
      <c r="D182" s="151"/>
      <c r="E182" s="151"/>
      <c r="F182" s="151"/>
      <c r="G182" s="151"/>
      <c r="H182" s="151"/>
      <c r="I182" s="151"/>
      <c r="J182" s="151"/>
      <c r="K182" s="151"/>
      <c r="L182" s="151"/>
      <c r="M182" s="151"/>
      <c r="N182" s="151"/>
      <c r="O182" s="151"/>
      <c r="P182" s="151"/>
      <c r="Q182" s="151"/>
      <c r="R182" s="151"/>
      <c r="S182" s="151"/>
      <c r="T182" s="150"/>
      <c r="U182" s="150"/>
      <c r="V182" s="150"/>
      <c r="W182" s="150"/>
      <c r="X182" s="149"/>
      <c r="Y182" s="149"/>
      <c r="Z182" s="149"/>
      <c r="AA182" s="149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</row>
    <row r="183" spans="1:55" s="47" customFormat="1" ht="32.25" hidden="1" customHeight="1" x14ac:dyDescent="0.3">
      <c r="A183" s="136"/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  <c r="Z183" s="137"/>
      <c r="AA183" s="137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152"/>
      <c r="AP183" s="152"/>
      <c r="AQ183" s="152"/>
      <c r="AR183" s="152"/>
      <c r="AS183" s="152"/>
      <c r="AT183" s="152"/>
      <c r="AU183" s="152"/>
      <c r="AV183" s="152"/>
      <c r="AW183" s="152"/>
      <c r="AX183" s="152"/>
      <c r="AY183" s="152"/>
      <c r="AZ183" s="152"/>
      <c r="BA183" s="152"/>
      <c r="BB183" s="152"/>
      <c r="BC183" s="152"/>
    </row>
    <row r="184" spans="1:55" s="47" customFormat="1" ht="44.25" hidden="1" customHeight="1" x14ac:dyDescent="0.3">
      <c r="A184" s="139"/>
      <c r="B184" s="140"/>
      <c r="C184" s="140"/>
      <c r="D184" s="141"/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141"/>
      <c r="P184" s="141"/>
      <c r="Q184" s="141"/>
      <c r="R184" s="141"/>
      <c r="S184" s="141"/>
      <c r="T184" s="150"/>
      <c r="U184" s="150"/>
      <c r="V184" s="150"/>
      <c r="W184" s="150"/>
      <c r="X184" s="149"/>
      <c r="Y184" s="149"/>
      <c r="Z184" s="149"/>
      <c r="AA184" s="149"/>
      <c r="AB184" s="152"/>
      <c r="AC184" s="152"/>
      <c r="AD184" s="152"/>
      <c r="AE184" s="152"/>
      <c r="AF184" s="152"/>
      <c r="AG184" s="152"/>
      <c r="AH184" s="152"/>
      <c r="AI184" s="152"/>
      <c r="AJ184" s="152"/>
      <c r="AK184" s="152"/>
      <c r="AL184" s="152"/>
      <c r="AM184" s="152"/>
      <c r="AN184" s="152"/>
      <c r="AO184" s="152"/>
      <c r="AP184" s="152"/>
      <c r="AQ184" s="152"/>
      <c r="AR184" s="152"/>
      <c r="AS184" s="152"/>
      <c r="AT184" s="152"/>
      <c r="AU184" s="152"/>
      <c r="AV184" s="152"/>
      <c r="AW184" s="152"/>
      <c r="AX184" s="152"/>
      <c r="AY184" s="152"/>
      <c r="AZ184" s="152"/>
      <c r="BA184" s="152"/>
      <c r="BB184" s="152"/>
      <c r="BC184" s="152"/>
    </row>
    <row r="185" spans="1:55" s="47" customFormat="1" ht="45.75" hidden="1" customHeight="1" x14ac:dyDescent="0.3">
      <c r="A185" s="139"/>
      <c r="B185" s="143"/>
      <c r="C185" s="143"/>
      <c r="D185" s="141"/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141"/>
      <c r="P185" s="141"/>
      <c r="Q185" s="141"/>
      <c r="R185" s="141"/>
      <c r="S185" s="141"/>
      <c r="T185" s="150"/>
      <c r="U185" s="150"/>
      <c r="V185" s="150"/>
      <c r="W185" s="150"/>
      <c r="X185" s="149"/>
      <c r="Y185" s="149"/>
      <c r="Z185" s="149"/>
      <c r="AA185" s="149"/>
      <c r="AB185" s="152"/>
      <c r="AC185" s="152"/>
      <c r="AD185" s="152"/>
      <c r="AE185" s="152"/>
      <c r="AF185" s="152"/>
      <c r="AG185" s="152"/>
      <c r="AH185" s="152"/>
      <c r="AI185" s="152"/>
      <c r="AJ185" s="152"/>
      <c r="AK185" s="152"/>
      <c r="AL185" s="152"/>
      <c r="AM185" s="152"/>
      <c r="AN185" s="152"/>
      <c r="AO185" s="152"/>
      <c r="AP185" s="152"/>
      <c r="AQ185" s="152"/>
      <c r="AR185" s="152"/>
      <c r="AS185" s="152"/>
      <c r="AT185" s="152"/>
      <c r="AU185" s="152"/>
      <c r="AV185" s="152"/>
      <c r="AW185" s="152"/>
      <c r="AX185" s="152"/>
      <c r="AY185" s="152"/>
      <c r="AZ185" s="152"/>
      <c r="BA185" s="152"/>
      <c r="BB185" s="152"/>
      <c r="BC185" s="152"/>
    </row>
    <row r="186" spans="1:55" s="47" customFormat="1" ht="42" hidden="1" customHeight="1" x14ac:dyDescent="0.3">
      <c r="A186" s="146"/>
      <c r="B186" s="166"/>
      <c r="C186" s="167"/>
      <c r="D186" s="150"/>
      <c r="E186" s="150"/>
      <c r="F186" s="150"/>
      <c r="G186" s="150"/>
      <c r="H186" s="151"/>
      <c r="I186" s="151"/>
      <c r="J186" s="151"/>
      <c r="K186" s="151"/>
      <c r="L186" s="151"/>
      <c r="M186" s="151"/>
      <c r="N186" s="151"/>
      <c r="O186" s="151"/>
      <c r="P186" s="168"/>
      <c r="Q186" s="168"/>
      <c r="R186" s="168"/>
      <c r="S186" s="168"/>
      <c r="T186" s="150"/>
      <c r="U186" s="150"/>
      <c r="V186" s="150"/>
      <c r="W186" s="150"/>
      <c r="X186" s="149"/>
      <c r="Y186" s="149"/>
      <c r="Z186" s="149"/>
      <c r="AA186" s="149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2"/>
      <c r="AN186" s="152"/>
      <c r="AO186" s="152"/>
      <c r="AP186" s="152"/>
      <c r="AQ186" s="152"/>
      <c r="AR186" s="152"/>
      <c r="AS186" s="152"/>
      <c r="AT186" s="152"/>
      <c r="AU186" s="152"/>
      <c r="AV186" s="152"/>
      <c r="AW186" s="152"/>
      <c r="AX186" s="152"/>
      <c r="AY186" s="152"/>
      <c r="AZ186" s="152"/>
      <c r="BA186" s="152"/>
      <c r="BB186" s="152"/>
      <c r="BC186" s="152"/>
    </row>
    <row r="187" spans="1:55" s="47" customFormat="1" ht="41.25" hidden="1" customHeight="1" x14ac:dyDescent="0.3">
      <c r="A187" s="146"/>
      <c r="B187" s="154"/>
      <c r="C187" s="167"/>
      <c r="D187" s="150"/>
      <c r="E187" s="150"/>
      <c r="F187" s="150"/>
      <c r="G187" s="150"/>
      <c r="H187" s="151"/>
      <c r="I187" s="151"/>
      <c r="J187" s="151"/>
      <c r="K187" s="151"/>
      <c r="L187" s="151"/>
      <c r="M187" s="151"/>
      <c r="N187" s="151"/>
      <c r="O187" s="151"/>
      <c r="P187" s="168"/>
      <c r="Q187" s="151"/>
      <c r="R187" s="151"/>
      <c r="S187" s="168"/>
      <c r="T187" s="150"/>
      <c r="U187" s="150"/>
      <c r="V187" s="150"/>
      <c r="W187" s="150"/>
      <c r="X187" s="149"/>
      <c r="Y187" s="149"/>
      <c r="Z187" s="149"/>
      <c r="AA187" s="149"/>
      <c r="AB187" s="152"/>
      <c r="AC187" s="152"/>
      <c r="AD187" s="152"/>
      <c r="AE187" s="152"/>
      <c r="AF187" s="152"/>
      <c r="AG187" s="152"/>
      <c r="AH187" s="152"/>
      <c r="AI187" s="152"/>
      <c r="AJ187" s="152"/>
      <c r="AK187" s="152"/>
      <c r="AL187" s="152"/>
      <c r="AM187" s="152"/>
      <c r="AN187" s="152"/>
      <c r="AO187" s="152"/>
      <c r="AP187" s="152"/>
      <c r="AQ187" s="152"/>
      <c r="AR187" s="152"/>
      <c r="AS187" s="152"/>
      <c r="AT187" s="152"/>
      <c r="AU187" s="152"/>
      <c r="AV187" s="152"/>
      <c r="AW187" s="152"/>
      <c r="AX187" s="152"/>
      <c r="AY187" s="152"/>
      <c r="AZ187" s="152"/>
      <c r="BA187" s="152"/>
      <c r="BB187" s="152"/>
      <c r="BC187" s="152"/>
    </row>
    <row r="188" spans="1:55" s="47" customFormat="1" ht="41.25" hidden="1" customHeight="1" x14ac:dyDescent="0.3">
      <c r="A188" s="146"/>
      <c r="B188" s="154"/>
      <c r="C188" s="167"/>
      <c r="D188" s="150"/>
      <c r="E188" s="150"/>
      <c r="F188" s="150"/>
      <c r="G188" s="150"/>
      <c r="H188" s="151"/>
      <c r="I188" s="151"/>
      <c r="J188" s="151"/>
      <c r="K188" s="151"/>
      <c r="L188" s="151"/>
      <c r="M188" s="151"/>
      <c r="N188" s="151"/>
      <c r="O188" s="151"/>
      <c r="P188" s="168"/>
      <c r="Q188" s="151"/>
      <c r="R188" s="151"/>
      <c r="S188" s="168"/>
      <c r="T188" s="150"/>
      <c r="U188" s="150"/>
      <c r="V188" s="150"/>
      <c r="W188" s="150"/>
      <c r="X188" s="149"/>
      <c r="Y188" s="149"/>
      <c r="Z188" s="149"/>
      <c r="AA188" s="149"/>
      <c r="AB188" s="152"/>
      <c r="AC188" s="152"/>
      <c r="AD188" s="152"/>
      <c r="AE188" s="152"/>
      <c r="AF188" s="152"/>
      <c r="AG188" s="152"/>
      <c r="AH188" s="152"/>
      <c r="AI188" s="152"/>
      <c r="AJ188" s="152"/>
      <c r="AK188" s="152"/>
      <c r="AL188" s="152"/>
      <c r="AM188" s="152"/>
      <c r="AN188" s="152"/>
      <c r="AO188" s="152"/>
      <c r="AP188" s="152"/>
      <c r="AQ188" s="152"/>
      <c r="AR188" s="152"/>
      <c r="AS188" s="152"/>
      <c r="AT188" s="152"/>
      <c r="AU188" s="152"/>
      <c r="AV188" s="152"/>
      <c r="AW188" s="152"/>
      <c r="AX188" s="152"/>
      <c r="AY188" s="152"/>
      <c r="AZ188" s="152"/>
      <c r="BA188" s="152"/>
      <c r="BB188" s="152"/>
      <c r="BC188" s="152"/>
    </row>
    <row r="189" spans="1:55" s="47" customFormat="1" ht="113.25" hidden="1" customHeight="1" x14ac:dyDescent="0.3">
      <c r="A189" s="146"/>
      <c r="B189" s="154"/>
      <c r="C189" s="167"/>
      <c r="D189" s="150"/>
      <c r="E189" s="150"/>
      <c r="F189" s="150"/>
      <c r="G189" s="150"/>
      <c r="H189" s="151"/>
      <c r="I189" s="151"/>
      <c r="J189" s="151"/>
      <c r="K189" s="151"/>
      <c r="L189" s="151"/>
      <c r="M189" s="151"/>
      <c r="N189" s="151"/>
      <c r="O189" s="151"/>
      <c r="P189" s="168"/>
      <c r="Q189" s="151"/>
      <c r="R189" s="151"/>
      <c r="S189" s="168"/>
      <c r="T189" s="150"/>
      <c r="U189" s="150"/>
      <c r="V189" s="150"/>
      <c r="W189" s="150"/>
      <c r="X189" s="149"/>
      <c r="Y189" s="149"/>
      <c r="Z189" s="149"/>
      <c r="AA189" s="149"/>
      <c r="AB189" s="152"/>
      <c r="AC189" s="152"/>
      <c r="AD189" s="152"/>
      <c r="AE189" s="152"/>
      <c r="AF189" s="152"/>
      <c r="AG189" s="152"/>
      <c r="AH189" s="152"/>
      <c r="AI189" s="152"/>
      <c r="AJ189" s="152"/>
      <c r="AK189" s="152"/>
      <c r="AL189" s="152"/>
      <c r="AM189" s="152"/>
      <c r="AN189" s="152"/>
      <c r="AO189" s="152"/>
      <c r="AP189" s="152"/>
      <c r="AQ189" s="152"/>
      <c r="AR189" s="152"/>
      <c r="AS189" s="152"/>
      <c r="AT189" s="152"/>
      <c r="AU189" s="152"/>
      <c r="AV189" s="152"/>
      <c r="AW189" s="152"/>
      <c r="AX189" s="152"/>
      <c r="AY189" s="152"/>
      <c r="AZ189" s="152"/>
      <c r="BA189" s="152"/>
      <c r="BB189" s="152"/>
      <c r="BC189" s="152"/>
    </row>
    <row r="190" spans="1:55" s="47" customFormat="1" ht="24.75" hidden="1" customHeight="1" x14ac:dyDescent="0.3">
      <c r="A190" s="146"/>
      <c r="B190" s="154"/>
      <c r="C190" s="167"/>
      <c r="D190" s="150"/>
      <c r="E190" s="150"/>
      <c r="F190" s="150"/>
      <c r="G190" s="150"/>
      <c r="H190" s="151"/>
      <c r="I190" s="151"/>
      <c r="J190" s="151"/>
      <c r="K190" s="151"/>
      <c r="L190" s="151"/>
      <c r="M190" s="151"/>
      <c r="N190" s="151"/>
      <c r="O190" s="151"/>
      <c r="P190" s="168"/>
      <c r="Q190" s="151"/>
      <c r="R190" s="151"/>
      <c r="S190" s="168"/>
      <c r="T190" s="150"/>
      <c r="U190" s="150"/>
      <c r="V190" s="150"/>
      <c r="W190" s="150"/>
      <c r="X190" s="149"/>
      <c r="Y190" s="149"/>
      <c r="Z190" s="149"/>
      <c r="AA190" s="149"/>
      <c r="AB190" s="152"/>
      <c r="AC190" s="152"/>
      <c r="AD190" s="152"/>
      <c r="AE190" s="152"/>
      <c r="AF190" s="152"/>
      <c r="AG190" s="152"/>
      <c r="AH190" s="152"/>
      <c r="AI190" s="152"/>
      <c r="AJ190" s="152"/>
      <c r="AK190" s="152"/>
      <c r="AL190" s="152"/>
      <c r="AM190" s="152"/>
      <c r="AN190" s="152"/>
      <c r="AO190" s="152"/>
      <c r="AP190" s="152"/>
      <c r="AQ190" s="152"/>
      <c r="AR190" s="152"/>
      <c r="AS190" s="152"/>
      <c r="AT190" s="152"/>
      <c r="AU190" s="152"/>
      <c r="AV190" s="152"/>
      <c r="AW190" s="152"/>
      <c r="AX190" s="152"/>
      <c r="AY190" s="152"/>
      <c r="AZ190" s="152"/>
      <c r="BA190" s="152"/>
      <c r="BB190" s="152"/>
      <c r="BC190" s="152"/>
    </row>
    <row r="191" spans="1:55" s="47" customFormat="1" ht="116.25" hidden="1" customHeight="1" x14ac:dyDescent="0.3">
      <c r="A191" s="146"/>
      <c r="B191" s="154"/>
      <c r="C191" s="167"/>
      <c r="D191" s="150"/>
      <c r="E191" s="150"/>
      <c r="F191" s="150"/>
      <c r="G191" s="150"/>
      <c r="H191" s="151"/>
      <c r="I191" s="151"/>
      <c r="J191" s="151"/>
      <c r="K191" s="151"/>
      <c r="L191" s="151"/>
      <c r="M191" s="151"/>
      <c r="N191" s="151"/>
      <c r="O191" s="151"/>
      <c r="P191" s="168"/>
      <c r="Q191" s="151"/>
      <c r="R191" s="151"/>
      <c r="S191" s="168"/>
      <c r="T191" s="150"/>
      <c r="U191" s="150"/>
      <c r="V191" s="150"/>
      <c r="W191" s="150"/>
      <c r="X191" s="149"/>
      <c r="Y191" s="149"/>
      <c r="Z191" s="149"/>
      <c r="AA191" s="149"/>
      <c r="AB191" s="152"/>
      <c r="AC191" s="152"/>
      <c r="AD191" s="152"/>
      <c r="AE191" s="152"/>
      <c r="AF191" s="152"/>
      <c r="AG191" s="152"/>
      <c r="AH191" s="152"/>
      <c r="AI191" s="152"/>
      <c r="AJ191" s="152"/>
      <c r="AK191" s="152"/>
      <c r="AL191" s="152"/>
      <c r="AM191" s="152"/>
      <c r="AN191" s="152"/>
      <c r="AO191" s="152"/>
      <c r="AP191" s="152"/>
      <c r="AQ191" s="152"/>
      <c r="AR191" s="152"/>
      <c r="AS191" s="152"/>
      <c r="AT191" s="152"/>
      <c r="AU191" s="152"/>
      <c r="AV191" s="152"/>
      <c r="AW191" s="152"/>
      <c r="AX191" s="152"/>
      <c r="AY191" s="152"/>
      <c r="AZ191" s="152"/>
      <c r="BA191" s="152"/>
      <c r="BB191" s="152"/>
      <c r="BC191" s="152"/>
    </row>
    <row r="192" spans="1:55" s="53" customFormat="1" ht="60" hidden="1" customHeight="1" x14ac:dyDescent="0.3">
      <c r="A192" s="139"/>
      <c r="B192" s="169"/>
      <c r="C192" s="170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50"/>
      <c r="U192" s="150"/>
      <c r="V192" s="150"/>
      <c r="W192" s="150"/>
      <c r="X192" s="149"/>
      <c r="Y192" s="149"/>
      <c r="Z192" s="149"/>
      <c r="AA192" s="149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</row>
    <row r="193" spans="1:55" s="47" customFormat="1" ht="78" hidden="1" customHeight="1" x14ac:dyDescent="0.3">
      <c r="A193" s="146"/>
      <c r="B193" s="154"/>
      <c r="C193" s="167"/>
      <c r="D193" s="150"/>
      <c r="E193" s="150"/>
      <c r="F193" s="150"/>
      <c r="G193" s="150"/>
      <c r="H193" s="151"/>
      <c r="I193" s="151"/>
      <c r="J193" s="151"/>
      <c r="K193" s="151"/>
      <c r="L193" s="151"/>
      <c r="M193" s="151"/>
      <c r="N193" s="151"/>
      <c r="O193" s="151"/>
      <c r="P193" s="168"/>
      <c r="Q193" s="151"/>
      <c r="R193" s="151"/>
      <c r="S193" s="168"/>
      <c r="T193" s="150"/>
      <c r="U193" s="150"/>
      <c r="V193" s="150"/>
      <c r="W193" s="150"/>
      <c r="X193" s="149"/>
      <c r="Y193" s="149"/>
      <c r="Z193" s="149"/>
      <c r="AA193" s="149"/>
      <c r="AB193" s="152"/>
      <c r="AC193" s="152"/>
      <c r="AD193" s="152"/>
      <c r="AE193" s="152"/>
      <c r="AF193" s="152"/>
      <c r="AG193" s="152"/>
      <c r="AH193" s="152"/>
      <c r="AI193" s="152"/>
      <c r="AJ193" s="152"/>
      <c r="AK193" s="152"/>
      <c r="AL193" s="152"/>
      <c r="AM193" s="152"/>
      <c r="AN193" s="152"/>
      <c r="AO193" s="152"/>
      <c r="AP193" s="152"/>
      <c r="AQ193" s="152"/>
      <c r="AR193" s="152"/>
      <c r="AS193" s="152"/>
      <c r="AT193" s="152"/>
      <c r="AU193" s="152"/>
      <c r="AV193" s="152"/>
      <c r="AW193" s="152"/>
      <c r="AX193" s="152"/>
      <c r="AY193" s="152"/>
      <c r="AZ193" s="152"/>
      <c r="BA193" s="152"/>
      <c r="BB193" s="152"/>
      <c r="BC193" s="152"/>
    </row>
    <row r="194" spans="1:55" s="47" customFormat="1" ht="45.75" hidden="1" customHeight="1" x14ac:dyDescent="0.3">
      <c r="A194" s="146"/>
      <c r="B194" s="154"/>
      <c r="C194" s="167"/>
      <c r="D194" s="150"/>
      <c r="E194" s="150"/>
      <c r="F194" s="150"/>
      <c r="G194" s="150"/>
      <c r="H194" s="151"/>
      <c r="I194" s="151"/>
      <c r="J194" s="151"/>
      <c r="K194" s="151"/>
      <c r="L194" s="151"/>
      <c r="M194" s="151"/>
      <c r="N194" s="151"/>
      <c r="O194" s="151"/>
      <c r="P194" s="168"/>
      <c r="Q194" s="151"/>
      <c r="R194" s="151"/>
      <c r="S194" s="168"/>
      <c r="T194" s="150"/>
      <c r="U194" s="150"/>
      <c r="V194" s="150"/>
      <c r="W194" s="150"/>
      <c r="X194" s="149"/>
      <c r="Y194" s="149"/>
      <c r="Z194" s="149"/>
      <c r="AA194" s="149"/>
      <c r="AB194" s="152"/>
      <c r="AC194" s="152"/>
      <c r="AD194" s="152"/>
      <c r="AE194" s="152"/>
      <c r="AF194" s="152"/>
      <c r="AG194" s="152"/>
      <c r="AH194" s="152"/>
      <c r="AI194" s="152"/>
      <c r="AJ194" s="152"/>
      <c r="AK194" s="152"/>
      <c r="AL194" s="152"/>
      <c r="AM194" s="152"/>
      <c r="AN194" s="152"/>
      <c r="AO194" s="152"/>
      <c r="AP194" s="152"/>
      <c r="AQ194" s="152"/>
      <c r="AR194" s="152"/>
      <c r="AS194" s="152"/>
      <c r="AT194" s="152"/>
      <c r="AU194" s="152"/>
      <c r="AV194" s="152"/>
      <c r="AW194" s="152"/>
      <c r="AX194" s="152"/>
      <c r="AY194" s="152"/>
      <c r="AZ194" s="152"/>
      <c r="BA194" s="152"/>
      <c r="BB194" s="152"/>
      <c r="BC194" s="152"/>
    </row>
    <row r="195" spans="1:55" s="47" customFormat="1" ht="96.75" hidden="1" customHeight="1" x14ac:dyDescent="0.3">
      <c r="A195" s="146"/>
      <c r="B195" s="154"/>
      <c r="C195" s="167"/>
      <c r="D195" s="150"/>
      <c r="E195" s="150"/>
      <c r="F195" s="150"/>
      <c r="G195" s="150"/>
      <c r="H195" s="151"/>
      <c r="I195" s="151"/>
      <c r="J195" s="151"/>
      <c r="K195" s="151"/>
      <c r="L195" s="151"/>
      <c r="M195" s="151"/>
      <c r="N195" s="151"/>
      <c r="O195" s="151"/>
      <c r="P195" s="168"/>
      <c r="Q195" s="151"/>
      <c r="R195" s="151"/>
      <c r="S195" s="168"/>
      <c r="T195" s="150"/>
      <c r="U195" s="150"/>
      <c r="V195" s="150"/>
      <c r="W195" s="150"/>
      <c r="X195" s="149"/>
      <c r="Y195" s="149"/>
      <c r="Z195" s="149"/>
      <c r="AA195" s="149"/>
      <c r="AB195" s="152"/>
      <c r="AC195" s="152"/>
      <c r="AD195" s="152"/>
      <c r="AE195" s="152"/>
      <c r="AF195" s="152"/>
      <c r="AG195" s="152"/>
      <c r="AH195" s="152"/>
      <c r="AI195" s="152"/>
      <c r="AJ195" s="152"/>
      <c r="AK195" s="152"/>
      <c r="AL195" s="152"/>
      <c r="AM195" s="152"/>
      <c r="AN195" s="152"/>
      <c r="AO195" s="152"/>
      <c r="AP195" s="152"/>
      <c r="AQ195" s="152"/>
      <c r="AR195" s="152"/>
      <c r="AS195" s="152"/>
      <c r="AT195" s="152"/>
      <c r="AU195" s="152"/>
      <c r="AV195" s="152"/>
      <c r="AW195" s="152"/>
      <c r="AX195" s="152"/>
      <c r="AY195" s="152"/>
      <c r="AZ195" s="152"/>
      <c r="BA195" s="152"/>
      <c r="BB195" s="152"/>
      <c r="BC195" s="152"/>
    </row>
    <row r="196" spans="1:55" s="47" customFormat="1" ht="60" hidden="1" customHeight="1" x14ac:dyDescent="0.3">
      <c r="A196" s="146"/>
      <c r="B196" s="154"/>
      <c r="C196" s="167"/>
      <c r="D196" s="150"/>
      <c r="E196" s="150"/>
      <c r="F196" s="150"/>
      <c r="G196" s="150"/>
      <c r="H196" s="151"/>
      <c r="I196" s="151"/>
      <c r="J196" s="151"/>
      <c r="K196" s="151"/>
      <c r="L196" s="151"/>
      <c r="M196" s="151"/>
      <c r="N196" s="151"/>
      <c r="O196" s="151"/>
      <c r="P196" s="168"/>
      <c r="Q196" s="151"/>
      <c r="R196" s="151"/>
      <c r="S196" s="168"/>
      <c r="T196" s="150"/>
      <c r="U196" s="150"/>
      <c r="V196" s="150"/>
      <c r="W196" s="150"/>
      <c r="X196" s="149"/>
      <c r="Y196" s="149"/>
      <c r="Z196" s="149"/>
      <c r="AA196" s="149"/>
      <c r="AB196" s="152"/>
      <c r="AC196" s="152"/>
      <c r="AD196" s="152"/>
      <c r="AE196" s="152"/>
      <c r="AF196" s="152"/>
      <c r="AG196" s="152"/>
      <c r="AH196" s="152"/>
      <c r="AI196" s="152"/>
      <c r="AJ196" s="152"/>
      <c r="AK196" s="152"/>
      <c r="AL196" s="152"/>
      <c r="AM196" s="152"/>
      <c r="AN196" s="152"/>
      <c r="AO196" s="152"/>
      <c r="AP196" s="152"/>
      <c r="AQ196" s="152"/>
      <c r="AR196" s="152"/>
      <c r="AS196" s="152"/>
      <c r="AT196" s="152"/>
      <c r="AU196" s="152"/>
      <c r="AV196" s="152"/>
      <c r="AW196" s="152"/>
      <c r="AX196" s="152"/>
      <c r="AY196" s="152"/>
      <c r="AZ196" s="152"/>
      <c r="BA196" s="152"/>
      <c r="BB196" s="152"/>
      <c r="BC196" s="152"/>
    </row>
    <row r="197" spans="1:55" s="53" customFormat="1" ht="78" hidden="1" customHeight="1" x14ac:dyDescent="0.3">
      <c r="A197" s="139"/>
      <c r="B197" s="143"/>
      <c r="C197" s="170"/>
      <c r="D197" s="141"/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141"/>
      <c r="P197" s="141"/>
      <c r="Q197" s="141"/>
      <c r="R197" s="141"/>
      <c r="S197" s="141"/>
      <c r="T197" s="150"/>
      <c r="U197" s="150"/>
      <c r="V197" s="150"/>
      <c r="W197" s="150"/>
      <c r="X197" s="149"/>
      <c r="Y197" s="149"/>
      <c r="Z197" s="149"/>
      <c r="AA197" s="149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</row>
    <row r="198" spans="1:55" s="47" customFormat="1" ht="96.75" hidden="1" customHeight="1" x14ac:dyDescent="0.3">
      <c r="A198" s="146"/>
      <c r="B198" s="171"/>
      <c r="C198" s="167"/>
      <c r="D198" s="150"/>
      <c r="E198" s="150"/>
      <c r="F198" s="150"/>
      <c r="G198" s="150"/>
      <c r="H198" s="151"/>
      <c r="I198" s="151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0"/>
      <c r="U198" s="150"/>
      <c r="V198" s="150"/>
      <c r="W198" s="150"/>
      <c r="X198" s="149"/>
      <c r="Y198" s="149"/>
      <c r="Z198" s="149"/>
      <c r="AA198" s="149"/>
      <c r="AB198" s="152"/>
      <c r="AC198" s="152"/>
      <c r="AD198" s="152"/>
      <c r="AE198" s="152"/>
      <c r="AF198" s="152"/>
      <c r="AG198" s="152"/>
      <c r="AH198" s="152"/>
      <c r="AI198" s="152"/>
      <c r="AJ198" s="152"/>
      <c r="AK198" s="152"/>
      <c r="AL198" s="152"/>
      <c r="AM198" s="152"/>
      <c r="AN198" s="152"/>
      <c r="AO198" s="152"/>
      <c r="AP198" s="152"/>
      <c r="AQ198" s="152"/>
      <c r="AR198" s="152"/>
      <c r="AS198" s="152"/>
      <c r="AT198" s="152"/>
      <c r="AU198" s="152"/>
      <c r="AV198" s="152"/>
      <c r="AW198" s="152"/>
      <c r="AX198" s="152"/>
      <c r="AY198" s="152"/>
      <c r="AZ198" s="152"/>
      <c r="BA198" s="152"/>
      <c r="BB198" s="152"/>
      <c r="BC198" s="152"/>
    </row>
    <row r="199" spans="1:55" s="47" customFormat="1" ht="41.25" hidden="1" customHeight="1" x14ac:dyDescent="0.3">
      <c r="A199" s="146"/>
      <c r="B199" s="171"/>
      <c r="C199" s="167"/>
      <c r="D199" s="150"/>
      <c r="E199" s="150"/>
      <c r="F199" s="150"/>
      <c r="G199" s="150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0"/>
      <c r="U199" s="150"/>
      <c r="V199" s="150"/>
      <c r="W199" s="150"/>
      <c r="X199" s="149"/>
      <c r="Y199" s="149"/>
      <c r="Z199" s="149"/>
      <c r="AA199" s="149"/>
      <c r="AB199" s="152"/>
      <c r="AC199" s="152"/>
      <c r="AD199" s="152"/>
      <c r="AE199" s="152"/>
      <c r="AF199" s="152"/>
      <c r="AG199" s="152"/>
      <c r="AH199" s="152"/>
      <c r="AI199" s="152"/>
      <c r="AJ199" s="152"/>
      <c r="AK199" s="152"/>
      <c r="AL199" s="152"/>
      <c r="AM199" s="152"/>
      <c r="AN199" s="152"/>
      <c r="AO199" s="152"/>
      <c r="AP199" s="152"/>
      <c r="AQ199" s="152"/>
      <c r="AR199" s="152"/>
      <c r="AS199" s="152"/>
      <c r="AT199" s="152"/>
      <c r="AU199" s="152"/>
      <c r="AV199" s="152"/>
      <c r="AW199" s="152"/>
      <c r="AX199" s="152"/>
      <c r="AY199" s="152"/>
      <c r="AZ199" s="152"/>
      <c r="BA199" s="152"/>
      <c r="BB199" s="152"/>
      <c r="BC199" s="152"/>
    </row>
    <row r="200" spans="1:55" s="53" customFormat="1" ht="47.25" hidden="1" customHeight="1" x14ac:dyDescent="0.3">
      <c r="A200" s="139"/>
      <c r="B200" s="172"/>
      <c r="C200" s="170"/>
      <c r="D200" s="142"/>
      <c r="E200" s="142"/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  <c r="T200" s="150"/>
      <c r="U200" s="150"/>
      <c r="V200" s="150"/>
      <c r="W200" s="150"/>
      <c r="X200" s="149"/>
      <c r="Y200" s="149"/>
      <c r="Z200" s="149"/>
      <c r="AA200" s="149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</row>
    <row r="201" spans="1:55" s="47" customFormat="1" ht="47.25" hidden="1" customHeight="1" x14ac:dyDescent="0.3">
      <c r="A201" s="146"/>
      <c r="B201" s="171"/>
      <c r="C201" s="167"/>
      <c r="D201" s="150"/>
      <c r="E201" s="150"/>
      <c r="F201" s="150"/>
      <c r="G201" s="150"/>
      <c r="H201" s="151"/>
      <c r="I201" s="151"/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0"/>
      <c r="U201" s="150"/>
      <c r="V201" s="150"/>
      <c r="W201" s="150"/>
      <c r="X201" s="149"/>
      <c r="Y201" s="149"/>
      <c r="Z201" s="149"/>
      <c r="AA201" s="149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52"/>
      <c r="AM201" s="152"/>
      <c r="AN201" s="152"/>
      <c r="AO201" s="152"/>
      <c r="AP201" s="152"/>
      <c r="AQ201" s="152"/>
      <c r="AR201" s="152"/>
      <c r="AS201" s="152"/>
      <c r="AT201" s="152"/>
      <c r="AU201" s="152"/>
      <c r="AV201" s="152"/>
      <c r="AW201" s="152"/>
      <c r="AX201" s="152"/>
      <c r="AY201" s="152"/>
      <c r="AZ201" s="152"/>
      <c r="BA201" s="152"/>
      <c r="BB201" s="152"/>
      <c r="BC201" s="152"/>
    </row>
    <row r="202" spans="1:55" s="47" customFormat="1" ht="41.25" hidden="1" customHeight="1" x14ac:dyDescent="0.3">
      <c r="A202" s="146"/>
      <c r="B202" s="171"/>
      <c r="C202" s="167"/>
      <c r="D202" s="150"/>
      <c r="E202" s="150"/>
      <c r="F202" s="150"/>
      <c r="G202" s="150"/>
      <c r="H202" s="151"/>
      <c r="I202" s="151"/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0"/>
      <c r="U202" s="150"/>
      <c r="V202" s="150"/>
      <c r="W202" s="150"/>
      <c r="X202" s="149"/>
      <c r="Y202" s="149"/>
      <c r="Z202" s="149"/>
      <c r="AA202" s="149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52"/>
      <c r="AM202" s="152"/>
      <c r="AN202" s="152"/>
      <c r="AO202" s="152"/>
      <c r="AP202" s="152"/>
      <c r="AQ202" s="152"/>
      <c r="AR202" s="152"/>
      <c r="AS202" s="152"/>
      <c r="AT202" s="152"/>
      <c r="AU202" s="152"/>
      <c r="AV202" s="152"/>
      <c r="AW202" s="152"/>
      <c r="AX202" s="152"/>
      <c r="AY202" s="152"/>
      <c r="AZ202" s="152"/>
      <c r="BA202" s="152"/>
      <c r="BB202" s="152"/>
      <c r="BC202" s="152"/>
    </row>
    <row r="203" spans="1:55" s="47" customFormat="1" ht="39.75" hidden="1" customHeight="1" x14ac:dyDescent="0.3">
      <c r="A203" s="146"/>
      <c r="B203" s="171"/>
      <c r="C203" s="167"/>
      <c r="D203" s="150"/>
      <c r="E203" s="150"/>
      <c r="F203" s="150"/>
      <c r="G203" s="150"/>
      <c r="H203" s="151"/>
      <c r="I203" s="151"/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0"/>
      <c r="U203" s="150"/>
      <c r="V203" s="150"/>
      <c r="W203" s="150"/>
      <c r="X203" s="149"/>
      <c r="Y203" s="149"/>
      <c r="Z203" s="149"/>
      <c r="AA203" s="149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52"/>
      <c r="AM203" s="152"/>
      <c r="AN203" s="152"/>
      <c r="AO203" s="152"/>
      <c r="AP203" s="152"/>
      <c r="AQ203" s="152"/>
      <c r="AR203" s="152"/>
      <c r="AS203" s="152"/>
      <c r="AT203" s="152"/>
      <c r="AU203" s="152"/>
      <c r="AV203" s="152"/>
      <c r="AW203" s="152"/>
      <c r="AX203" s="152"/>
      <c r="AY203" s="152"/>
      <c r="AZ203" s="152"/>
      <c r="BA203" s="152"/>
      <c r="BB203" s="152"/>
      <c r="BC203" s="152"/>
    </row>
    <row r="204" spans="1:55" s="47" customFormat="1" ht="99" hidden="1" customHeight="1" x14ac:dyDescent="0.3">
      <c r="A204" s="139"/>
      <c r="B204" s="140"/>
      <c r="C204" s="140"/>
      <c r="D204" s="141"/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141"/>
      <c r="P204" s="141"/>
      <c r="Q204" s="141"/>
      <c r="R204" s="141"/>
      <c r="S204" s="141"/>
      <c r="T204" s="150"/>
      <c r="U204" s="150"/>
      <c r="V204" s="150"/>
      <c r="W204" s="150"/>
      <c r="X204" s="149"/>
      <c r="Y204" s="149"/>
      <c r="Z204" s="149"/>
      <c r="AA204" s="149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52"/>
      <c r="AM204" s="152"/>
      <c r="AN204" s="152"/>
      <c r="AO204" s="152"/>
      <c r="AP204" s="152"/>
      <c r="AQ204" s="152"/>
      <c r="AR204" s="152"/>
      <c r="AS204" s="152"/>
      <c r="AT204" s="152"/>
      <c r="AU204" s="152"/>
      <c r="AV204" s="152"/>
      <c r="AW204" s="152"/>
      <c r="AX204" s="152"/>
      <c r="AY204" s="152"/>
      <c r="AZ204" s="152"/>
      <c r="BA204" s="152"/>
      <c r="BB204" s="152"/>
      <c r="BC204" s="152"/>
    </row>
    <row r="205" spans="1:55" s="53" customFormat="1" ht="42.75" hidden="1" customHeight="1" x14ac:dyDescent="0.3">
      <c r="A205" s="139"/>
      <c r="B205" s="143"/>
      <c r="C205" s="170"/>
      <c r="D205" s="141"/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141"/>
      <c r="P205" s="141"/>
      <c r="Q205" s="141"/>
      <c r="R205" s="141"/>
      <c r="S205" s="141"/>
      <c r="T205" s="150"/>
      <c r="U205" s="150"/>
      <c r="V205" s="150"/>
      <c r="W205" s="150"/>
      <c r="X205" s="149"/>
      <c r="Y205" s="149"/>
      <c r="Z205" s="149"/>
      <c r="AA205" s="149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</row>
    <row r="206" spans="1:55" s="47" customFormat="1" ht="44.25" hidden="1" customHeight="1" x14ac:dyDescent="0.3">
      <c r="A206" s="146"/>
      <c r="B206" s="166"/>
      <c r="C206" s="167"/>
      <c r="D206" s="150"/>
      <c r="E206" s="150"/>
      <c r="F206" s="150"/>
      <c r="G206" s="150"/>
      <c r="H206" s="151"/>
      <c r="I206" s="150"/>
      <c r="J206" s="150"/>
      <c r="K206" s="150"/>
      <c r="L206" s="151"/>
      <c r="M206" s="151"/>
      <c r="N206" s="151"/>
      <c r="O206" s="151"/>
      <c r="P206" s="149"/>
      <c r="Q206" s="149"/>
      <c r="R206" s="149"/>
      <c r="S206" s="149"/>
      <c r="T206" s="150"/>
      <c r="U206" s="150"/>
      <c r="V206" s="150"/>
      <c r="W206" s="150"/>
      <c r="X206" s="149"/>
      <c r="Y206" s="149"/>
      <c r="Z206" s="149"/>
      <c r="AA206" s="149"/>
      <c r="AB206" s="152"/>
      <c r="AC206" s="152"/>
      <c r="AD206" s="152"/>
      <c r="AE206" s="152"/>
      <c r="AF206" s="152"/>
      <c r="AG206" s="152"/>
      <c r="AH206" s="152"/>
      <c r="AI206" s="152"/>
      <c r="AJ206" s="152"/>
      <c r="AK206" s="152"/>
      <c r="AL206" s="152"/>
      <c r="AM206" s="152"/>
      <c r="AN206" s="152"/>
      <c r="AO206" s="152"/>
      <c r="AP206" s="152"/>
      <c r="AQ206" s="152"/>
      <c r="AR206" s="152"/>
      <c r="AS206" s="152"/>
      <c r="AT206" s="152"/>
      <c r="AU206" s="152"/>
      <c r="AV206" s="152"/>
      <c r="AW206" s="152"/>
      <c r="AX206" s="152"/>
      <c r="AY206" s="152"/>
      <c r="AZ206" s="152"/>
      <c r="BA206" s="152"/>
      <c r="BB206" s="152"/>
      <c r="BC206" s="152"/>
    </row>
    <row r="207" spans="1:55" s="47" customFormat="1" ht="174" hidden="1" customHeight="1" x14ac:dyDescent="0.3">
      <c r="A207" s="173"/>
      <c r="B207" s="174"/>
      <c r="C207" s="167"/>
      <c r="D207" s="150"/>
      <c r="E207" s="150"/>
      <c r="F207" s="150"/>
      <c r="G207" s="150"/>
      <c r="H207" s="151"/>
      <c r="I207" s="150"/>
      <c r="J207" s="150"/>
      <c r="K207" s="150"/>
      <c r="L207" s="151"/>
      <c r="M207" s="151"/>
      <c r="N207" s="151"/>
      <c r="O207" s="151"/>
      <c r="P207" s="149"/>
      <c r="Q207" s="149"/>
      <c r="R207" s="149"/>
      <c r="S207" s="149"/>
      <c r="T207" s="150"/>
      <c r="U207" s="150"/>
      <c r="V207" s="150"/>
      <c r="W207" s="150"/>
      <c r="X207" s="149"/>
      <c r="Y207" s="149"/>
      <c r="Z207" s="149"/>
      <c r="AA207" s="149"/>
      <c r="AB207" s="152"/>
      <c r="AC207" s="152"/>
      <c r="AD207" s="152"/>
      <c r="AE207" s="152"/>
      <c r="AF207" s="152"/>
      <c r="AG207" s="152"/>
      <c r="AH207" s="152"/>
      <c r="AI207" s="152"/>
      <c r="AJ207" s="152"/>
      <c r="AK207" s="152"/>
      <c r="AL207" s="152"/>
      <c r="AM207" s="152"/>
      <c r="AN207" s="152"/>
      <c r="AO207" s="152"/>
      <c r="AP207" s="152"/>
      <c r="AQ207" s="152"/>
      <c r="AR207" s="152"/>
      <c r="AS207" s="152"/>
      <c r="AT207" s="152"/>
      <c r="AU207" s="152"/>
      <c r="AV207" s="152"/>
      <c r="AW207" s="152"/>
      <c r="AX207" s="152"/>
      <c r="AY207" s="152"/>
      <c r="AZ207" s="152"/>
      <c r="BA207" s="152"/>
      <c r="BB207" s="152"/>
      <c r="BC207" s="152"/>
    </row>
    <row r="208" spans="1:55" s="47" customFormat="1" ht="59.25" hidden="1" customHeight="1" x14ac:dyDescent="0.3">
      <c r="A208" s="139"/>
      <c r="B208" s="175"/>
      <c r="C208" s="175"/>
      <c r="D208" s="141"/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141"/>
      <c r="P208" s="141"/>
      <c r="Q208" s="141"/>
      <c r="R208" s="141"/>
      <c r="S208" s="141"/>
      <c r="T208" s="150"/>
      <c r="U208" s="150"/>
      <c r="V208" s="150"/>
      <c r="W208" s="150"/>
      <c r="X208" s="149"/>
      <c r="Y208" s="149"/>
      <c r="Z208" s="149"/>
      <c r="AA208" s="149"/>
      <c r="AB208" s="152"/>
      <c r="AC208" s="152"/>
      <c r="AD208" s="152"/>
      <c r="AE208" s="152"/>
      <c r="AF208" s="152"/>
      <c r="AG208" s="152"/>
      <c r="AH208" s="152"/>
      <c r="AI208" s="152"/>
      <c r="AJ208" s="152"/>
      <c r="AK208" s="152"/>
      <c r="AL208" s="152"/>
      <c r="AM208" s="152"/>
      <c r="AN208" s="152"/>
      <c r="AO208" s="152"/>
      <c r="AP208" s="152"/>
      <c r="AQ208" s="152"/>
      <c r="AR208" s="152"/>
      <c r="AS208" s="152"/>
      <c r="AT208" s="152"/>
      <c r="AU208" s="152"/>
      <c r="AV208" s="152"/>
      <c r="AW208" s="152"/>
      <c r="AX208" s="152"/>
      <c r="AY208" s="152"/>
      <c r="AZ208" s="152"/>
      <c r="BA208" s="152"/>
      <c r="BB208" s="152"/>
      <c r="BC208" s="152"/>
    </row>
    <row r="209" spans="1:55" s="47" customFormat="1" ht="56.25" hidden="1" customHeight="1" x14ac:dyDescent="0.3">
      <c r="A209" s="159"/>
      <c r="B209" s="176"/>
      <c r="C209" s="158"/>
      <c r="D209" s="151"/>
      <c r="E209" s="151"/>
      <c r="F209" s="151"/>
      <c r="G209" s="151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49"/>
      <c r="Y209" s="149"/>
      <c r="Z209" s="149"/>
      <c r="AA209" s="149"/>
      <c r="AB209" s="152"/>
      <c r="AC209" s="152"/>
      <c r="AD209" s="152"/>
      <c r="AE209" s="152"/>
      <c r="AF209" s="152"/>
      <c r="AG209" s="152"/>
      <c r="AH209" s="152"/>
      <c r="AI209" s="152"/>
      <c r="AJ209" s="152"/>
      <c r="AK209" s="152"/>
      <c r="AL209" s="152"/>
      <c r="AM209" s="152"/>
      <c r="AN209" s="152"/>
      <c r="AO209" s="152"/>
      <c r="AP209" s="152"/>
      <c r="AQ209" s="152"/>
      <c r="AR209" s="152"/>
      <c r="AS209" s="152"/>
      <c r="AT209" s="152"/>
      <c r="AU209" s="152"/>
      <c r="AV209" s="152"/>
      <c r="AW209" s="152"/>
      <c r="AX209" s="152"/>
      <c r="AY209" s="152"/>
      <c r="AZ209" s="152"/>
      <c r="BA209" s="152"/>
      <c r="BB209" s="152"/>
      <c r="BC209" s="152"/>
    </row>
    <row r="210" spans="1:55" s="47" customFormat="1" ht="117.75" hidden="1" customHeight="1" x14ac:dyDescent="0.3">
      <c r="A210" s="161"/>
      <c r="B210" s="177"/>
      <c r="C210" s="158"/>
      <c r="D210" s="151"/>
      <c r="E210" s="151"/>
      <c r="F210" s="151"/>
      <c r="G210" s="151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1"/>
      <c r="V210" s="151"/>
      <c r="W210" s="150"/>
      <c r="X210" s="149"/>
      <c r="Y210" s="149"/>
      <c r="Z210" s="149"/>
      <c r="AA210" s="149"/>
      <c r="AB210" s="152"/>
      <c r="AC210" s="152"/>
      <c r="AD210" s="152"/>
      <c r="AE210" s="152"/>
      <c r="AF210" s="152"/>
      <c r="AG210" s="152"/>
      <c r="AH210" s="152"/>
      <c r="AI210" s="152"/>
      <c r="AJ210" s="152"/>
      <c r="AK210" s="152"/>
      <c r="AL210" s="152"/>
      <c r="AM210" s="152"/>
      <c r="AN210" s="152"/>
      <c r="AO210" s="152"/>
      <c r="AP210" s="152"/>
      <c r="AQ210" s="152"/>
      <c r="AR210" s="152"/>
      <c r="AS210" s="152"/>
      <c r="AT210" s="152"/>
      <c r="AU210" s="152"/>
      <c r="AV210" s="152"/>
      <c r="AW210" s="152"/>
      <c r="AX210" s="152"/>
      <c r="AY210" s="152"/>
      <c r="AZ210" s="152"/>
      <c r="BA210" s="152"/>
      <c r="BB210" s="152"/>
      <c r="BC210" s="152"/>
    </row>
    <row r="211" spans="1:55" s="47" customFormat="1" ht="137.25" hidden="1" customHeight="1" x14ac:dyDescent="0.3">
      <c r="A211" s="178"/>
      <c r="B211" s="179"/>
      <c r="C211" s="158"/>
      <c r="D211" s="151"/>
      <c r="E211" s="151"/>
      <c r="F211" s="151"/>
      <c r="G211" s="151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49"/>
      <c r="Y211" s="149"/>
      <c r="Z211" s="149"/>
      <c r="AA211" s="149"/>
      <c r="AB211" s="152"/>
      <c r="AC211" s="152"/>
      <c r="AD211" s="152"/>
      <c r="AE211" s="152"/>
      <c r="AF211" s="152"/>
      <c r="AG211" s="152"/>
      <c r="AH211" s="152"/>
      <c r="AI211" s="152"/>
      <c r="AJ211" s="152"/>
      <c r="AK211" s="152"/>
      <c r="AL211" s="152"/>
      <c r="AM211" s="152"/>
      <c r="AN211" s="152"/>
      <c r="AO211" s="152"/>
      <c r="AP211" s="152"/>
      <c r="AQ211" s="152"/>
      <c r="AR211" s="152"/>
      <c r="AS211" s="152"/>
      <c r="AT211" s="152"/>
      <c r="AU211" s="152"/>
      <c r="AV211" s="152"/>
      <c r="AW211" s="152"/>
      <c r="AX211" s="152"/>
      <c r="AY211" s="152"/>
      <c r="AZ211" s="152"/>
      <c r="BA211" s="152"/>
      <c r="BB211" s="152"/>
      <c r="BC211" s="152"/>
    </row>
    <row r="212" spans="1:55" s="47" customFormat="1" ht="173.25" hidden="1" customHeight="1" x14ac:dyDescent="0.3">
      <c r="A212" s="178"/>
      <c r="B212" s="179"/>
      <c r="C212" s="158"/>
      <c r="D212" s="151"/>
      <c r="E212" s="151"/>
      <c r="F212" s="151"/>
      <c r="G212" s="151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49"/>
      <c r="Y212" s="149"/>
      <c r="Z212" s="149"/>
      <c r="AA212" s="149"/>
      <c r="AB212" s="152"/>
      <c r="AC212" s="152"/>
      <c r="AD212" s="152"/>
      <c r="AE212" s="152"/>
      <c r="AF212" s="152"/>
      <c r="AG212" s="152"/>
      <c r="AH212" s="152"/>
      <c r="AI212" s="152"/>
      <c r="AJ212" s="152"/>
      <c r="AK212" s="152"/>
      <c r="AL212" s="152"/>
      <c r="AM212" s="152"/>
      <c r="AN212" s="152"/>
      <c r="AO212" s="152"/>
      <c r="AP212" s="152"/>
      <c r="AQ212" s="152"/>
      <c r="AR212" s="152"/>
      <c r="AS212" s="152"/>
      <c r="AT212" s="152"/>
      <c r="AU212" s="152"/>
      <c r="AV212" s="152"/>
      <c r="AW212" s="152"/>
      <c r="AX212" s="152"/>
      <c r="AY212" s="152"/>
      <c r="AZ212" s="152"/>
      <c r="BA212" s="152"/>
      <c r="BB212" s="152"/>
      <c r="BC212" s="152"/>
    </row>
    <row r="213" spans="1:55" s="47" customFormat="1" ht="118.5" hidden="1" customHeight="1" x14ac:dyDescent="0.3">
      <c r="A213" s="178"/>
      <c r="B213" s="179"/>
      <c r="C213" s="158"/>
      <c r="D213" s="151"/>
      <c r="E213" s="151"/>
      <c r="F213" s="151"/>
      <c r="G213" s="151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49"/>
      <c r="Y213" s="149"/>
      <c r="Z213" s="149"/>
      <c r="AA213" s="149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  <c r="AO213" s="152"/>
      <c r="AP213" s="152"/>
      <c r="AQ213" s="152"/>
      <c r="AR213" s="152"/>
      <c r="AS213" s="152"/>
      <c r="AT213" s="152"/>
      <c r="AU213" s="152"/>
      <c r="AV213" s="152"/>
      <c r="AW213" s="152"/>
      <c r="AX213" s="152"/>
      <c r="AY213" s="152"/>
      <c r="AZ213" s="152"/>
      <c r="BA213" s="152"/>
      <c r="BB213" s="152"/>
      <c r="BC213" s="152"/>
    </row>
    <row r="214" spans="1:55" s="47" customFormat="1" ht="101.25" hidden="1" customHeight="1" x14ac:dyDescent="0.3">
      <c r="A214" s="178"/>
      <c r="B214" s="179"/>
      <c r="C214" s="158"/>
      <c r="D214" s="151"/>
      <c r="E214" s="151"/>
      <c r="F214" s="151"/>
      <c r="G214" s="151"/>
      <c r="H214" s="150"/>
      <c r="I214" s="150"/>
      <c r="J214" s="150"/>
      <c r="K214" s="150"/>
      <c r="L214" s="150"/>
      <c r="M214" s="150"/>
      <c r="N214" s="150"/>
      <c r="O214" s="150"/>
      <c r="P214" s="150"/>
      <c r="Q214" s="150"/>
      <c r="R214" s="150"/>
      <c r="S214" s="150"/>
      <c r="T214" s="150"/>
      <c r="U214" s="150"/>
      <c r="V214" s="150"/>
      <c r="W214" s="150"/>
      <c r="X214" s="149"/>
      <c r="Y214" s="149"/>
      <c r="Z214" s="149"/>
      <c r="AA214" s="149"/>
      <c r="AB214" s="152"/>
      <c r="AC214" s="152"/>
      <c r="AD214" s="152"/>
      <c r="AE214" s="152"/>
      <c r="AF214" s="152"/>
      <c r="AG214" s="152"/>
      <c r="AH214" s="152"/>
      <c r="AI214" s="152"/>
      <c r="AJ214" s="152"/>
      <c r="AK214" s="152"/>
      <c r="AL214" s="152"/>
      <c r="AM214" s="152"/>
      <c r="AN214" s="152"/>
      <c r="AO214" s="152"/>
      <c r="AP214" s="152"/>
      <c r="AQ214" s="152"/>
      <c r="AR214" s="152"/>
      <c r="AS214" s="152"/>
      <c r="AT214" s="152"/>
      <c r="AU214" s="152"/>
      <c r="AV214" s="152"/>
      <c r="AW214" s="152"/>
      <c r="AX214" s="152"/>
      <c r="AY214" s="152"/>
      <c r="AZ214" s="152"/>
      <c r="BA214" s="152"/>
      <c r="BB214" s="152"/>
      <c r="BC214" s="152"/>
    </row>
    <row r="215" spans="1:55" s="47" customFormat="1" ht="70.5" hidden="1" customHeight="1" x14ac:dyDescent="0.3">
      <c r="A215" s="139"/>
      <c r="B215" s="140"/>
      <c r="C215" s="140"/>
      <c r="D215" s="141"/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141"/>
      <c r="P215" s="141"/>
      <c r="Q215" s="141"/>
      <c r="R215" s="141"/>
      <c r="S215" s="141"/>
      <c r="T215" s="150"/>
      <c r="U215" s="150"/>
      <c r="V215" s="150"/>
      <c r="W215" s="150"/>
      <c r="X215" s="149"/>
      <c r="Y215" s="149"/>
      <c r="Z215" s="149"/>
      <c r="AA215" s="149"/>
      <c r="AB215" s="152"/>
      <c r="AC215" s="152"/>
      <c r="AD215" s="152"/>
      <c r="AE215" s="152"/>
      <c r="AF215" s="152"/>
      <c r="AG215" s="152"/>
      <c r="AH215" s="152"/>
      <c r="AI215" s="152"/>
      <c r="AJ215" s="152"/>
      <c r="AK215" s="152"/>
      <c r="AL215" s="152"/>
      <c r="AM215" s="152"/>
      <c r="AN215" s="152"/>
      <c r="AO215" s="152"/>
      <c r="AP215" s="152"/>
      <c r="AQ215" s="152"/>
      <c r="AR215" s="152"/>
      <c r="AS215" s="152"/>
      <c r="AT215" s="152"/>
      <c r="AU215" s="152"/>
      <c r="AV215" s="152"/>
      <c r="AW215" s="152"/>
      <c r="AX215" s="152"/>
      <c r="AY215" s="152"/>
      <c r="AZ215" s="152"/>
      <c r="BA215" s="152"/>
      <c r="BB215" s="152"/>
      <c r="BC215" s="152"/>
    </row>
    <row r="216" spans="1:55" s="47" customFormat="1" hidden="1" x14ac:dyDescent="0.3">
      <c r="A216" s="139"/>
      <c r="B216" s="143"/>
      <c r="C216" s="143"/>
      <c r="D216" s="141"/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  <c r="Q216" s="141"/>
      <c r="R216" s="141"/>
      <c r="S216" s="141"/>
      <c r="T216" s="150"/>
      <c r="U216" s="150"/>
      <c r="V216" s="150"/>
      <c r="W216" s="150"/>
      <c r="X216" s="149"/>
      <c r="Y216" s="149"/>
      <c r="Z216" s="149"/>
      <c r="AA216" s="149"/>
      <c r="AB216" s="152"/>
      <c r="AC216" s="152"/>
      <c r="AD216" s="152"/>
      <c r="AE216" s="152"/>
      <c r="AF216" s="152"/>
      <c r="AG216" s="152"/>
      <c r="AH216" s="152"/>
      <c r="AI216" s="152"/>
      <c r="AJ216" s="152"/>
      <c r="AK216" s="152"/>
      <c r="AL216" s="152"/>
      <c r="AM216" s="152"/>
      <c r="AN216" s="152"/>
      <c r="AO216" s="152"/>
      <c r="AP216" s="152"/>
      <c r="AQ216" s="152"/>
      <c r="AR216" s="152"/>
      <c r="AS216" s="152"/>
      <c r="AT216" s="152"/>
      <c r="AU216" s="152"/>
      <c r="AV216" s="152"/>
      <c r="AW216" s="152"/>
      <c r="AX216" s="152"/>
      <c r="AY216" s="152"/>
      <c r="AZ216" s="152"/>
      <c r="BA216" s="152"/>
      <c r="BB216" s="152"/>
      <c r="BC216" s="152"/>
    </row>
    <row r="217" spans="1:55" s="47" customFormat="1" ht="60.75" hidden="1" customHeight="1" x14ac:dyDescent="0.3">
      <c r="A217" s="173"/>
      <c r="B217" s="180"/>
      <c r="C217" s="158"/>
      <c r="D217" s="151"/>
      <c r="E217" s="151"/>
      <c r="F217" s="151"/>
      <c r="G217" s="151"/>
      <c r="H217" s="151"/>
      <c r="I217" s="151"/>
      <c r="J217" s="151"/>
      <c r="K217" s="151"/>
      <c r="L217" s="151"/>
      <c r="M217" s="151"/>
      <c r="N217" s="151"/>
      <c r="O217" s="151"/>
      <c r="P217" s="149"/>
      <c r="Q217" s="149"/>
      <c r="R217" s="149"/>
      <c r="S217" s="149"/>
      <c r="T217" s="150"/>
      <c r="U217" s="150"/>
      <c r="V217" s="150"/>
      <c r="W217" s="150"/>
      <c r="X217" s="149"/>
      <c r="Y217" s="149"/>
      <c r="Z217" s="149"/>
      <c r="AA217" s="149"/>
      <c r="AB217" s="152"/>
      <c r="AC217" s="152"/>
      <c r="AD217" s="152"/>
      <c r="AE217" s="152"/>
      <c r="AF217" s="152"/>
      <c r="AG217" s="152"/>
      <c r="AH217" s="152"/>
      <c r="AI217" s="152"/>
      <c r="AJ217" s="152"/>
      <c r="AK217" s="152"/>
      <c r="AL217" s="152"/>
      <c r="AM217" s="152"/>
      <c r="AN217" s="152"/>
      <c r="AO217" s="152"/>
      <c r="AP217" s="152"/>
      <c r="AQ217" s="152"/>
      <c r="AR217" s="152"/>
      <c r="AS217" s="152"/>
      <c r="AT217" s="152"/>
      <c r="AU217" s="152"/>
      <c r="AV217" s="152"/>
      <c r="AW217" s="152"/>
      <c r="AX217" s="152"/>
      <c r="AY217" s="152"/>
      <c r="AZ217" s="152"/>
      <c r="BA217" s="152"/>
      <c r="BB217" s="152"/>
      <c r="BC217" s="152"/>
    </row>
    <row r="218" spans="1:55" s="53" customFormat="1" ht="60" hidden="1" customHeight="1" x14ac:dyDescent="0.3">
      <c r="A218" s="139"/>
      <c r="B218" s="181"/>
      <c r="C218" s="157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  <c r="T218" s="150"/>
      <c r="U218" s="150"/>
      <c r="V218" s="150"/>
      <c r="W218" s="150"/>
      <c r="X218" s="149"/>
      <c r="Y218" s="149"/>
      <c r="Z218" s="149"/>
      <c r="AA218" s="149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</row>
    <row r="219" spans="1:55" s="47" customFormat="1" ht="27" hidden="1" customHeight="1" x14ac:dyDescent="0.3">
      <c r="A219" s="159"/>
      <c r="B219" s="182"/>
      <c r="C219" s="158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49"/>
      <c r="Q219" s="149"/>
      <c r="R219" s="149"/>
      <c r="S219" s="149"/>
      <c r="T219" s="150"/>
      <c r="U219" s="150"/>
      <c r="V219" s="150"/>
      <c r="W219" s="150"/>
      <c r="X219" s="149"/>
      <c r="Y219" s="149"/>
      <c r="Z219" s="149"/>
      <c r="AA219" s="149"/>
      <c r="AB219" s="152"/>
      <c r="AC219" s="152"/>
      <c r="AD219" s="152"/>
      <c r="AE219" s="152"/>
      <c r="AF219" s="152"/>
      <c r="AG219" s="152"/>
      <c r="AH219" s="152"/>
      <c r="AI219" s="152"/>
      <c r="AJ219" s="152"/>
      <c r="AK219" s="152"/>
      <c r="AL219" s="152"/>
      <c r="AM219" s="152"/>
      <c r="AN219" s="152"/>
      <c r="AO219" s="152"/>
      <c r="AP219" s="152"/>
      <c r="AQ219" s="152"/>
      <c r="AR219" s="152"/>
      <c r="AS219" s="152"/>
      <c r="AT219" s="152"/>
      <c r="AU219" s="152"/>
      <c r="AV219" s="152"/>
      <c r="AW219" s="152"/>
      <c r="AX219" s="152"/>
      <c r="AY219" s="152"/>
      <c r="AZ219" s="152"/>
      <c r="BA219" s="152"/>
      <c r="BB219" s="152"/>
      <c r="BC219" s="152"/>
    </row>
    <row r="220" spans="1:55" s="47" customFormat="1" ht="28.5" hidden="1" customHeight="1" x14ac:dyDescent="0.3">
      <c r="A220" s="183"/>
      <c r="B220" s="182"/>
      <c r="C220" s="158"/>
      <c r="D220" s="151"/>
      <c r="E220" s="151"/>
      <c r="F220" s="151"/>
      <c r="G220" s="151"/>
      <c r="H220" s="151"/>
      <c r="I220" s="151"/>
      <c r="J220" s="151"/>
      <c r="K220" s="151"/>
      <c r="L220" s="151"/>
      <c r="M220" s="151"/>
      <c r="N220" s="151"/>
      <c r="O220" s="151"/>
      <c r="P220" s="149"/>
      <c r="Q220" s="151"/>
      <c r="R220" s="151"/>
      <c r="S220" s="151"/>
      <c r="T220" s="150"/>
      <c r="U220" s="150"/>
      <c r="V220" s="150"/>
      <c r="W220" s="150"/>
      <c r="X220" s="149"/>
      <c r="Y220" s="149"/>
      <c r="Z220" s="149"/>
      <c r="AA220" s="149"/>
      <c r="AB220" s="152"/>
      <c r="AC220" s="152"/>
      <c r="AD220" s="152"/>
      <c r="AE220" s="152"/>
      <c r="AF220" s="152"/>
      <c r="AG220" s="152"/>
      <c r="AH220" s="152"/>
      <c r="AI220" s="152"/>
      <c r="AJ220" s="152"/>
      <c r="AK220" s="152"/>
      <c r="AL220" s="152"/>
      <c r="AM220" s="152"/>
      <c r="AN220" s="152"/>
      <c r="AO220" s="152"/>
      <c r="AP220" s="152"/>
      <c r="AQ220" s="152"/>
      <c r="AR220" s="152"/>
      <c r="AS220" s="152"/>
      <c r="AT220" s="152"/>
      <c r="AU220" s="152"/>
      <c r="AV220" s="152"/>
      <c r="AW220" s="152"/>
      <c r="AX220" s="152"/>
      <c r="AY220" s="152"/>
      <c r="AZ220" s="152"/>
      <c r="BA220" s="152"/>
      <c r="BB220" s="152"/>
      <c r="BC220" s="152"/>
    </row>
    <row r="221" spans="1:55" s="47" customFormat="1" ht="26.25" hidden="1" customHeight="1" x14ac:dyDescent="0.3">
      <c r="A221" s="183"/>
      <c r="B221" s="182"/>
      <c r="C221" s="158"/>
      <c r="D221" s="151"/>
      <c r="E221" s="151"/>
      <c r="F221" s="151"/>
      <c r="G221" s="151"/>
      <c r="H221" s="151"/>
      <c r="I221" s="151"/>
      <c r="J221" s="151"/>
      <c r="K221" s="151"/>
      <c r="L221" s="151"/>
      <c r="M221" s="151"/>
      <c r="N221" s="151"/>
      <c r="O221" s="151"/>
      <c r="P221" s="149"/>
      <c r="Q221" s="149"/>
      <c r="R221" s="149"/>
      <c r="S221" s="149"/>
      <c r="T221" s="150"/>
      <c r="U221" s="150"/>
      <c r="V221" s="150"/>
      <c r="W221" s="150"/>
      <c r="X221" s="149"/>
      <c r="Y221" s="149"/>
      <c r="Z221" s="149"/>
      <c r="AA221" s="149"/>
      <c r="AB221" s="152"/>
      <c r="AC221" s="152"/>
      <c r="AD221" s="152"/>
      <c r="AE221" s="152"/>
      <c r="AF221" s="152"/>
      <c r="AG221" s="152"/>
      <c r="AH221" s="152"/>
      <c r="AI221" s="152"/>
      <c r="AJ221" s="152"/>
      <c r="AK221" s="152"/>
      <c r="AL221" s="152"/>
      <c r="AM221" s="152"/>
      <c r="AN221" s="152"/>
      <c r="AO221" s="152"/>
      <c r="AP221" s="152"/>
      <c r="AQ221" s="152"/>
      <c r="AR221" s="152"/>
      <c r="AS221" s="152"/>
      <c r="AT221" s="152"/>
      <c r="AU221" s="152"/>
      <c r="AV221" s="152"/>
      <c r="AW221" s="152"/>
      <c r="AX221" s="152"/>
      <c r="AY221" s="152"/>
      <c r="AZ221" s="152"/>
      <c r="BA221" s="152"/>
      <c r="BB221" s="152"/>
      <c r="BC221" s="152"/>
    </row>
    <row r="222" spans="1:55" s="47" customFormat="1" ht="24.75" hidden="1" customHeight="1" x14ac:dyDescent="0.3">
      <c r="A222" s="183"/>
      <c r="B222" s="182"/>
      <c r="C222" s="158"/>
      <c r="D222" s="151"/>
      <c r="E222" s="151"/>
      <c r="F222" s="151"/>
      <c r="G222" s="151"/>
      <c r="H222" s="151"/>
      <c r="I222" s="151"/>
      <c r="J222" s="151"/>
      <c r="K222" s="151"/>
      <c r="L222" s="151"/>
      <c r="M222" s="151"/>
      <c r="N222" s="151"/>
      <c r="O222" s="151"/>
      <c r="P222" s="149"/>
      <c r="Q222" s="149"/>
      <c r="R222" s="149"/>
      <c r="S222" s="149"/>
      <c r="T222" s="150"/>
      <c r="U222" s="150"/>
      <c r="V222" s="150"/>
      <c r="W222" s="150"/>
      <c r="X222" s="149"/>
      <c r="Y222" s="149"/>
      <c r="Z222" s="149"/>
      <c r="AA222" s="149"/>
      <c r="AB222" s="152"/>
      <c r="AC222" s="152"/>
      <c r="AD222" s="152"/>
      <c r="AE222" s="152"/>
      <c r="AF222" s="152"/>
      <c r="AG222" s="152"/>
      <c r="AH222" s="152"/>
      <c r="AI222" s="152"/>
      <c r="AJ222" s="152"/>
      <c r="AK222" s="152"/>
      <c r="AL222" s="152"/>
      <c r="AM222" s="152"/>
      <c r="AN222" s="152"/>
      <c r="AO222" s="152"/>
      <c r="AP222" s="152"/>
      <c r="AQ222" s="152"/>
      <c r="AR222" s="152"/>
      <c r="AS222" s="152"/>
      <c r="AT222" s="152"/>
      <c r="AU222" s="152"/>
      <c r="AV222" s="152"/>
      <c r="AW222" s="152"/>
      <c r="AX222" s="152"/>
      <c r="AY222" s="152"/>
      <c r="AZ222" s="152"/>
      <c r="BA222" s="152"/>
      <c r="BB222" s="152"/>
      <c r="BC222" s="152"/>
    </row>
    <row r="223" spans="1:55" s="47" customFormat="1" ht="31.5" hidden="1" customHeight="1" x14ac:dyDescent="0.3">
      <c r="A223" s="183"/>
      <c r="B223" s="176"/>
      <c r="C223" s="184"/>
      <c r="D223" s="185"/>
      <c r="E223" s="150"/>
      <c r="F223" s="150"/>
      <c r="G223" s="150"/>
      <c r="H223" s="151"/>
      <c r="I223" s="151"/>
      <c r="J223" s="151"/>
      <c r="K223" s="151"/>
      <c r="L223" s="151"/>
      <c r="M223" s="151"/>
      <c r="N223" s="151"/>
      <c r="O223" s="151"/>
      <c r="P223" s="149"/>
      <c r="Q223" s="149"/>
      <c r="R223" s="149"/>
      <c r="S223" s="149"/>
      <c r="T223" s="150"/>
      <c r="U223" s="150"/>
      <c r="V223" s="150"/>
      <c r="W223" s="150"/>
      <c r="X223" s="149"/>
      <c r="Y223" s="149"/>
      <c r="Z223" s="149"/>
      <c r="AA223" s="149"/>
      <c r="AB223" s="152"/>
      <c r="AC223" s="152"/>
      <c r="AD223" s="152"/>
      <c r="AE223" s="152"/>
      <c r="AF223" s="152"/>
      <c r="AG223" s="152"/>
      <c r="AH223" s="152"/>
      <c r="AI223" s="152"/>
      <c r="AJ223" s="152"/>
      <c r="AK223" s="152"/>
      <c r="AL223" s="152"/>
      <c r="AM223" s="152"/>
      <c r="AN223" s="152"/>
      <c r="AO223" s="152"/>
      <c r="AP223" s="152"/>
      <c r="AQ223" s="152"/>
      <c r="AR223" s="152"/>
      <c r="AS223" s="152"/>
      <c r="AT223" s="152"/>
      <c r="AU223" s="152"/>
      <c r="AV223" s="152"/>
      <c r="AW223" s="152"/>
      <c r="AX223" s="152"/>
      <c r="AY223" s="152"/>
      <c r="AZ223" s="152"/>
      <c r="BA223" s="152"/>
      <c r="BB223" s="152"/>
      <c r="BC223" s="152"/>
    </row>
    <row r="224" spans="1:55" s="47" customFormat="1" ht="82.5" hidden="1" customHeight="1" x14ac:dyDescent="0.3">
      <c r="A224" s="186"/>
      <c r="B224" s="182"/>
      <c r="C224" s="158"/>
      <c r="D224" s="151"/>
      <c r="E224" s="151"/>
      <c r="F224" s="151"/>
      <c r="G224" s="151"/>
      <c r="H224" s="151"/>
      <c r="I224" s="151"/>
      <c r="J224" s="151"/>
      <c r="K224" s="151"/>
      <c r="L224" s="151"/>
      <c r="M224" s="151"/>
      <c r="N224" s="151"/>
      <c r="O224" s="151"/>
      <c r="P224" s="149"/>
      <c r="Q224" s="149"/>
      <c r="R224" s="149"/>
      <c r="S224" s="149"/>
      <c r="T224" s="150"/>
      <c r="U224" s="151"/>
      <c r="V224" s="151"/>
      <c r="W224" s="150"/>
      <c r="X224" s="149"/>
      <c r="Y224" s="149"/>
      <c r="Z224" s="149"/>
      <c r="AA224" s="149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52"/>
      <c r="AM224" s="152"/>
      <c r="AN224" s="152"/>
      <c r="AO224" s="152"/>
      <c r="AP224" s="152"/>
      <c r="AQ224" s="152"/>
      <c r="AR224" s="152"/>
      <c r="AS224" s="152"/>
      <c r="AT224" s="152"/>
      <c r="AU224" s="152"/>
      <c r="AV224" s="152"/>
      <c r="AW224" s="152"/>
      <c r="AX224" s="152"/>
      <c r="AY224" s="152"/>
      <c r="AZ224" s="152"/>
      <c r="BA224" s="152"/>
      <c r="BB224" s="152"/>
      <c r="BC224" s="152"/>
    </row>
    <row r="225" spans="1:55" s="47" customFormat="1" hidden="1" x14ac:dyDescent="0.3">
      <c r="A225" s="187"/>
      <c r="B225" s="177"/>
      <c r="C225" s="188"/>
      <c r="D225" s="189"/>
      <c r="E225" s="151"/>
      <c r="F225" s="151"/>
      <c r="G225" s="151"/>
      <c r="H225" s="151"/>
      <c r="I225" s="151"/>
      <c r="J225" s="151"/>
      <c r="K225" s="151"/>
      <c r="L225" s="151"/>
      <c r="M225" s="151"/>
      <c r="N225" s="151"/>
      <c r="O225" s="151"/>
      <c r="P225" s="149"/>
      <c r="Q225" s="149"/>
      <c r="R225" s="149"/>
      <c r="S225" s="149"/>
      <c r="T225" s="150"/>
      <c r="U225" s="150"/>
      <c r="V225" s="150"/>
      <c r="W225" s="150"/>
      <c r="X225" s="149"/>
      <c r="Y225" s="149"/>
      <c r="Z225" s="149"/>
      <c r="AA225" s="149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52"/>
      <c r="AM225" s="152"/>
      <c r="AN225" s="152"/>
      <c r="AO225" s="152"/>
      <c r="AP225" s="152"/>
      <c r="AQ225" s="152"/>
      <c r="AR225" s="152"/>
      <c r="AS225" s="152"/>
      <c r="AT225" s="152"/>
      <c r="AU225" s="152"/>
      <c r="AV225" s="152"/>
      <c r="AW225" s="152"/>
      <c r="AX225" s="152"/>
      <c r="AY225" s="152"/>
      <c r="AZ225" s="152"/>
      <c r="BA225" s="152"/>
      <c r="BB225" s="152"/>
      <c r="BC225" s="152"/>
    </row>
    <row r="226" spans="1:55" s="53" customFormat="1" hidden="1" x14ac:dyDescent="0.3">
      <c r="A226" s="139"/>
      <c r="B226" s="190"/>
      <c r="C226" s="190"/>
      <c r="D226" s="191"/>
      <c r="E226" s="191"/>
      <c r="F226" s="191"/>
      <c r="G226" s="191"/>
      <c r="H226" s="191"/>
      <c r="I226" s="191"/>
      <c r="J226" s="191"/>
      <c r="K226" s="191"/>
      <c r="L226" s="191"/>
      <c r="M226" s="191"/>
      <c r="N226" s="191"/>
      <c r="O226" s="191"/>
      <c r="P226" s="191"/>
      <c r="Q226" s="191"/>
      <c r="R226" s="191"/>
      <c r="S226" s="191"/>
      <c r="T226" s="150"/>
      <c r="U226" s="150"/>
      <c r="V226" s="150"/>
      <c r="W226" s="150"/>
      <c r="X226" s="149"/>
      <c r="Y226" s="149"/>
      <c r="Z226" s="149"/>
      <c r="AA226" s="149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</row>
    <row r="227" spans="1:55" s="53" customFormat="1" hidden="1" x14ac:dyDescent="0.3">
      <c r="A227" s="159"/>
      <c r="B227" s="192"/>
      <c r="C227" s="167"/>
      <c r="D227" s="150"/>
      <c r="E227" s="150"/>
      <c r="F227" s="150"/>
      <c r="G227" s="150"/>
      <c r="H227" s="193"/>
      <c r="I227" s="193"/>
      <c r="J227" s="193"/>
      <c r="K227" s="193"/>
      <c r="L227" s="193"/>
      <c r="M227" s="193"/>
      <c r="N227" s="193"/>
      <c r="O227" s="193"/>
      <c r="P227" s="151"/>
      <c r="Q227" s="151"/>
      <c r="R227" s="151"/>
      <c r="S227" s="151"/>
      <c r="T227" s="150"/>
      <c r="U227" s="150"/>
      <c r="V227" s="150"/>
      <c r="W227" s="150"/>
      <c r="X227" s="149"/>
      <c r="Y227" s="149"/>
      <c r="Z227" s="149"/>
      <c r="AA227" s="149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</row>
    <row r="228" spans="1:55" s="53" customFormat="1" hidden="1" x14ac:dyDescent="0.3">
      <c r="A228" s="183"/>
      <c r="B228" s="194"/>
      <c r="C228" s="167"/>
      <c r="D228" s="150"/>
      <c r="E228" s="150"/>
      <c r="F228" s="150"/>
      <c r="G228" s="150"/>
      <c r="H228" s="193"/>
      <c r="I228" s="193"/>
      <c r="J228" s="193"/>
      <c r="K228" s="193"/>
      <c r="L228" s="193"/>
      <c r="M228" s="193"/>
      <c r="N228" s="193"/>
      <c r="O228" s="193"/>
      <c r="P228" s="151"/>
      <c r="Q228" s="151"/>
      <c r="R228" s="151"/>
      <c r="S228" s="151"/>
      <c r="T228" s="150"/>
      <c r="U228" s="150"/>
      <c r="V228" s="150"/>
      <c r="W228" s="150"/>
      <c r="X228" s="149"/>
      <c r="Y228" s="149"/>
      <c r="Z228" s="149"/>
      <c r="AA228" s="149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</row>
    <row r="229" spans="1:55" s="53" customFormat="1" ht="126.75" hidden="1" customHeight="1" x14ac:dyDescent="0.3">
      <c r="A229" s="183"/>
      <c r="B229" s="194"/>
      <c r="C229" s="167"/>
      <c r="D229" s="150"/>
      <c r="E229" s="150"/>
      <c r="F229" s="150"/>
      <c r="G229" s="150"/>
      <c r="H229" s="193"/>
      <c r="I229" s="193"/>
      <c r="J229" s="193"/>
      <c r="K229" s="193"/>
      <c r="L229" s="193"/>
      <c r="M229" s="193"/>
      <c r="N229" s="193"/>
      <c r="O229" s="193"/>
      <c r="P229" s="151"/>
      <c r="Q229" s="151"/>
      <c r="R229" s="151"/>
      <c r="S229" s="151"/>
      <c r="T229" s="150"/>
      <c r="U229" s="151"/>
      <c r="V229" s="151"/>
      <c r="W229" s="150"/>
      <c r="X229" s="149"/>
      <c r="Y229" s="149"/>
      <c r="Z229" s="149"/>
      <c r="AA229" s="149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</row>
    <row r="230" spans="1:55" s="47" customFormat="1" hidden="1" x14ac:dyDescent="0.3">
      <c r="A230" s="183"/>
      <c r="B230" s="195"/>
      <c r="C230" s="167"/>
      <c r="D230" s="150"/>
      <c r="E230" s="150"/>
      <c r="F230" s="150"/>
      <c r="G230" s="150"/>
      <c r="H230" s="193"/>
      <c r="I230" s="193"/>
      <c r="J230" s="193"/>
      <c r="K230" s="193"/>
      <c r="L230" s="193"/>
      <c r="M230" s="151"/>
      <c r="N230" s="151"/>
      <c r="O230" s="151"/>
      <c r="P230" s="151"/>
      <c r="Q230" s="151"/>
      <c r="R230" s="151"/>
      <c r="S230" s="151"/>
      <c r="T230" s="150"/>
      <c r="U230" s="150"/>
      <c r="V230" s="150"/>
      <c r="W230" s="150"/>
      <c r="X230" s="149"/>
      <c r="Y230" s="149"/>
      <c r="Z230" s="149"/>
      <c r="AA230" s="149"/>
      <c r="AB230" s="152"/>
      <c r="AC230" s="152"/>
      <c r="AD230" s="152"/>
      <c r="AE230" s="152"/>
      <c r="AF230" s="152"/>
      <c r="AG230" s="152"/>
      <c r="AH230" s="152"/>
      <c r="AI230" s="152"/>
      <c r="AJ230" s="152"/>
      <c r="AK230" s="152"/>
      <c r="AL230" s="152"/>
      <c r="AM230" s="152"/>
      <c r="AN230" s="152"/>
      <c r="AO230" s="152"/>
      <c r="AP230" s="152"/>
      <c r="AQ230" s="152"/>
      <c r="AR230" s="152"/>
      <c r="AS230" s="152"/>
      <c r="AT230" s="152"/>
      <c r="AU230" s="152"/>
      <c r="AV230" s="152"/>
      <c r="AW230" s="152"/>
      <c r="AX230" s="152"/>
      <c r="AY230" s="152"/>
      <c r="AZ230" s="152"/>
      <c r="BA230" s="152"/>
      <c r="BB230" s="152"/>
      <c r="BC230" s="152"/>
    </row>
    <row r="231" spans="1:55" s="47" customFormat="1" hidden="1" x14ac:dyDescent="0.3">
      <c r="A231" s="139"/>
      <c r="B231" s="190"/>
      <c r="C231" s="190"/>
      <c r="D231" s="191"/>
      <c r="E231" s="191"/>
      <c r="F231" s="191"/>
      <c r="G231" s="191"/>
      <c r="H231" s="191"/>
      <c r="I231" s="191"/>
      <c r="J231" s="191"/>
      <c r="K231" s="191"/>
      <c r="L231" s="191"/>
      <c r="M231" s="191"/>
      <c r="N231" s="191"/>
      <c r="O231" s="191"/>
      <c r="P231" s="191"/>
      <c r="Q231" s="191"/>
      <c r="R231" s="191"/>
      <c r="S231" s="191"/>
      <c r="T231" s="150"/>
      <c r="U231" s="150"/>
      <c r="V231" s="150"/>
      <c r="W231" s="150"/>
      <c r="X231" s="149"/>
      <c r="Y231" s="149"/>
      <c r="Z231" s="149"/>
      <c r="AA231" s="149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52"/>
      <c r="AU231" s="152"/>
      <c r="AV231" s="152"/>
      <c r="AW231" s="152"/>
      <c r="AX231" s="152"/>
      <c r="AY231" s="152"/>
      <c r="AZ231" s="152"/>
      <c r="BA231" s="152"/>
      <c r="BB231" s="152"/>
      <c r="BC231" s="152"/>
    </row>
    <row r="232" spans="1:55" s="47" customFormat="1" hidden="1" x14ac:dyDescent="0.3">
      <c r="A232" s="173"/>
      <c r="B232" s="196"/>
      <c r="C232" s="197"/>
      <c r="D232" s="193"/>
      <c r="E232" s="193"/>
      <c r="F232" s="193"/>
      <c r="G232" s="193"/>
      <c r="H232" s="151"/>
      <c r="I232" s="193"/>
      <c r="J232" s="193"/>
      <c r="K232" s="193"/>
      <c r="L232" s="193"/>
      <c r="M232" s="193"/>
      <c r="N232" s="193"/>
      <c r="O232" s="193"/>
      <c r="P232" s="151"/>
      <c r="Q232" s="193"/>
      <c r="R232" s="193"/>
      <c r="S232" s="193"/>
      <c r="T232" s="150"/>
      <c r="U232" s="150"/>
      <c r="V232" s="150"/>
      <c r="W232" s="150"/>
      <c r="X232" s="149"/>
      <c r="Y232" s="149"/>
      <c r="Z232" s="149"/>
      <c r="AA232" s="149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52"/>
      <c r="AU232" s="152"/>
      <c r="AV232" s="152"/>
      <c r="AW232" s="152"/>
      <c r="AX232" s="152"/>
      <c r="AY232" s="152"/>
      <c r="AZ232" s="152"/>
      <c r="BA232" s="152"/>
      <c r="BB232" s="152"/>
      <c r="BC232" s="152"/>
    </row>
    <row r="233" spans="1:55" s="47" customFormat="1" hidden="1" x14ac:dyDescent="0.3">
      <c r="A233" s="173"/>
      <c r="B233" s="198"/>
      <c r="C233" s="158"/>
      <c r="D233" s="193"/>
      <c r="E233" s="151"/>
      <c r="F233" s="151"/>
      <c r="G233" s="151"/>
      <c r="H233" s="151"/>
      <c r="I233" s="151"/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0"/>
      <c r="U233" s="150"/>
      <c r="V233" s="150"/>
      <c r="W233" s="150"/>
      <c r="X233" s="149"/>
      <c r="Y233" s="149"/>
      <c r="Z233" s="149"/>
      <c r="AA233" s="149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2"/>
      <c r="AM233" s="152"/>
      <c r="AN233" s="152"/>
      <c r="AO233" s="152"/>
      <c r="AP233" s="152"/>
      <c r="AQ233" s="152"/>
      <c r="AR233" s="152"/>
      <c r="AS233" s="152"/>
      <c r="AT233" s="152"/>
      <c r="AU233" s="152"/>
      <c r="AV233" s="152"/>
      <c r="AW233" s="152"/>
      <c r="AX233" s="152"/>
      <c r="AY233" s="152"/>
      <c r="AZ233" s="152"/>
      <c r="BA233" s="152"/>
      <c r="BB233" s="152"/>
      <c r="BC233" s="152"/>
    </row>
    <row r="234" spans="1:55" s="47" customFormat="1" hidden="1" x14ac:dyDescent="0.3">
      <c r="A234" s="139"/>
      <c r="B234" s="190"/>
      <c r="C234" s="190"/>
      <c r="D234" s="191"/>
      <c r="E234" s="191"/>
      <c r="F234" s="191"/>
      <c r="G234" s="191"/>
      <c r="H234" s="191"/>
      <c r="I234" s="191"/>
      <c r="J234" s="191"/>
      <c r="K234" s="191"/>
      <c r="L234" s="191"/>
      <c r="M234" s="191"/>
      <c r="N234" s="191"/>
      <c r="O234" s="191"/>
      <c r="P234" s="191"/>
      <c r="Q234" s="191"/>
      <c r="R234" s="191"/>
      <c r="S234" s="191"/>
      <c r="T234" s="150"/>
      <c r="U234" s="150"/>
      <c r="V234" s="150"/>
      <c r="W234" s="150"/>
      <c r="X234" s="149"/>
      <c r="Y234" s="149"/>
      <c r="Z234" s="149"/>
      <c r="AA234" s="149"/>
      <c r="AB234" s="152"/>
      <c r="AC234" s="152"/>
      <c r="AD234" s="152"/>
      <c r="AE234" s="152"/>
      <c r="AF234" s="152"/>
      <c r="AG234" s="152"/>
      <c r="AH234" s="152"/>
      <c r="AI234" s="152"/>
      <c r="AJ234" s="152"/>
      <c r="AK234" s="152"/>
      <c r="AL234" s="152"/>
      <c r="AM234" s="152"/>
      <c r="AN234" s="152"/>
      <c r="AO234" s="152"/>
      <c r="AP234" s="152"/>
      <c r="AQ234" s="152"/>
      <c r="AR234" s="152"/>
      <c r="AS234" s="152"/>
      <c r="AT234" s="152"/>
      <c r="AU234" s="152"/>
      <c r="AV234" s="152"/>
      <c r="AW234" s="152"/>
      <c r="AX234" s="152"/>
      <c r="AY234" s="152"/>
      <c r="AZ234" s="152"/>
      <c r="BA234" s="152"/>
      <c r="BB234" s="152"/>
      <c r="BC234" s="152"/>
    </row>
    <row r="235" spans="1:55" s="47" customFormat="1" hidden="1" x14ac:dyDescent="0.3">
      <c r="A235" s="139"/>
      <c r="B235" s="199"/>
      <c r="C235" s="199"/>
      <c r="D235" s="191"/>
      <c r="E235" s="191"/>
      <c r="F235" s="191"/>
      <c r="G235" s="191"/>
      <c r="H235" s="191"/>
      <c r="I235" s="191"/>
      <c r="J235" s="191"/>
      <c r="K235" s="191"/>
      <c r="L235" s="191"/>
      <c r="M235" s="191"/>
      <c r="N235" s="191"/>
      <c r="O235" s="191"/>
      <c r="P235" s="191"/>
      <c r="Q235" s="191"/>
      <c r="R235" s="191"/>
      <c r="S235" s="191"/>
      <c r="T235" s="150"/>
      <c r="U235" s="150"/>
      <c r="V235" s="150"/>
      <c r="W235" s="150"/>
      <c r="X235" s="149"/>
      <c r="Y235" s="149"/>
      <c r="Z235" s="149"/>
      <c r="AA235" s="149"/>
      <c r="AB235" s="152"/>
      <c r="AC235" s="152"/>
      <c r="AD235" s="152"/>
      <c r="AE235" s="152"/>
      <c r="AF235" s="152"/>
      <c r="AG235" s="152"/>
      <c r="AH235" s="152"/>
      <c r="AI235" s="152"/>
      <c r="AJ235" s="152"/>
      <c r="AK235" s="152"/>
      <c r="AL235" s="152"/>
      <c r="AM235" s="152"/>
      <c r="AN235" s="152"/>
      <c r="AO235" s="152"/>
      <c r="AP235" s="152"/>
      <c r="AQ235" s="152"/>
      <c r="AR235" s="152"/>
      <c r="AS235" s="152"/>
      <c r="AT235" s="152"/>
      <c r="AU235" s="152"/>
      <c r="AV235" s="152"/>
      <c r="AW235" s="152"/>
      <c r="AX235" s="152"/>
      <c r="AY235" s="152"/>
      <c r="AZ235" s="152"/>
      <c r="BA235" s="152"/>
      <c r="BB235" s="152"/>
      <c r="BC235" s="152"/>
    </row>
    <row r="236" spans="1:55" s="47" customFormat="1" hidden="1" x14ac:dyDescent="0.3">
      <c r="A236" s="146"/>
      <c r="B236" s="200"/>
      <c r="C236" s="158"/>
      <c r="D236" s="151"/>
      <c r="E236" s="151"/>
      <c r="F236" s="151"/>
      <c r="G236" s="151"/>
      <c r="H236" s="151"/>
      <c r="I236" s="151"/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0"/>
      <c r="U236" s="150"/>
      <c r="V236" s="150"/>
      <c r="W236" s="150"/>
      <c r="X236" s="149"/>
      <c r="Y236" s="149"/>
      <c r="Z236" s="149"/>
      <c r="AA236" s="149"/>
      <c r="AB236" s="152"/>
      <c r="AC236" s="152"/>
      <c r="AD236" s="152"/>
      <c r="AE236" s="152"/>
      <c r="AF236" s="152"/>
      <c r="AG236" s="152"/>
      <c r="AH236" s="152"/>
      <c r="AI236" s="152"/>
      <c r="AJ236" s="152"/>
      <c r="AK236" s="152"/>
      <c r="AL236" s="152"/>
      <c r="AM236" s="152"/>
      <c r="AN236" s="152"/>
      <c r="AO236" s="152"/>
      <c r="AP236" s="152"/>
      <c r="AQ236" s="152"/>
      <c r="AR236" s="152"/>
      <c r="AS236" s="152"/>
      <c r="AT236" s="152"/>
      <c r="AU236" s="152"/>
      <c r="AV236" s="152"/>
      <c r="AW236" s="152"/>
      <c r="AX236" s="152"/>
      <c r="AY236" s="152"/>
      <c r="AZ236" s="152"/>
      <c r="BA236" s="152"/>
      <c r="BB236" s="152"/>
      <c r="BC236" s="152"/>
    </row>
    <row r="237" spans="1:55" s="47" customFormat="1" hidden="1" x14ac:dyDescent="0.3">
      <c r="A237" s="146"/>
      <c r="B237" s="200"/>
      <c r="C237" s="158"/>
      <c r="D237" s="151"/>
      <c r="E237" s="151"/>
      <c r="F237" s="151"/>
      <c r="G237" s="151"/>
      <c r="H237" s="151"/>
      <c r="I237" s="151"/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0"/>
      <c r="U237" s="150"/>
      <c r="V237" s="150"/>
      <c r="W237" s="150"/>
      <c r="X237" s="149"/>
      <c r="Y237" s="149"/>
      <c r="Z237" s="149"/>
      <c r="AA237" s="149"/>
      <c r="AB237" s="152"/>
      <c r="AC237" s="152"/>
      <c r="AD237" s="152"/>
      <c r="AE237" s="152"/>
      <c r="AF237" s="152"/>
      <c r="AG237" s="152"/>
      <c r="AH237" s="152"/>
      <c r="AI237" s="152"/>
      <c r="AJ237" s="152"/>
      <c r="AK237" s="152"/>
      <c r="AL237" s="152"/>
      <c r="AM237" s="152"/>
      <c r="AN237" s="152"/>
      <c r="AO237" s="152"/>
      <c r="AP237" s="152"/>
      <c r="AQ237" s="152"/>
      <c r="AR237" s="152"/>
      <c r="AS237" s="152"/>
      <c r="AT237" s="152"/>
      <c r="AU237" s="152"/>
      <c r="AV237" s="152"/>
      <c r="AW237" s="152"/>
      <c r="AX237" s="152"/>
      <c r="AY237" s="152"/>
      <c r="AZ237" s="152"/>
      <c r="BA237" s="152"/>
      <c r="BB237" s="152"/>
      <c r="BC237" s="152"/>
    </row>
    <row r="238" spans="1:55" s="47" customFormat="1" hidden="1" x14ac:dyDescent="0.3">
      <c r="A238" s="146"/>
      <c r="B238" s="200"/>
      <c r="C238" s="158"/>
      <c r="D238" s="151"/>
      <c r="E238" s="151"/>
      <c r="F238" s="151"/>
      <c r="G238" s="151"/>
      <c r="H238" s="151"/>
      <c r="I238" s="151"/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0"/>
      <c r="U238" s="150"/>
      <c r="V238" s="150"/>
      <c r="W238" s="150"/>
      <c r="X238" s="149"/>
      <c r="Y238" s="149"/>
      <c r="Z238" s="149"/>
      <c r="AA238" s="149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  <c r="AS238" s="152"/>
      <c r="AT238" s="152"/>
      <c r="AU238" s="152"/>
      <c r="AV238" s="152"/>
      <c r="AW238" s="152"/>
      <c r="AX238" s="152"/>
      <c r="AY238" s="152"/>
      <c r="AZ238" s="152"/>
      <c r="BA238" s="152"/>
      <c r="BB238" s="152"/>
      <c r="BC238" s="152"/>
    </row>
    <row r="239" spans="1:55" s="47" customFormat="1" hidden="1" x14ac:dyDescent="0.3">
      <c r="A239" s="146"/>
      <c r="B239" s="200"/>
      <c r="C239" s="158"/>
      <c r="D239" s="151"/>
      <c r="E239" s="151"/>
      <c r="F239" s="151"/>
      <c r="G239" s="151"/>
      <c r="H239" s="151"/>
      <c r="I239" s="151"/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0"/>
      <c r="U239" s="150"/>
      <c r="V239" s="150"/>
      <c r="W239" s="150"/>
      <c r="X239" s="149"/>
      <c r="Y239" s="149"/>
      <c r="Z239" s="149"/>
      <c r="AA239" s="149"/>
      <c r="AB239" s="152"/>
      <c r="AC239" s="152"/>
      <c r="AD239" s="152"/>
      <c r="AE239" s="152"/>
      <c r="AF239" s="152"/>
      <c r="AG239" s="152"/>
      <c r="AH239" s="152"/>
      <c r="AI239" s="152"/>
      <c r="AJ239" s="152"/>
      <c r="AK239" s="152"/>
      <c r="AL239" s="152"/>
      <c r="AM239" s="152"/>
      <c r="AN239" s="152"/>
      <c r="AO239" s="152"/>
      <c r="AP239" s="152"/>
      <c r="AQ239" s="152"/>
      <c r="AR239" s="152"/>
      <c r="AS239" s="152"/>
      <c r="AT239" s="152"/>
      <c r="AU239" s="152"/>
      <c r="AV239" s="152"/>
      <c r="AW239" s="152"/>
      <c r="AX239" s="152"/>
      <c r="AY239" s="152"/>
      <c r="AZ239" s="152"/>
      <c r="BA239" s="152"/>
      <c r="BB239" s="152"/>
      <c r="BC239" s="152"/>
    </row>
    <row r="240" spans="1:55" s="47" customFormat="1" hidden="1" x14ac:dyDescent="0.3">
      <c r="A240" s="139"/>
      <c r="B240" s="199"/>
      <c r="C240" s="157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50"/>
      <c r="U240" s="150"/>
      <c r="V240" s="150"/>
      <c r="W240" s="150"/>
      <c r="X240" s="149"/>
      <c r="Y240" s="149"/>
      <c r="Z240" s="149"/>
      <c r="AA240" s="149"/>
      <c r="AB240" s="152"/>
      <c r="AC240" s="152"/>
      <c r="AD240" s="152"/>
      <c r="AE240" s="152"/>
      <c r="AF240" s="152"/>
      <c r="AG240" s="152"/>
      <c r="AH240" s="152"/>
      <c r="AI240" s="152"/>
      <c r="AJ240" s="152"/>
      <c r="AK240" s="152"/>
      <c r="AL240" s="152"/>
      <c r="AM240" s="152"/>
      <c r="AN240" s="152"/>
      <c r="AO240" s="152"/>
      <c r="AP240" s="152"/>
      <c r="AQ240" s="152"/>
      <c r="AR240" s="152"/>
      <c r="AS240" s="152"/>
      <c r="AT240" s="152"/>
      <c r="AU240" s="152"/>
      <c r="AV240" s="152"/>
      <c r="AW240" s="152"/>
      <c r="AX240" s="152"/>
      <c r="AY240" s="152"/>
      <c r="AZ240" s="152"/>
      <c r="BA240" s="152"/>
      <c r="BB240" s="152"/>
      <c r="BC240" s="152"/>
    </row>
    <row r="241" spans="1:55" s="47" customFormat="1" hidden="1" x14ac:dyDescent="0.3">
      <c r="A241" s="146"/>
      <c r="B241" s="200"/>
      <c r="C241" s="158"/>
      <c r="D241" s="151"/>
      <c r="E241" s="151"/>
      <c r="F241" s="151"/>
      <c r="G241" s="151"/>
      <c r="H241" s="151"/>
      <c r="I241" s="151"/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0"/>
      <c r="U241" s="150"/>
      <c r="V241" s="150"/>
      <c r="W241" s="150"/>
      <c r="X241" s="149"/>
      <c r="Y241" s="149"/>
      <c r="Z241" s="149"/>
      <c r="AA241" s="149"/>
      <c r="AB241" s="152"/>
      <c r="AC241" s="152"/>
      <c r="AD241" s="152"/>
      <c r="AE241" s="152"/>
      <c r="AF241" s="152"/>
      <c r="AG241" s="152"/>
      <c r="AH241" s="152"/>
      <c r="AI241" s="152"/>
      <c r="AJ241" s="152"/>
      <c r="AK241" s="152"/>
      <c r="AL241" s="152"/>
      <c r="AM241" s="152"/>
      <c r="AN241" s="152"/>
      <c r="AO241" s="152"/>
      <c r="AP241" s="152"/>
      <c r="AQ241" s="152"/>
      <c r="AR241" s="152"/>
      <c r="AS241" s="152"/>
      <c r="AT241" s="152"/>
      <c r="AU241" s="152"/>
      <c r="AV241" s="152"/>
      <c r="AW241" s="152"/>
      <c r="AX241" s="152"/>
      <c r="AY241" s="152"/>
      <c r="AZ241" s="152"/>
      <c r="BA241" s="152"/>
      <c r="BB241" s="152"/>
      <c r="BC241" s="152"/>
    </row>
    <row r="242" spans="1:55" s="47" customFormat="1" hidden="1" x14ac:dyDescent="0.3">
      <c r="A242" s="146"/>
      <c r="B242" s="200"/>
      <c r="C242" s="158"/>
      <c r="D242" s="151"/>
      <c r="E242" s="151"/>
      <c r="F242" s="151"/>
      <c r="G242" s="151"/>
      <c r="H242" s="151"/>
      <c r="I242" s="151"/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0"/>
      <c r="U242" s="150"/>
      <c r="V242" s="150"/>
      <c r="W242" s="150"/>
      <c r="X242" s="149"/>
      <c r="Y242" s="149"/>
      <c r="Z242" s="149"/>
      <c r="AA242" s="149"/>
      <c r="AB242" s="152"/>
      <c r="AC242" s="152"/>
      <c r="AD242" s="152"/>
      <c r="AE242" s="152"/>
      <c r="AF242" s="152"/>
      <c r="AG242" s="152"/>
      <c r="AH242" s="152"/>
      <c r="AI242" s="152"/>
      <c r="AJ242" s="152"/>
      <c r="AK242" s="152"/>
      <c r="AL242" s="152"/>
      <c r="AM242" s="152"/>
      <c r="AN242" s="152"/>
      <c r="AO242" s="152"/>
      <c r="AP242" s="152"/>
      <c r="AQ242" s="152"/>
      <c r="AR242" s="152"/>
      <c r="AS242" s="152"/>
      <c r="AT242" s="152"/>
      <c r="AU242" s="152"/>
      <c r="AV242" s="152"/>
      <c r="AW242" s="152"/>
      <c r="AX242" s="152"/>
      <c r="AY242" s="152"/>
      <c r="AZ242" s="152"/>
      <c r="BA242" s="152"/>
      <c r="BB242" s="152"/>
      <c r="BC242" s="152"/>
    </row>
    <row r="243" spans="1:55" s="47" customFormat="1" hidden="1" x14ac:dyDescent="0.3">
      <c r="A243" s="146"/>
      <c r="B243" s="201"/>
      <c r="C243" s="158"/>
      <c r="D243" s="151"/>
      <c r="E243" s="151"/>
      <c r="F243" s="151"/>
      <c r="G243" s="151"/>
      <c r="H243" s="151"/>
      <c r="I243" s="151"/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0"/>
      <c r="U243" s="150"/>
      <c r="V243" s="150"/>
      <c r="W243" s="150"/>
      <c r="X243" s="149"/>
      <c r="Y243" s="149"/>
      <c r="Z243" s="149"/>
      <c r="AA243" s="149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152"/>
      <c r="AT243" s="152"/>
      <c r="AU243" s="152"/>
      <c r="AV243" s="152"/>
      <c r="AW243" s="152"/>
      <c r="AX243" s="152"/>
      <c r="AY243" s="152"/>
      <c r="AZ243" s="152"/>
      <c r="BA243" s="152"/>
      <c r="BB243" s="152"/>
      <c r="BC243" s="152"/>
    </row>
    <row r="244" spans="1:55" s="47" customFormat="1" hidden="1" x14ac:dyDescent="0.3">
      <c r="A244" s="146"/>
      <c r="B244" s="201"/>
      <c r="C244" s="158"/>
      <c r="D244" s="151"/>
      <c r="E244" s="151"/>
      <c r="F244" s="151"/>
      <c r="G244" s="151"/>
      <c r="H244" s="151"/>
      <c r="I244" s="151"/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0"/>
      <c r="U244" s="150"/>
      <c r="V244" s="150"/>
      <c r="W244" s="150"/>
      <c r="X244" s="149"/>
      <c r="Y244" s="149"/>
      <c r="Z244" s="149"/>
      <c r="AA244" s="149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52"/>
      <c r="AM244" s="152"/>
      <c r="AN244" s="152"/>
      <c r="AO244" s="152"/>
      <c r="AP244" s="152"/>
      <c r="AQ244" s="152"/>
      <c r="AR244" s="152"/>
      <c r="AS244" s="152"/>
      <c r="AT244" s="152"/>
      <c r="AU244" s="152"/>
      <c r="AV244" s="152"/>
      <c r="AW244" s="152"/>
      <c r="AX244" s="152"/>
      <c r="AY244" s="152"/>
      <c r="AZ244" s="152"/>
      <c r="BA244" s="152"/>
      <c r="BB244" s="152"/>
      <c r="BC244" s="152"/>
    </row>
    <row r="245" spans="1:55" s="47" customFormat="1" hidden="1" x14ac:dyDescent="0.3">
      <c r="A245" s="146"/>
      <c r="B245" s="201"/>
      <c r="C245" s="158"/>
      <c r="D245" s="151"/>
      <c r="E245" s="151"/>
      <c r="F245" s="151"/>
      <c r="G245" s="151"/>
      <c r="H245" s="151"/>
      <c r="I245" s="151"/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0"/>
      <c r="U245" s="150"/>
      <c r="V245" s="150"/>
      <c r="W245" s="150"/>
      <c r="X245" s="149"/>
      <c r="Y245" s="149"/>
      <c r="Z245" s="149"/>
      <c r="AA245" s="149"/>
      <c r="AB245" s="152"/>
      <c r="AC245" s="152"/>
      <c r="AD245" s="152"/>
      <c r="AE245" s="152"/>
      <c r="AF245" s="152"/>
      <c r="AG245" s="152"/>
      <c r="AH245" s="152"/>
      <c r="AI245" s="152"/>
      <c r="AJ245" s="152"/>
      <c r="AK245" s="152"/>
      <c r="AL245" s="152"/>
      <c r="AM245" s="152"/>
      <c r="AN245" s="152"/>
      <c r="AO245" s="152"/>
      <c r="AP245" s="152"/>
      <c r="AQ245" s="152"/>
      <c r="AR245" s="152"/>
      <c r="AS245" s="152"/>
      <c r="AT245" s="152"/>
      <c r="AU245" s="152"/>
      <c r="AV245" s="152"/>
      <c r="AW245" s="152"/>
      <c r="AX245" s="152"/>
      <c r="AY245" s="152"/>
      <c r="AZ245" s="152"/>
      <c r="BA245" s="152"/>
      <c r="BB245" s="152"/>
      <c r="BC245" s="152"/>
    </row>
    <row r="246" spans="1:55" s="47" customFormat="1" hidden="1" x14ac:dyDescent="0.3">
      <c r="A246" s="146"/>
      <c r="B246" s="201"/>
      <c r="C246" s="158"/>
      <c r="D246" s="151"/>
      <c r="E246" s="151"/>
      <c r="F246" s="151"/>
      <c r="G246" s="151"/>
      <c r="H246" s="151"/>
      <c r="I246" s="151"/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0"/>
      <c r="U246" s="150"/>
      <c r="V246" s="150"/>
      <c r="W246" s="150"/>
      <c r="X246" s="149"/>
      <c r="Y246" s="149"/>
      <c r="Z246" s="149"/>
      <c r="AA246" s="149"/>
      <c r="AB246" s="152"/>
      <c r="AC246" s="152"/>
      <c r="AD246" s="152"/>
      <c r="AE246" s="152"/>
      <c r="AF246" s="152"/>
      <c r="AG246" s="152"/>
      <c r="AH246" s="152"/>
      <c r="AI246" s="152"/>
      <c r="AJ246" s="152"/>
      <c r="AK246" s="152"/>
      <c r="AL246" s="152"/>
      <c r="AM246" s="152"/>
      <c r="AN246" s="152"/>
      <c r="AO246" s="152"/>
      <c r="AP246" s="152"/>
      <c r="AQ246" s="152"/>
      <c r="AR246" s="152"/>
      <c r="AS246" s="152"/>
      <c r="AT246" s="152"/>
      <c r="AU246" s="152"/>
      <c r="AV246" s="152"/>
      <c r="AW246" s="152"/>
      <c r="AX246" s="152"/>
      <c r="AY246" s="152"/>
      <c r="AZ246" s="152"/>
      <c r="BA246" s="152"/>
      <c r="BB246" s="152"/>
      <c r="BC246" s="152"/>
    </row>
    <row r="247" spans="1:55" s="47" customFormat="1" hidden="1" x14ac:dyDescent="0.3">
      <c r="A247" s="146"/>
      <c r="B247" s="201"/>
      <c r="C247" s="158"/>
      <c r="D247" s="151"/>
      <c r="E247" s="151"/>
      <c r="F247" s="151"/>
      <c r="G247" s="151"/>
      <c r="H247" s="151"/>
      <c r="I247" s="151"/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0"/>
      <c r="U247" s="150"/>
      <c r="V247" s="150"/>
      <c r="W247" s="150"/>
      <c r="X247" s="149"/>
      <c r="Y247" s="149"/>
      <c r="Z247" s="149"/>
      <c r="AA247" s="149"/>
      <c r="AB247" s="152"/>
      <c r="AC247" s="152"/>
      <c r="AD247" s="152"/>
      <c r="AE247" s="152"/>
      <c r="AF247" s="152"/>
      <c r="AG247" s="152"/>
      <c r="AH247" s="152"/>
      <c r="AI247" s="152"/>
      <c r="AJ247" s="152"/>
      <c r="AK247" s="152"/>
      <c r="AL247" s="152"/>
      <c r="AM247" s="152"/>
      <c r="AN247" s="152"/>
      <c r="AO247" s="152"/>
      <c r="AP247" s="152"/>
      <c r="AQ247" s="152"/>
      <c r="AR247" s="152"/>
      <c r="AS247" s="152"/>
      <c r="AT247" s="152"/>
      <c r="AU247" s="152"/>
      <c r="AV247" s="152"/>
      <c r="AW247" s="152"/>
      <c r="AX247" s="152"/>
      <c r="AY247" s="152"/>
      <c r="AZ247" s="152"/>
      <c r="BA247" s="152"/>
      <c r="BB247" s="152"/>
      <c r="BC247" s="152"/>
    </row>
    <row r="248" spans="1:55" s="53" customFormat="1" hidden="1" x14ac:dyDescent="0.3">
      <c r="A248" s="139"/>
      <c r="B248" s="199"/>
      <c r="C248" s="157"/>
      <c r="D248" s="142"/>
      <c r="E248" s="142"/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  <c r="T248" s="150"/>
      <c r="U248" s="150"/>
      <c r="V248" s="150"/>
      <c r="W248" s="150"/>
      <c r="X248" s="149"/>
      <c r="Y248" s="149"/>
      <c r="Z248" s="149"/>
      <c r="AA248" s="149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38"/>
      <c r="BB248" s="138"/>
      <c r="BC248" s="138"/>
    </row>
    <row r="249" spans="1:55" s="47" customFormat="1" hidden="1" x14ac:dyDescent="0.3">
      <c r="A249" s="146"/>
      <c r="B249" s="200"/>
      <c r="C249" s="158"/>
      <c r="D249" s="151"/>
      <c r="E249" s="151"/>
      <c r="F249" s="151"/>
      <c r="G249" s="151"/>
      <c r="H249" s="151"/>
      <c r="I249" s="151"/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0"/>
      <c r="U249" s="150"/>
      <c r="V249" s="150"/>
      <c r="W249" s="150"/>
      <c r="X249" s="149"/>
      <c r="Y249" s="149"/>
      <c r="Z249" s="149"/>
      <c r="AA249" s="149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52"/>
      <c r="AM249" s="152"/>
      <c r="AN249" s="152"/>
      <c r="AO249" s="152"/>
      <c r="AP249" s="152"/>
      <c r="AQ249" s="152"/>
      <c r="AR249" s="152"/>
      <c r="AS249" s="152"/>
      <c r="AT249" s="152"/>
      <c r="AU249" s="152"/>
      <c r="AV249" s="152"/>
      <c r="AW249" s="152"/>
      <c r="AX249" s="152"/>
      <c r="AY249" s="152"/>
      <c r="AZ249" s="152"/>
      <c r="BA249" s="152"/>
      <c r="BB249" s="152"/>
      <c r="BC249" s="152"/>
    </row>
    <row r="250" spans="1:55" s="47" customFormat="1" hidden="1" x14ac:dyDescent="0.3">
      <c r="A250" s="139"/>
      <c r="B250" s="202"/>
      <c r="C250" s="157"/>
      <c r="D250" s="203"/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150"/>
      <c r="U250" s="150"/>
      <c r="V250" s="150"/>
      <c r="W250" s="150"/>
      <c r="X250" s="149"/>
      <c r="Y250" s="149"/>
      <c r="Z250" s="149"/>
      <c r="AA250" s="149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52"/>
      <c r="AM250" s="152"/>
      <c r="AN250" s="152"/>
      <c r="AO250" s="152"/>
      <c r="AP250" s="152"/>
      <c r="AQ250" s="152"/>
      <c r="AR250" s="152"/>
      <c r="AS250" s="152"/>
      <c r="AT250" s="152"/>
      <c r="AU250" s="152"/>
      <c r="AV250" s="152"/>
      <c r="AW250" s="152"/>
      <c r="AX250" s="152"/>
      <c r="AY250" s="152"/>
      <c r="AZ250" s="152"/>
      <c r="BA250" s="152"/>
      <c r="BB250" s="152"/>
      <c r="BC250" s="152"/>
    </row>
    <row r="251" spans="1:55" s="47" customFormat="1" hidden="1" x14ac:dyDescent="0.3">
      <c r="A251" s="159"/>
      <c r="B251" s="204"/>
      <c r="C251" s="158"/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0"/>
      <c r="U251" s="150"/>
      <c r="V251" s="150"/>
      <c r="W251" s="150"/>
      <c r="X251" s="149"/>
      <c r="Y251" s="149"/>
      <c r="Z251" s="149"/>
      <c r="AA251" s="149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52"/>
      <c r="AM251" s="152"/>
      <c r="AN251" s="152"/>
      <c r="AO251" s="152"/>
      <c r="AP251" s="152"/>
      <c r="AQ251" s="152"/>
      <c r="AR251" s="152"/>
      <c r="AS251" s="152"/>
      <c r="AT251" s="152"/>
      <c r="AU251" s="152"/>
      <c r="AV251" s="152"/>
      <c r="AW251" s="152"/>
      <c r="AX251" s="152"/>
      <c r="AY251" s="152"/>
      <c r="AZ251" s="152"/>
      <c r="BA251" s="152"/>
      <c r="BB251" s="152"/>
      <c r="BC251" s="152"/>
    </row>
    <row r="252" spans="1:55" s="47" customFormat="1" hidden="1" x14ac:dyDescent="0.3">
      <c r="A252" s="161"/>
      <c r="B252" s="205"/>
      <c r="C252" s="158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0"/>
      <c r="U252" s="150"/>
      <c r="V252" s="150"/>
      <c r="W252" s="150"/>
      <c r="X252" s="149"/>
      <c r="Y252" s="149"/>
      <c r="Z252" s="149"/>
      <c r="AA252" s="149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52"/>
      <c r="AM252" s="152"/>
      <c r="AN252" s="152"/>
      <c r="AO252" s="152"/>
      <c r="AP252" s="152"/>
      <c r="AQ252" s="152"/>
      <c r="AR252" s="152"/>
      <c r="AS252" s="152"/>
      <c r="AT252" s="152"/>
      <c r="AU252" s="152"/>
      <c r="AV252" s="152"/>
      <c r="AW252" s="152"/>
      <c r="AX252" s="152"/>
      <c r="AY252" s="152"/>
      <c r="AZ252" s="152"/>
      <c r="BA252" s="152"/>
      <c r="BB252" s="152"/>
      <c r="BC252" s="152"/>
    </row>
    <row r="253" spans="1:55" hidden="1" x14ac:dyDescent="0.3">
      <c r="A253" s="206"/>
      <c r="B253" s="207"/>
      <c r="C253" s="207"/>
      <c r="D253" s="207"/>
      <c r="E253" s="207"/>
      <c r="F253" s="207"/>
      <c r="G253" s="207"/>
      <c r="H253" s="207"/>
      <c r="I253" s="207"/>
      <c r="J253" s="207"/>
      <c r="K253" s="207"/>
      <c r="L253" s="207"/>
      <c r="M253" s="207"/>
      <c r="N253" s="207"/>
      <c r="O253" s="207"/>
      <c r="P253" s="207"/>
      <c r="Q253" s="207"/>
      <c r="R253" s="207"/>
      <c r="S253" s="207"/>
      <c r="T253" s="207"/>
      <c r="U253" s="207"/>
      <c r="V253" s="207"/>
      <c r="W253" s="207"/>
      <c r="X253" s="207"/>
      <c r="Y253" s="207"/>
      <c r="Z253" s="207"/>
      <c r="AA253" s="207"/>
      <c r="AB253" s="208"/>
      <c r="AC253" s="208"/>
      <c r="AD253" s="208"/>
      <c r="AE253" s="208"/>
      <c r="AF253" s="208"/>
      <c r="AG253" s="208"/>
      <c r="AH253" s="208"/>
      <c r="AI253" s="208"/>
      <c r="AJ253" s="208"/>
      <c r="AK253" s="208"/>
      <c r="AL253" s="208"/>
      <c r="AM253" s="208"/>
      <c r="AN253" s="208"/>
      <c r="AO253" s="208"/>
      <c r="AP253" s="208"/>
      <c r="AQ253" s="208"/>
      <c r="AR253" s="208"/>
      <c r="AS253" s="208"/>
      <c r="AT253" s="208"/>
      <c r="AU253" s="208"/>
      <c r="AV253" s="208"/>
      <c r="AW253" s="208"/>
      <c r="AX253" s="208"/>
      <c r="AY253" s="208"/>
      <c r="AZ253" s="208"/>
      <c r="BA253" s="208"/>
      <c r="BB253" s="208"/>
      <c r="BC253" s="208"/>
    </row>
    <row r="254" spans="1:55" hidden="1" x14ac:dyDescent="0.3">
      <c r="A254" s="139"/>
      <c r="B254" s="209"/>
      <c r="C254" s="210"/>
      <c r="D254" s="142"/>
      <c r="E254" s="142"/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  <c r="T254" s="151"/>
      <c r="U254" s="151"/>
      <c r="V254" s="151"/>
      <c r="W254" s="151"/>
      <c r="X254" s="149"/>
      <c r="Y254" s="149"/>
      <c r="Z254" s="149"/>
      <c r="AA254" s="149"/>
      <c r="AB254" s="208"/>
      <c r="AC254" s="208"/>
      <c r="AD254" s="208"/>
      <c r="AE254" s="208"/>
      <c r="AF254" s="208"/>
      <c r="AG254" s="208"/>
      <c r="AH254" s="208"/>
      <c r="AI254" s="208"/>
      <c r="AJ254" s="208"/>
      <c r="AK254" s="208"/>
      <c r="AL254" s="208"/>
      <c r="AM254" s="208"/>
      <c r="AN254" s="208"/>
      <c r="AO254" s="208"/>
      <c r="AP254" s="208"/>
      <c r="AQ254" s="208"/>
      <c r="AR254" s="208"/>
      <c r="AS254" s="208"/>
      <c r="AT254" s="208"/>
      <c r="AU254" s="208"/>
      <c r="AV254" s="208"/>
      <c r="AW254" s="208"/>
      <c r="AX254" s="208"/>
      <c r="AY254" s="208"/>
      <c r="AZ254" s="208"/>
      <c r="BA254" s="208"/>
      <c r="BB254" s="208"/>
      <c r="BC254" s="208"/>
    </row>
    <row r="255" spans="1:55" hidden="1" x14ac:dyDescent="0.3">
      <c r="A255" s="139"/>
      <c r="B255" s="172"/>
      <c r="C255" s="142"/>
      <c r="D255" s="142"/>
      <c r="E255" s="142"/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  <c r="T255" s="151"/>
      <c r="U255" s="151"/>
      <c r="V255" s="151"/>
      <c r="W255" s="151"/>
      <c r="X255" s="149"/>
      <c r="Y255" s="149"/>
      <c r="Z255" s="149"/>
      <c r="AA255" s="149"/>
      <c r="AB255" s="208"/>
      <c r="AC255" s="208"/>
      <c r="AD255" s="208"/>
      <c r="AE255" s="208"/>
      <c r="AF255" s="208"/>
      <c r="AG255" s="208"/>
      <c r="AH255" s="208"/>
      <c r="AI255" s="208"/>
      <c r="AJ255" s="208"/>
      <c r="AK255" s="208"/>
      <c r="AL255" s="208"/>
      <c r="AM255" s="208"/>
      <c r="AN255" s="208"/>
      <c r="AO255" s="208"/>
      <c r="AP255" s="208"/>
      <c r="AQ255" s="208"/>
      <c r="AR255" s="208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</row>
    <row r="256" spans="1:55" hidden="1" x14ac:dyDescent="0.3">
      <c r="A256" s="159"/>
      <c r="B256" s="211"/>
      <c r="C256" s="158"/>
      <c r="D256" s="151"/>
      <c r="E256" s="151"/>
      <c r="F256" s="151"/>
      <c r="G256" s="151"/>
      <c r="H256" s="151"/>
      <c r="I256" s="151"/>
      <c r="J256" s="151"/>
      <c r="K256" s="151"/>
      <c r="L256" s="151"/>
      <c r="M256" s="151"/>
      <c r="N256" s="151"/>
      <c r="O256" s="151"/>
      <c r="P256" s="149"/>
      <c r="Q256" s="149"/>
      <c r="R256" s="212"/>
      <c r="S256" s="212"/>
      <c r="T256" s="151"/>
      <c r="U256" s="151"/>
      <c r="V256" s="151"/>
      <c r="W256" s="151"/>
      <c r="X256" s="149"/>
      <c r="Y256" s="149"/>
      <c r="Z256" s="149"/>
      <c r="AA256" s="149"/>
      <c r="AB256" s="208"/>
      <c r="AC256" s="208"/>
      <c r="AD256" s="208"/>
      <c r="AE256" s="208"/>
      <c r="AF256" s="208"/>
      <c r="AG256" s="208"/>
      <c r="AH256" s="208"/>
      <c r="AI256" s="208"/>
      <c r="AJ256" s="208"/>
      <c r="AK256" s="208"/>
      <c r="AL256" s="208"/>
      <c r="AM256" s="208"/>
      <c r="AN256" s="208"/>
      <c r="AO256" s="208"/>
      <c r="AP256" s="208"/>
      <c r="AQ256" s="208"/>
      <c r="AR256" s="208"/>
      <c r="AS256" s="208"/>
      <c r="AT256" s="208"/>
      <c r="AU256" s="208"/>
      <c r="AV256" s="208"/>
      <c r="AW256" s="208"/>
      <c r="AX256" s="208"/>
      <c r="AY256" s="208"/>
      <c r="AZ256" s="208"/>
      <c r="BA256" s="208"/>
      <c r="BB256" s="208"/>
      <c r="BC256" s="208"/>
    </row>
    <row r="257" spans="1:55" hidden="1" x14ac:dyDescent="0.3">
      <c r="A257" s="161"/>
      <c r="B257" s="213"/>
      <c r="C257" s="158"/>
      <c r="D257" s="151"/>
      <c r="E257" s="151"/>
      <c r="F257" s="151"/>
      <c r="G257" s="151"/>
      <c r="H257" s="151"/>
      <c r="I257" s="151"/>
      <c r="J257" s="151"/>
      <c r="K257" s="151"/>
      <c r="L257" s="151"/>
      <c r="M257" s="151"/>
      <c r="N257" s="151"/>
      <c r="O257" s="151"/>
      <c r="P257" s="149"/>
      <c r="Q257" s="149"/>
      <c r="R257" s="212"/>
      <c r="S257" s="212"/>
      <c r="T257" s="151"/>
      <c r="U257" s="151"/>
      <c r="V257" s="151"/>
      <c r="W257" s="151"/>
      <c r="X257" s="149"/>
      <c r="Y257" s="149"/>
      <c r="Z257" s="149"/>
      <c r="AA257" s="149"/>
      <c r="AB257" s="208"/>
      <c r="AC257" s="208"/>
      <c r="AD257" s="208"/>
      <c r="AE257" s="208"/>
      <c r="AF257" s="208"/>
      <c r="AG257" s="208"/>
      <c r="AH257" s="208"/>
      <c r="AI257" s="208"/>
      <c r="AJ257" s="208"/>
      <c r="AK257" s="208"/>
      <c r="AL257" s="208"/>
      <c r="AM257" s="208"/>
      <c r="AN257" s="208"/>
      <c r="AO257" s="208"/>
      <c r="AP257" s="208"/>
      <c r="AQ257" s="208"/>
      <c r="AR257" s="208"/>
      <c r="AS257" s="208"/>
      <c r="AT257" s="208"/>
      <c r="AU257" s="208"/>
      <c r="AV257" s="208"/>
      <c r="AW257" s="208"/>
      <c r="AX257" s="208"/>
      <c r="AY257" s="208"/>
      <c r="AZ257" s="208"/>
      <c r="BA257" s="208"/>
      <c r="BB257" s="208"/>
      <c r="BC257" s="208"/>
    </row>
    <row r="258" spans="1:55" hidden="1" x14ac:dyDescent="0.3">
      <c r="A258" s="146"/>
      <c r="B258" s="171"/>
      <c r="C258" s="158"/>
      <c r="D258" s="151"/>
      <c r="E258" s="151"/>
      <c r="F258" s="151"/>
      <c r="G258" s="151"/>
      <c r="H258" s="151"/>
      <c r="I258" s="151"/>
      <c r="J258" s="151"/>
      <c r="K258" s="151"/>
      <c r="L258" s="151"/>
      <c r="M258" s="151"/>
      <c r="N258" s="151"/>
      <c r="O258" s="151"/>
      <c r="P258" s="149"/>
      <c r="Q258" s="149"/>
      <c r="R258" s="212"/>
      <c r="S258" s="212"/>
      <c r="T258" s="151"/>
      <c r="U258" s="151"/>
      <c r="V258" s="151"/>
      <c r="W258" s="151"/>
      <c r="X258" s="149"/>
      <c r="Y258" s="149"/>
      <c r="Z258" s="149"/>
      <c r="AA258" s="149"/>
      <c r="AB258" s="208"/>
      <c r="AC258" s="208"/>
      <c r="AD258" s="208"/>
      <c r="AE258" s="208"/>
      <c r="AF258" s="208"/>
      <c r="AG258" s="208"/>
      <c r="AH258" s="208"/>
      <c r="AI258" s="208"/>
      <c r="AJ258" s="208"/>
      <c r="AK258" s="208"/>
      <c r="AL258" s="208"/>
      <c r="AM258" s="208"/>
      <c r="AN258" s="208"/>
      <c r="AO258" s="208"/>
      <c r="AP258" s="208"/>
      <c r="AQ258" s="208"/>
      <c r="AR258" s="208"/>
      <c r="AS258" s="208"/>
      <c r="AT258" s="208"/>
      <c r="AU258" s="208"/>
      <c r="AV258" s="208"/>
      <c r="AW258" s="208"/>
      <c r="AX258" s="208"/>
      <c r="AY258" s="208"/>
      <c r="AZ258" s="208"/>
      <c r="BA258" s="208"/>
      <c r="BB258" s="208"/>
      <c r="BC258" s="208"/>
    </row>
    <row r="259" spans="1:55" hidden="1" x14ac:dyDescent="0.3">
      <c r="A259" s="139"/>
      <c r="B259" s="172"/>
      <c r="C259" s="157"/>
      <c r="D259" s="142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  <c r="T259" s="151"/>
      <c r="U259" s="151"/>
      <c r="V259" s="151"/>
      <c r="W259" s="151"/>
      <c r="X259" s="149"/>
      <c r="Y259" s="149"/>
      <c r="Z259" s="149"/>
      <c r="AA259" s="149"/>
      <c r="AB259" s="208"/>
      <c r="AC259" s="208"/>
      <c r="AD259" s="208"/>
      <c r="AE259" s="208"/>
      <c r="AF259" s="208"/>
      <c r="AG259" s="208"/>
      <c r="AH259" s="208"/>
      <c r="AI259" s="208"/>
      <c r="AJ259" s="208"/>
      <c r="AK259" s="208"/>
      <c r="AL259" s="208"/>
      <c r="AM259" s="208"/>
      <c r="AN259" s="208"/>
      <c r="AO259" s="208"/>
      <c r="AP259" s="208"/>
      <c r="AQ259" s="208"/>
      <c r="AR259" s="208"/>
      <c r="AS259" s="208"/>
      <c r="AT259" s="208"/>
      <c r="AU259" s="208"/>
      <c r="AV259" s="208"/>
      <c r="AW259" s="208"/>
      <c r="AX259" s="208"/>
      <c r="AY259" s="208"/>
      <c r="AZ259" s="208"/>
      <c r="BA259" s="208"/>
      <c r="BB259" s="208"/>
      <c r="BC259" s="208"/>
    </row>
    <row r="260" spans="1:55" hidden="1" x14ac:dyDescent="0.3">
      <c r="A260" s="214"/>
      <c r="B260" s="171"/>
      <c r="C260" s="158"/>
      <c r="D260" s="151"/>
      <c r="E260" s="151"/>
      <c r="F260" s="151"/>
      <c r="G260" s="151"/>
      <c r="H260" s="151"/>
      <c r="I260" s="151"/>
      <c r="J260" s="151"/>
      <c r="K260" s="151"/>
      <c r="L260" s="151"/>
      <c r="M260" s="151"/>
      <c r="N260" s="151"/>
      <c r="O260" s="151"/>
      <c r="P260" s="212"/>
      <c r="Q260" s="149"/>
      <c r="R260" s="212"/>
      <c r="S260" s="212"/>
      <c r="T260" s="151"/>
      <c r="U260" s="151"/>
      <c r="V260" s="151"/>
      <c r="W260" s="151"/>
      <c r="X260" s="149"/>
      <c r="Y260" s="149"/>
      <c r="Z260" s="149"/>
      <c r="AA260" s="149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  <c r="AL260" s="208"/>
      <c r="AM260" s="208"/>
      <c r="AN260" s="208"/>
      <c r="AO260" s="208"/>
      <c r="AP260" s="208"/>
      <c r="AQ260" s="208"/>
      <c r="AR260" s="208"/>
      <c r="AS260" s="208"/>
      <c r="AT260" s="208"/>
      <c r="AU260" s="208"/>
      <c r="AV260" s="208"/>
      <c r="AW260" s="208"/>
      <c r="AX260" s="208"/>
      <c r="AY260" s="208"/>
      <c r="AZ260" s="208"/>
      <c r="BA260" s="208"/>
      <c r="BB260" s="208"/>
      <c r="BC260" s="208"/>
    </row>
    <row r="261" spans="1:55" ht="44.25" hidden="1" customHeight="1" x14ac:dyDescent="0.3">
      <c r="A261" s="139"/>
      <c r="B261" s="215"/>
      <c r="C261" s="216"/>
      <c r="D261" s="151"/>
      <c r="E261" s="151"/>
      <c r="F261" s="151"/>
      <c r="G261" s="151"/>
      <c r="H261" s="151"/>
      <c r="I261" s="151"/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208"/>
      <c r="AC261" s="208"/>
      <c r="AD261" s="208"/>
      <c r="AE261" s="208"/>
      <c r="AF261" s="208"/>
      <c r="AG261" s="208"/>
      <c r="AH261" s="208"/>
      <c r="AI261" s="208"/>
      <c r="AJ261" s="208"/>
      <c r="AK261" s="208"/>
      <c r="AL261" s="208"/>
      <c r="AM261" s="208"/>
      <c r="AN261" s="208"/>
      <c r="AO261" s="208"/>
      <c r="AP261" s="208"/>
      <c r="AQ261" s="208"/>
      <c r="AR261" s="208"/>
      <c r="AS261" s="208"/>
      <c r="AT261" s="208"/>
      <c r="AU261" s="208"/>
      <c r="AV261" s="208"/>
      <c r="AW261" s="208"/>
      <c r="AX261" s="208"/>
      <c r="AY261" s="208"/>
      <c r="AZ261" s="208"/>
      <c r="BA261" s="208"/>
      <c r="BB261" s="208"/>
      <c r="BC261" s="208"/>
    </row>
    <row r="262" spans="1:55" hidden="1" x14ac:dyDescent="0.3">
      <c r="A262" s="139"/>
      <c r="B262" s="215"/>
      <c r="C262" s="216"/>
      <c r="D262" s="151"/>
      <c r="E262" s="151"/>
      <c r="F262" s="151"/>
      <c r="G262" s="151"/>
      <c r="H262" s="151"/>
      <c r="I262" s="151"/>
      <c r="J262" s="151"/>
      <c r="K262" s="151"/>
      <c r="L262" s="208"/>
      <c r="M262" s="208"/>
      <c r="N262" s="208"/>
      <c r="O262" s="208"/>
      <c r="P262" s="212"/>
      <c r="Q262" s="149"/>
      <c r="R262" s="212"/>
      <c r="S262" s="212"/>
      <c r="T262" s="151"/>
      <c r="U262" s="151"/>
      <c r="V262" s="151"/>
      <c r="W262" s="151"/>
      <c r="X262" s="151"/>
      <c r="Y262" s="149"/>
      <c r="Z262" s="149"/>
      <c r="AA262" s="149"/>
      <c r="AB262" s="208"/>
      <c r="AC262" s="208"/>
      <c r="AD262" s="208"/>
      <c r="AE262" s="208"/>
      <c r="AF262" s="208"/>
      <c r="AG262" s="208"/>
      <c r="AH262" s="208"/>
      <c r="AI262" s="208"/>
      <c r="AJ262" s="208"/>
      <c r="AK262" s="208"/>
      <c r="AL262" s="208"/>
      <c r="AM262" s="208"/>
      <c r="AN262" s="208"/>
      <c r="AO262" s="208"/>
      <c r="AP262" s="208"/>
      <c r="AQ262" s="208"/>
      <c r="AR262" s="208"/>
      <c r="AS262" s="208"/>
      <c r="AT262" s="208"/>
      <c r="AU262" s="208"/>
      <c r="AV262" s="208"/>
      <c r="AW262" s="208"/>
      <c r="AX262" s="208"/>
      <c r="AY262" s="208"/>
      <c r="AZ262" s="208"/>
      <c r="BA262" s="208"/>
      <c r="BB262" s="208"/>
      <c r="BC262" s="208"/>
    </row>
    <row r="263" spans="1:55" hidden="1" x14ac:dyDescent="0.3">
      <c r="A263" s="146"/>
      <c r="B263" s="217"/>
      <c r="C263" s="158"/>
      <c r="D263" s="151"/>
      <c r="E263" s="151"/>
      <c r="F263" s="151"/>
      <c r="G263" s="151"/>
      <c r="H263" s="151"/>
      <c r="I263" s="151"/>
      <c r="J263" s="151"/>
      <c r="K263" s="151"/>
      <c r="L263" s="208"/>
      <c r="M263" s="208"/>
      <c r="N263" s="208"/>
      <c r="O263" s="208"/>
      <c r="P263" s="212"/>
      <c r="Q263" s="149"/>
      <c r="R263" s="212"/>
      <c r="S263" s="212"/>
      <c r="T263" s="150"/>
      <c r="U263" s="151"/>
      <c r="V263" s="151"/>
      <c r="W263" s="150"/>
      <c r="X263" s="149"/>
      <c r="Y263" s="149"/>
      <c r="Z263" s="149"/>
      <c r="AA263" s="149"/>
      <c r="AB263" s="208"/>
      <c r="AC263" s="208"/>
      <c r="AD263" s="208"/>
      <c r="AE263" s="208"/>
      <c r="AF263" s="208"/>
      <c r="AG263" s="208"/>
      <c r="AH263" s="208"/>
      <c r="AI263" s="208"/>
      <c r="AJ263" s="208"/>
      <c r="AK263" s="208"/>
      <c r="AL263" s="208"/>
      <c r="AM263" s="208"/>
      <c r="AN263" s="208"/>
      <c r="AO263" s="208"/>
      <c r="AP263" s="208"/>
      <c r="AQ263" s="208"/>
      <c r="AR263" s="208"/>
      <c r="AS263" s="208"/>
      <c r="AT263" s="208"/>
      <c r="AU263" s="208"/>
      <c r="AV263" s="208"/>
      <c r="AW263" s="208"/>
      <c r="AX263" s="208"/>
      <c r="AY263" s="208"/>
      <c r="AZ263" s="208"/>
      <c r="BA263" s="208"/>
      <c r="BB263" s="208"/>
      <c r="BC263" s="208"/>
    </row>
    <row r="264" spans="1:55" hidden="1" x14ac:dyDescent="0.3">
      <c r="A264" s="146"/>
      <c r="B264" s="153"/>
      <c r="C264" s="158"/>
      <c r="D264" s="151"/>
      <c r="E264" s="151"/>
      <c r="F264" s="151"/>
      <c r="G264" s="151"/>
      <c r="H264" s="151"/>
      <c r="I264" s="151"/>
      <c r="J264" s="151"/>
      <c r="K264" s="151"/>
      <c r="L264" s="208"/>
      <c r="M264" s="208"/>
      <c r="N264" s="208"/>
      <c r="O264" s="208"/>
      <c r="P264" s="212"/>
      <c r="Q264" s="149"/>
      <c r="R264" s="212"/>
      <c r="S264" s="212"/>
      <c r="T264" s="150"/>
      <c r="U264" s="151"/>
      <c r="V264" s="151"/>
      <c r="W264" s="150"/>
      <c r="X264" s="149"/>
      <c r="Y264" s="149"/>
      <c r="Z264" s="149"/>
      <c r="AA264" s="149"/>
      <c r="AB264" s="208"/>
      <c r="AC264" s="208"/>
      <c r="AD264" s="208"/>
      <c r="AE264" s="208"/>
      <c r="AF264" s="208"/>
      <c r="AG264" s="208"/>
      <c r="AH264" s="208"/>
      <c r="AI264" s="208"/>
      <c r="AJ264" s="208"/>
      <c r="AK264" s="208"/>
      <c r="AL264" s="208"/>
      <c r="AM264" s="208"/>
      <c r="AN264" s="208"/>
      <c r="AO264" s="208"/>
      <c r="AP264" s="208"/>
      <c r="AQ264" s="208"/>
      <c r="AR264" s="208"/>
      <c r="AS264" s="208"/>
      <c r="AT264" s="208"/>
      <c r="AU264" s="208"/>
      <c r="AV264" s="208"/>
      <c r="AW264" s="208"/>
      <c r="AX264" s="208"/>
      <c r="AY264" s="208"/>
      <c r="AZ264" s="208"/>
      <c r="BA264" s="208"/>
      <c r="BB264" s="208"/>
      <c r="BC264" s="208"/>
    </row>
    <row r="265" spans="1:55" ht="97.5" hidden="1" customHeight="1" x14ac:dyDescent="0.3">
      <c r="A265" s="146"/>
      <c r="B265" s="156"/>
      <c r="C265" s="216"/>
      <c r="D265" s="151"/>
      <c r="E265" s="151"/>
      <c r="F265" s="151"/>
      <c r="G265" s="151"/>
      <c r="H265" s="151"/>
      <c r="I265" s="151"/>
      <c r="J265" s="151"/>
      <c r="K265" s="216"/>
      <c r="L265" s="208"/>
      <c r="M265" s="208"/>
      <c r="N265" s="208"/>
      <c r="O265" s="208"/>
      <c r="P265" s="212"/>
      <c r="Q265" s="149"/>
      <c r="R265" s="212"/>
      <c r="S265" s="212"/>
      <c r="T265" s="151"/>
      <c r="U265" s="151"/>
      <c r="V265" s="151"/>
      <c r="W265" s="151"/>
      <c r="X265" s="151"/>
      <c r="Y265" s="149"/>
      <c r="Z265" s="218"/>
      <c r="AA265" s="149"/>
      <c r="AB265" s="208"/>
      <c r="AC265" s="208"/>
      <c r="AD265" s="208"/>
      <c r="AE265" s="208"/>
      <c r="AF265" s="208"/>
      <c r="AG265" s="208"/>
      <c r="AH265" s="208"/>
      <c r="AI265" s="208"/>
      <c r="AJ265" s="208"/>
      <c r="AK265" s="208"/>
      <c r="AL265" s="208"/>
      <c r="AM265" s="208"/>
      <c r="AN265" s="208"/>
      <c r="AO265" s="208"/>
      <c r="AP265" s="208"/>
      <c r="AQ265" s="208"/>
      <c r="AR265" s="208"/>
      <c r="AS265" s="208"/>
      <c r="AT265" s="208"/>
      <c r="AU265" s="208"/>
      <c r="AV265" s="208"/>
      <c r="AW265" s="208"/>
      <c r="AX265" s="208"/>
      <c r="AY265" s="208"/>
      <c r="AZ265" s="208"/>
      <c r="BA265" s="208"/>
      <c r="BB265" s="208"/>
      <c r="BC265" s="208"/>
    </row>
    <row r="266" spans="1:55" hidden="1" x14ac:dyDescent="0.3">
      <c r="A266" s="146"/>
      <c r="B266" s="156"/>
      <c r="C266" s="216"/>
      <c r="D266" s="151"/>
      <c r="E266" s="151"/>
      <c r="F266" s="151"/>
      <c r="G266" s="151"/>
      <c r="H266" s="151"/>
      <c r="I266" s="151"/>
      <c r="J266" s="151"/>
      <c r="K266" s="216"/>
      <c r="L266" s="208"/>
      <c r="M266" s="208"/>
      <c r="N266" s="208"/>
      <c r="O266" s="208"/>
      <c r="P266" s="212"/>
      <c r="Q266" s="149"/>
      <c r="R266" s="212"/>
      <c r="S266" s="212"/>
      <c r="T266" s="151"/>
      <c r="U266" s="151"/>
      <c r="V266" s="151"/>
      <c r="W266" s="151"/>
      <c r="X266" s="151"/>
      <c r="Y266" s="149"/>
      <c r="Z266" s="218"/>
      <c r="AA266" s="149"/>
      <c r="AB266" s="208"/>
      <c r="AC266" s="208"/>
      <c r="AD266" s="208"/>
      <c r="AE266" s="208"/>
      <c r="AF266" s="208"/>
      <c r="AG266" s="208"/>
      <c r="AH266" s="208"/>
      <c r="AI266" s="208"/>
      <c r="AJ266" s="208"/>
      <c r="AK266" s="208"/>
      <c r="AL266" s="208"/>
      <c r="AM266" s="208"/>
      <c r="AN266" s="208"/>
      <c r="AO266" s="208"/>
      <c r="AP266" s="208"/>
      <c r="AQ266" s="208"/>
      <c r="AR266" s="208"/>
      <c r="AS266" s="208"/>
      <c r="AT266" s="208"/>
      <c r="AU266" s="208"/>
      <c r="AV266" s="208"/>
      <c r="AW266" s="208"/>
      <c r="AX266" s="208"/>
      <c r="AY266" s="208"/>
      <c r="AZ266" s="208"/>
      <c r="BA266" s="208"/>
      <c r="BB266" s="208"/>
      <c r="BC266" s="208"/>
    </row>
    <row r="267" spans="1:55" hidden="1" x14ac:dyDescent="0.3">
      <c r="A267" s="146"/>
      <c r="B267" s="153"/>
      <c r="C267" s="158"/>
      <c r="D267" s="151"/>
      <c r="E267" s="151"/>
      <c r="F267" s="151"/>
      <c r="G267" s="151"/>
      <c r="H267" s="151"/>
      <c r="I267" s="151"/>
      <c r="J267" s="151"/>
      <c r="K267" s="151"/>
      <c r="L267" s="208"/>
      <c r="M267" s="208"/>
      <c r="N267" s="208"/>
      <c r="O267" s="208"/>
      <c r="P267" s="212"/>
      <c r="Q267" s="149"/>
      <c r="R267" s="212"/>
      <c r="S267" s="212"/>
      <c r="T267" s="150"/>
      <c r="U267" s="151"/>
      <c r="V267" s="151"/>
      <c r="W267" s="150"/>
      <c r="X267" s="149"/>
      <c r="Y267" s="149"/>
      <c r="Z267" s="149"/>
      <c r="AA267" s="149"/>
      <c r="AB267" s="208"/>
      <c r="AC267" s="208"/>
      <c r="AD267" s="208"/>
      <c r="AE267" s="208"/>
      <c r="AF267" s="208"/>
      <c r="AG267" s="208"/>
      <c r="AH267" s="208"/>
      <c r="AI267" s="208"/>
      <c r="AJ267" s="208"/>
      <c r="AK267" s="208"/>
      <c r="AL267" s="208"/>
      <c r="AM267" s="208"/>
      <c r="AN267" s="208"/>
      <c r="AO267" s="208"/>
      <c r="AP267" s="208"/>
      <c r="AQ267" s="208"/>
      <c r="AR267" s="208"/>
      <c r="AS267" s="208"/>
      <c r="AT267" s="208"/>
      <c r="AU267" s="208"/>
      <c r="AV267" s="208"/>
      <c r="AW267" s="208"/>
      <c r="AX267" s="208"/>
      <c r="AY267" s="208"/>
      <c r="AZ267" s="208"/>
      <c r="BA267" s="208"/>
      <c r="BB267" s="208"/>
      <c r="BC267" s="208"/>
    </row>
    <row r="268" spans="1:55" x14ac:dyDescent="0.3">
      <c r="A268" s="219"/>
      <c r="B268" s="220"/>
      <c r="C268" s="208"/>
      <c r="D268" s="208"/>
      <c r="E268" s="208"/>
      <c r="F268" s="208"/>
      <c r="G268" s="208"/>
      <c r="H268" s="208"/>
      <c r="I268" s="208"/>
      <c r="J268" s="208"/>
      <c r="K268" s="208"/>
      <c r="L268" s="208"/>
      <c r="M268" s="208"/>
      <c r="N268" s="208"/>
      <c r="O268" s="208"/>
      <c r="P268" s="221"/>
      <c r="Q268" s="221"/>
      <c r="R268" s="221"/>
      <c r="S268" s="221"/>
      <c r="T268" s="221"/>
      <c r="U268" s="221"/>
      <c r="V268" s="221"/>
      <c r="W268" s="221"/>
      <c r="X268" s="222"/>
      <c r="Y268" s="222"/>
      <c r="Z268" s="222"/>
      <c r="AA268" s="222"/>
      <c r="AB268" s="208"/>
      <c r="AC268" s="208"/>
      <c r="AD268" s="208"/>
      <c r="AE268" s="208"/>
      <c r="AF268" s="208"/>
      <c r="AG268" s="208"/>
      <c r="AH268" s="208"/>
      <c r="AI268" s="208"/>
      <c r="AJ268" s="208"/>
      <c r="AK268" s="208"/>
      <c r="AL268" s="208"/>
      <c r="AM268" s="208"/>
      <c r="AN268" s="208"/>
      <c r="AO268" s="208"/>
      <c r="AP268" s="208"/>
      <c r="AQ268" s="208"/>
      <c r="AR268" s="208"/>
      <c r="AS268" s="208"/>
      <c r="AT268" s="208"/>
      <c r="AU268" s="208"/>
      <c r="AV268" s="208"/>
      <c r="AW268" s="208"/>
      <c r="AX268" s="208"/>
      <c r="AY268" s="208"/>
      <c r="AZ268" s="208"/>
      <c r="BA268" s="208"/>
      <c r="BB268" s="208"/>
      <c r="BC268" s="208"/>
    </row>
    <row r="269" spans="1:55" ht="31.5" hidden="1" customHeight="1" x14ac:dyDescent="0.3">
      <c r="D269" s="76">
        <f>D33+D119+D120+D121+D122+D123+D125+D128+D129+D130+D142+D144+D145+D210+D224+D229+D264+D267+D263+D142+D126</f>
        <v>653148804.23000002</v>
      </c>
      <c r="E269" s="76">
        <f t="shared" ref="E269:S269" si="39">E33+E119+E120+E121+E122+E123+E125+E128+E129+E130+E142+E144+E145+E210+E224+E229+E264+E267+E263+E142+E126</f>
        <v>4433646.2300000004</v>
      </c>
      <c r="F269" s="76">
        <f t="shared" si="39"/>
        <v>615830</v>
      </c>
      <c r="G269" s="76">
        <f t="shared" si="39"/>
        <v>648099328</v>
      </c>
      <c r="H269" s="76">
        <f t="shared" si="39"/>
        <v>653148804.23000002</v>
      </c>
      <c r="I269" s="76">
        <f t="shared" si="39"/>
        <v>4433646.2300000004</v>
      </c>
      <c r="J269" s="76">
        <f t="shared" si="39"/>
        <v>615830</v>
      </c>
      <c r="K269" s="76">
        <f t="shared" si="39"/>
        <v>648099328</v>
      </c>
      <c r="L269" s="76">
        <f t="shared" si="39"/>
        <v>182111800</v>
      </c>
      <c r="M269" s="76">
        <f t="shared" si="39"/>
        <v>579011</v>
      </c>
      <c r="N269" s="76">
        <f t="shared" si="39"/>
        <v>39700</v>
      </c>
      <c r="O269" s="76">
        <f t="shared" si="39"/>
        <v>181493089</v>
      </c>
      <c r="P269" s="76">
        <f t="shared" si="39"/>
        <v>471933588.10000002</v>
      </c>
      <c r="Q269" s="76">
        <f t="shared" si="39"/>
        <v>3791734</v>
      </c>
      <c r="R269" s="76">
        <f t="shared" si="39"/>
        <v>387219.42</v>
      </c>
      <c r="S269" s="76">
        <f t="shared" si="39"/>
        <v>467754634.68000001</v>
      </c>
      <c r="T269" s="76">
        <v>0</v>
      </c>
      <c r="U269" s="76">
        <f t="shared" ref="U269:AA269" si="40">U33+U119+U120+U121+U122+U123+U125+U128+U129+U130+U142+U144+U145+U210+U224+U229+U264+U267+U263+U142</f>
        <v>256.59509092007471</v>
      </c>
      <c r="V269" s="76">
        <f t="shared" si="40"/>
        <v>62.877648052222199</v>
      </c>
      <c r="W269" s="76">
        <v>0</v>
      </c>
      <c r="X269" s="76">
        <f t="shared" si="40"/>
        <v>647.69419358958919</v>
      </c>
      <c r="Y269" s="76">
        <f t="shared" si="40"/>
        <v>256.59509092007471</v>
      </c>
      <c r="Z269" s="76">
        <f t="shared" si="40"/>
        <v>62.877648052222199</v>
      </c>
      <c r="AA269" s="76">
        <f t="shared" si="40"/>
        <v>552.90351270286612</v>
      </c>
    </row>
    <row r="273" spans="7:7" x14ac:dyDescent="0.3">
      <c r="G273" s="77"/>
    </row>
  </sheetData>
  <mergeCells count="54">
    <mergeCell ref="A256:A257"/>
    <mergeCell ref="B256:B257"/>
    <mergeCell ref="B231:C231"/>
    <mergeCell ref="B65:C65"/>
    <mergeCell ref="A91:AA91"/>
    <mergeCell ref="A97:AA97"/>
    <mergeCell ref="A115:AA115"/>
    <mergeCell ref="A146:AA146"/>
    <mergeCell ref="A93:A94"/>
    <mergeCell ref="B93:B94"/>
    <mergeCell ref="A104:A105"/>
    <mergeCell ref="A227:A230"/>
    <mergeCell ref="B227:B230"/>
    <mergeCell ref="B226:C226"/>
    <mergeCell ref="B184:C184"/>
    <mergeCell ref="A209:A210"/>
    <mergeCell ref="B209:B210"/>
    <mergeCell ref="B208:C208"/>
    <mergeCell ref="B204:C204"/>
    <mergeCell ref="B254:C254"/>
    <mergeCell ref="A253:AA253"/>
    <mergeCell ref="A251:A252"/>
    <mergeCell ref="B251:B252"/>
    <mergeCell ref="B234:C234"/>
    <mergeCell ref="B6:C6"/>
    <mergeCell ref="B215:C215"/>
    <mergeCell ref="A219:A225"/>
    <mergeCell ref="B219:B225"/>
    <mergeCell ref="B92:C92"/>
    <mergeCell ref="A101:AA101"/>
    <mergeCell ref="B116:C116"/>
    <mergeCell ref="B147:C147"/>
    <mergeCell ref="B102:C102"/>
    <mergeCell ref="B98:C98"/>
    <mergeCell ref="B111:B112"/>
    <mergeCell ref="A111:A112"/>
    <mergeCell ref="B163:B164"/>
    <mergeCell ref="A163:A164"/>
    <mergeCell ref="B104:B105"/>
    <mergeCell ref="A183:AA183"/>
    <mergeCell ref="D2:G2"/>
    <mergeCell ref="A1:AA1"/>
    <mergeCell ref="B31:B35"/>
    <mergeCell ref="A31:A35"/>
    <mergeCell ref="X2:AA2"/>
    <mergeCell ref="B27:B28"/>
    <mergeCell ref="A27:A28"/>
    <mergeCell ref="H2:K2"/>
    <mergeCell ref="P2:S2"/>
    <mergeCell ref="L2:O2"/>
    <mergeCell ref="A2:A3"/>
    <mergeCell ref="C2:C3"/>
    <mergeCell ref="T2:W2"/>
    <mergeCell ref="A5:AA5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5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12" t="s">
        <v>46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ht="32.25" customHeight="1" x14ac:dyDescent="0.25">
      <c r="A2" s="114" t="s">
        <v>0</v>
      </c>
      <c r="B2" s="1" t="s">
        <v>1</v>
      </c>
      <c r="C2" s="115" t="s">
        <v>17</v>
      </c>
      <c r="D2" s="116" t="s">
        <v>43</v>
      </c>
      <c r="E2" s="116"/>
      <c r="F2" s="116"/>
      <c r="G2" s="117" t="s">
        <v>51</v>
      </c>
      <c r="H2" s="117"/>
      <c r="I2" s="117"/>
      <c r="J2" s="118" t="s">
        <v>49</v>
      </c>
      <c r="K2" s="119"/>
      <c r="L2" s="120"/>
      <c r="M2" s="121" t="s">
        <v>44</v>
      </c>
      <c r="N2" s="121" t="s">
        <v>45</v>
      </c>
    </row>
    <row r="3" spans="1:14" ht="25.5" x14ac:dyDescent="0.25">
      <c r="A3" s="114"/>
      <c r="B3" s="2" t="s">
        <v>2</v>
      </c>
      <c r="C3" s="115"/>
      <c r="D3" s="3" t="s">
        <v>21</v>
      </c>
      <c r="E3" s="3" t="s">
        <v>22</v>
      </c>
      <c r="F3" s="3" t="s">
        <v>23</v>
      </c>
      <c r="G3" s="3" t="s">
        <v>21</v>
      </c>
      <c r="H3" s="3" t="s">
        <v>22</v>
      </c>
      <c r="I3" s="3" t="s">
        <v>23</v>
      </c>
      <c r="J3" s="3" t="s">
        <v>21</v>
      </c>
      <c r="K3" s="3" t="s">
        <v>22</v>
      </c>
      <c r="L3" s="3" t="s">
        <v>23</v>
      </c>
      <c r="M3" s="122"/>
      <c r="N3" s="122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111" t="s">
        <v>47</v>
      </c>
      <c r="C5" s="111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50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48</v>
      </c>
      <c r="C7" s="10" t="s">
        <v>50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30" t="s">
        <v>0</v>
      </c>
      <c r="B1" s="17" t="s">
        <v>1</v>
      </c>
      <c r="C1" s="131" t="s">
        <v>17</v>
      </c>
      <c r="D1" s="132" t="s">
        <v>70</v>
      </c>
      <c r="E1" s="132"/>
      <c r="F1" s="132"/>
      <c r="G1" s="132"/>
      <c r="H1" s="132" t="s">
        <v>71</v>
      </c>
      <c r="I1" s="132"/>
      <c r="J1" s="132"/>
      <c r="K1" s="132"/>
      <c r="L1" s="133" t="s">
        <v>81</v>
      </c>
      <c r="M1" s="134"/>
      <c r="N1" s="134"/>
      <c r="O1" s="135"/>
      <c r="P1" s="127" t="s">
        <v>72</v>
      </c>
      <c r="Q1" s="127"/>
      <c r="R1" s="127"/>
      <c r="S1" s="127"/>
      <c r="T1" s="127" t="s">
        <v>73</v>
      </c>
      <c r="U1" s="128"/>
      <c r="V1" s="128"/>
      <c r="W1" s="128"/>
    </row>
    <row r="2" spans="1:23" ht="22.5" x14ac:dyDescent="0.25">
      <c r="A2" s="130"/>
      <c r="B2" s="17" t="s">
        <v>2</v>
      </c>
      <c r="C2" s="131"/>
      <c r="D2" s="18" t="s">
        <v>21</v>
      </c>
      <c r="E2" s="18" t="s">
        <v>22</v>
      </c>
      <c r="F2" s="18" t="s">
        <v>52</v>
      </c>
      <c r="G2" s="18" t="s">
        <v>23</v>
      </c>
      <c r="H2" s="18" t="s">
        <v>21</v>
      </c>
      <c r="I2" s="18" t="s">
        <v>22</v>
      </c>
      <c r="J2" s="18" t="s">
        <v>52</v>
      </c>
      <c r="K2" s="18" t="s">
        <v>23</v>
      </c>
      <c r="L2" s="18" t="s">
        <v>21</v>
      </c>
      <c r="M2" s="18" t="s">
        <v>22</v>
      </c>
      <c r="N2" s="18" t="s">
        <v>52</v>
      </c>
      <c r="O2" s="18" t="s">
        <v>23</v>
      </c>
      <c r="P2" s="18" t="s">
        <v>21</v>
      </c>
      <c r="Q2" s="18" t="s">
        <v>22</v>
      </c>
      <c r="R2" s="18" t="s">
        <v>52</v>
      </c>
      <c r="S2" s="18" t="s">
        <v>23</v>
      </c>
      <c r="T2" s="18" t="s">
        <v>21</v>
      </c>
      <c r="U2" s="19" t="s">
        <v>22</v>
      </c>
      <c r="V2" s="18" t="s">
        <v>52</v>
      </c>
      <c r="W2" s="18" t="s">
        <v>23</v>
      </c>
    </row>
    <row r="3" spans="1:23" x14ac:dyDescent="0.25">
      <c r="A3" s="15" t="s">
        <v>3</v>
      </c>
      <c r="B3" s="15" t="s">
        <v>13</v>
      </c>
      <c r="C3" s="15" t="s">
        <v>25</v>
      </c>
      <c r="D3" s="15" t="s">
        <v>27</v>
      </c>
      <c r="E3" s="15" t="s">
        <v>15</v>
      </c>
      <c r="F3" s="15" t="s">
        <v>28</v>
      </c>
      <c r="G3" s="15" t="s">
        <v>28</v>
      </c>
      <c r="H3" s="15" t="s">
        <v>42</v>
      </c>
      <c r="I3" s="15" t="s">
        <v>35</v>
      </c>
      <c r="J3" s="15" t="s">
        <v>36</v>
      </c>
      <c r="K3" s="15" t="s">
        <v>37</v>
      </c>
      <c r="L3" s="15" t="s">
        <v>38</v>
      </c>
      <c r="M3" s="15" t="s">
        <v>39</v>
      </c>
      <c r="N3" s="15" t="s">
        <v>40</v>
      </c>
      <c r="O3" s="15" t="s">
        <v>41</v>
      </c>
      <c r="P3" s="15" t="s">
        <v>16</v>
      </c>
      <c r="Q3" s="15" t="s">
        <v>35</v>
      </c>
      <c r="R3" s="15" t="s">
        <v>68</v>
      </c>
      <c r="S3" s="15" t="s">
        <v>36</v>
      </c>
      <c r="T3" s="15" t="s">
        <v>37</v>
      </c>
      <c r="U3" s="15" t="s">
        <v>74</v>
      </c>
      <c r="V3" s="15" t="s">
        <v>60</v>
      </c>
      <c r="W3" s="15" t="s">
        <v>65</v>
      </c>
    </row>
    <row r="4" spans="1:23" x14ac:dyDescent="0.25">
      <c r="A4" s="129" t="s">
        <v>24</v>
      </c>
      <c r="B4" s="129"/>
      <c r="C4" s="129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111" t="s">
        <v>9</v>
      </c>
      <c r="C5" s="111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59</v>
      </c>
      <c r="C6" s="1" t="s">
        <v>64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111" t="s">
        <v>75</v>
      </c>
      <c r="C7" s="111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76</v>
      </c>
      <c r="C8" s="1" t="s">
        <v>64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77</v>
      </c>
      <c r="C9" s="1" t="s">
        <v>64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25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78</v>
      </c>
      <c r="B11" s="25" t="s">
        <v>79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25</v>
      </c>
      <c r="B12" s="111" t="s">
        <v>11</v>
      </c>
      <c r="C12" s="111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26</v>
      </c>
      <c r="B13" s="29" t="s">
        <v>14</v>
      </c>
      <c r="C13" s="1" t="s">
        <v>64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123" t="s">
        <v>12</v>
      </c>
      <c r="C14" s="124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121" t="s">
        <v>19</v>
      </c>
      <c r="B15" s="25" t="s">
        <v>80</v>
      </c>
      <c r="C15" s="1" t="s">
        <v>64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125"/>
      <c r="B16" s="25" t="s">
        <v>61</v>
      </c>
      <c r="C16" s="1" t="s">
        <v>64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125"/>
      <c r="B17" s="25" t="s">
        <v>62</v>
      </c>
      <c r="C17" s="1" t="s">
        <v>64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126"/>
      <c r="B18" s="25" t="s">
        <v>63</v>
      </c>
      <c r="C18" s="1" t="s">
        <v>64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01.06.2020</vt:lpstr>
      <vt:lpstr>ведомственная</vt:lpstr>
      <vt:lpstr>АИП</vt:lpstr>
      <vt:lpstr>'муниципальные на 01.06.2020'!Заголовки_для_печати</vt:lpstr>
      <vt:lpstr>'муниципальные на 01.06.2020'!Область_печати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 N</cp:lastModifiedBy>
  <cp:lastPrinted>2019-04-04T14:32:42Z</cp:lastPrinted>
  <dcterms:created xsi:type="dcterms:W3CDTF">2012-05-22T08:33:39Z</dcterms:created>
  <dcterms:modified xsi:type="dcterms:W3CDTF">2020-12-25T06:46:36Z</dcterms:modified>
</cp:coreProperties>
</file>