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2020\9. 01.10.2020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муниципальные!$A$4:$O$27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муниципальные!$A$1:$O$27</definedName>
  </definedNames>
  <calcPr calcId="162913"/>
</workbook>
</file>

<file path=xl/calcChain.xml><?xml version="1.0" encoding="utf-8"?>
<calcChain xmlns="http://schemas.openxmlformats.org/spreadsheetml/2006/main">
  <c r="N11" i="33" l="1"/>
  <c r="N13" i="33"/>
  <c r="N14" i="33"/>
  <c r="N19" i="33"/>
  <c r="O12" i="33"/>
  <c r="O13" i="33"/>
  <c r="O14" i="33"/>
  <c r="O18" i="33"/>
  <c r="O21" i="33"/>
  <c r="O22" i="33"/>
  <c r="O23" i="33"/>
  <c r="O24" i="33"/>
  <c r="O25" i="33"/>
  <c r="O26" i="33"/>
  <c r="O27" i="33"/>
  <c r="M13" i="33"/>
  <c r="M14" i="33"/>
  <c r="M15" i="33"/>
  <c r="M16" i="33"/>
  <c r="M17" i="33"/>
  <c r="M18" i="33"/>
  <c r="M20" i="33"/>
  <c r="M21" i="33"/>
  <c r="M22" i="33"/>
  <c r="M23" i="33"/>
  <c r="N6" i="33"/>
  <c r="N5" i="33"/>
  <c r="K6" i="33" l="1"/>
  <c r="J6" i="33"/>
  <c r="I6" i="33"/>
  <c r="G6" i="33"/>
  <c r="F6" i="33"/>
  <c r="E6" i="33"/>
  <c r="H12" i="33"/>
  <c r="D12" i="33"/>
  <c r="L12" i="33" l="1"/>
  <c r="D26" i="33"/>
  <c r="H26" i="33"/>
  <c r="H24" i="33"/>
  <c r="D23" i="33"/>
  <c r="H23" i="33"/>
  <c r="D22" i="33"/>
  <c r="H22" i="33"/>
  <c r="H19" i="33"/>
  <c r="H14" i="33"/>
  <c r="H17" i="33"/>
  <c r="H11" i="33"/>
  <c r="H10" i="33"/>
  <c r="H9" i="33"/>
  <c r="H7" i="33"/>
  <c r="E21" i="33" l="1"/>
  <c r="F21" i="33"/>
  <c r="G21" i="33"/>
  <c r="I21" i="33"/>
  <c r="J21" i="33"/>
  <c r="K21" i="33"/>
  <c r="L22" i="33" l="1"/>
  <c r="O7" i="33" l="1"/>
  <c r="O8" i="33"/>
  <c r="O9" i="33"/>
  <c r="O10" i="33"/>
  <c r="D11" i="33" l="1"/>
  <c r="L11" i="33" l="1"/>
  <c r="O6" i="33"/>
  <c r="L23" i="33" l="1"/>
  <c r="D27" i="33" l="1"/>
  <c r="E25" i="33"/>
  <c r="F25" i="33"/>
  <c r="G25" i="33"/>
  <c r="D24" i="33"/>
  <c r="D21" i="33" s="1"/>
  <c r="E13" i="33"/>
  <c r="F13" i="33"/>
  <c r="G13" i="33"/>
  <c r="D15" i="33"/>
  <c r="D16" i="33"/>
  <c r="D17" i="33"/>
  <c r="D18" i="33"/>
  <c r="D19" i="33"/>
  <c r="D20" i="33"/>
  <c r="D14" i="33"/>
  <c r="D8" i="33"/>
  <c r="D9" i="33"/>
  <c r="L9" i="33" s="1"/>
  <c r="D10" i="33"/>
  <c r="D7" i="33"/>
  <c r="D6" i="33" l="1"/>
  <c r="G5" i="33"/>
  <c r="E5" i="33"/>
  <c r="D25" i="33"/>
  <c r="F5" i="33"/>
  <c r="D13" i="33"/>
  <c r="D5" i="33" l="1"/>
  <c r="I13" i="33" l="1"/>
  <c r="J13" i="33"/>
  <c r="K13" i="33"/>
  <c r="I25" i="33"/>
  <c r="J25" i="33"/>
  <c r="K25" i="33"/>
  <c r="K5" i="33" l="1"/>
  <c r="I5" i="33"/>
  <c r="J5" i="33"/>
  <c r="M5" i="33" l="1"/>
  <c r="O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H15" i="33" l="1"/>
  <c r="L15" i="33" l="1"/>
  <c r="L19" i="33" l="1"/>
  <c r="L10" i="33" l="1"/>
  <c r="H27" i="33" l="1"/>
  <c r="H16" i="33"/>
  <c r="H18" i="33"/>
  <c r="H20" i="33"/>
  <c r="L27" i="33" l="1"/>
  <c r="L20" i="33"/>
  <c r="L16" i="33"/>
  <c r="L26" i="33"/>
  <c r="L18" i="33"/>
  <c r="L17" i="33"/>
  <c r="L14" i="33"/>
  <c r="H25" i="33"/>
  <c r="H13" i="33"/>
  <c r="L25" i="33" l="1"/>
  <c r="L13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H8" i="33" l="1"/>
  <c r="H6" i="33" s="1"/>
  <c r="L24" i="33" l="1"/>
  <c r="H21" i="33"/>
  <c r="L7" i="33"/>
  <c r="L8" i="33"/>
  <c r="L21" i="33" l="1"/>
  <c r="L6" i="33"/>
  <c r="H5" i="33"/>
  <c r="L5" i="33" l="1"/>
</calcChain>
</file>

<file path=xl/sharedStrings.xml><?xml version="1.0" encoding="utf-8"?>
<sst xmlns="http://schemas.openxmlformats.org/spreadsheetml/2006/main" count="209" uniqueCount="116">
  <si>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</si>
  <si>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</si>
  <si>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</si>
  <si>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</si>
  <si>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</si>
  <si>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</si>
  <si>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</si>
  <si>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</si>
  <si>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</si>
  <si>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</si>
  <si>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</si>
  <si>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</si>
  <si>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</si>
  <si>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</si>
  <si>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</si>
  <si>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</si>
  <si>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</si>
  <si>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</si>
  <si>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</si>
  <si>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</si>
  <si>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</si>
  <si>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</si>
  <si>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</si>
  <si>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</si>
  <si>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</si>
  <si>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</si>
  <si>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</si>
  <si>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</si>
  <si>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</si>
  <si>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</si>
  <si>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</si>
  <si>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</si>
  <si>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</si>
  <si>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</si>
  <si>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</si>
  <si>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</si>
  <si>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</si>
  <si>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</si>
  <si>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</si>
  <si>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</si>
  <si>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</si>
  <si>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</si>
  <si>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</si>
  <si>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</si>
  <si>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</si>
  <si>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</si>
  <si>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</si>
  <si>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</si>
  <si>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</si>
  <si>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</si>
  <si>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</si>
  <si>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</si>
  <si>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</si>
  <si>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</si>
  <si>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</si>
  <si>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</si>
  <si>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</si>
  <si>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</si>
  <si>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</si>
  <si>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</si>
  <si>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</si>
  <si>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</si>
  <si>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</si>
  <si>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</si>
  <si>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</si>
  <si>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</si>
  <si>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</si>
  <si>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</si>
  <si>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</si>
  <si>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</si>
  <si>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</si>
  <si>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</si>
  <si>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</si>
  <si>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</si>
  <si>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</si>
  <si>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</si>
  <si>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</si>
  <si>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</si>
  <si>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</si>
  <si>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</si>
  <si>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</si>
  <si>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</si>
  <si>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</si>
  <si>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</si>
  <si>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</si>
  <si>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</si>
  <si>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</si>
  <si>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</si>
  <si>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</si>
  <si>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</si>
  <si>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</si>
  <si>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</si>
  <si>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</si>
  <si>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</si>
  <si>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</si>
  <si>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</si>
  <si>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</si>
  <si>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</si>
  <si>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</si>
  <si>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</si>
  <si>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</si>
  <si>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созданию административных комиссий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</si>
  <si>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</si>
  <si>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</si>
  <si>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</si>
  <si>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14.1.5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</si>
  <si>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</si>
  <si>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</si>
  <si>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Проведение Всероссийской переписи населения 2020 года</t>
  </si>
  <si>
    <t>14.1.6</t>
  </si>
  <si>
    <t>14.3.3</t>
  </si>
  <si>
    <t>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</t>
  </si>
  <si>
    <t>Освоение на 01.10.2020 года                                                                                                                                                (рублей)</t>
  </si>
  <si>
    <t>Реализация мероприятий по землеустройству и землепользованию</t>
  </si>
  <si>
    <t>14.1.4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</si>
  <si>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 -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</si>
</sst>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11" sqref="O11"/>
    </sheetView>
  </sheetViews>
  <sheetFormatPr defaultRowHeight="18.75" x14ac:dyDescent="0.3"/>
  <cols>
    <col min="1" max="1" width="9.140625" style="4" customWidth="1"/>
    <col min="2" max="2" width="80.28515625" style="54" customWidth="1"/>
    <col min="3" max="3" width="13.140625" style="2" customWidth="1"/>
    <col min="4" max="4" width="22.85546875" style="2" customWidth="1"/>
    <col min="5" max="5" width="23.28515625" style="2" customWidth="1"/>
    <col min="6" max="6" width="22.5703125" style="2" customWidth="1"/>
    <col min="7" max="7" width="23.140625" style="2" customWidth="1"/>
    <col min="8" max="8" width="24.28515625" style="3" customWidth="1"/>
    <col min="9" max="9" width="21.5703125" style="3" customWidth="1"/>
    <col min="10" max="10" width="20" style="3" customWidth="1"/>
    <col min="11" max="11" width="21.42578125" style="3" customWidth="1"/>
    <col min="12" max="12" width="12.85546875" style="3" customWidth="1"/>
    <col min="13" max="13" width="15.140625" style="3" customWidth="1"/>
    <col min="14" max="14" width="17.85546875" style="3" customWidth="1"/>
    <col min="15" max="15" width="15.7109375" style="3" customWidth="1"/>
    <col min="16" max="16384" width="9.140625" style="2"/>
  </cols>
  <sheetData>
    <row r="1" spans="1:15" s="20" customFormat="1" ht="62.25" customHeight="1" x14ac:dyDescent="0.3">
      <c r="A1" s="61" t="s">
        <v>96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1" customFormat="1" ht="57" customHeight="1" x14ac:dyDescent="0.3">
      <c r="A2" s="64" t="s">
        <v>0</v>
      </c>
      <c r="B2" s="21" t="s">
        <v>1</v>
      </c>
      <c r="C2" s="65" t="s">
        <v>17</v>
      </c>
      <c r="D2" s="69" t="s">
        <v>107</v>
      </c>
      <c r="E2" s="70"/>
      <c r="F2" s="70"/>
      <c r="G2" s="71"/>
      <c r="H2" s="63" t="s">
        <v>112</v>
      </c>
      <c r="I2" s="63"/>
      <c r="J2" s="63"/>
      <c r="K2" s="63"/>
      <c r="L2" s="66" t="s">
        <v>106</v>
      </c>
      <c r="M2" s="67"/>
      <c r="N2" s="67"/>
      <c r="O2" s="68"/>
    </row>
    <row r="3" spans="1:15" s="1" customFormat="1" ht="37.5" customHeight="1" x14ac:dyDescent="0.3">
      <c r="A3" s="64"/>
      <c r="B3" s="57" t="s">
        <v>2</v>
      </c>
      <c r="C3" s="65"/>
      <c r="D3" s="57" t="s">
        <v>24</v>
      </c>
      <c r="E3" s="57" t="s">
        <v>25</v>
      </c>
      <c r="F3" s="57" t="s">
        <v>54</v>
      </c>
      <c r="G3" s="57" t="s">
        <v>26</v>
      </c>
      <c r="H3" s="50" t="s">
        <v>24</v>
      </c>
      <c r="I3" s="50" t="s">
        <v>25</v>
      </c>
      <c r="J3" s="50" t="s">
        <v>54</v>
      </c>
      <c r="K3" s="50" t="s">
        <v>26</v>
      </c>
      <c r="L3" s="50" t="s">
        <v>24</v>
      </c>
      <c r="M3" s="50" t="s">
        <v>25</v>
      </c>
      <c r="N3" s="50" t="s">
        <v>54</v>
      </c>
      <c r="O3" s="50" t="s">
        <v>26</v>
      </c>
    </row>
    <row r="4" spans="1:15" s="1" customFormat="1" x14ac:dyDescent="0.3">
      <c r="A4" s="56" t="s">
        <v>3</v>
      </c>
      <c r="B4" s="56" t="s">
        <v>13</v>
      </c>
      <c r="C4" s="56" t="s">
        <v>28</v>
      </c>
      <c r="D4" s="56" t="s">
        <v>30</v>
      </c>
      <c r="E4" s="56" t="s">
        <v>15</v>
      </c>
      <c r="F4" s="56" t="s">
        <v>31</v>
      </c>
      <c r="G4" s="56" t="s">
        <v>44</v>
      </c>
      <c r="H4" s="56" t="s">
        <v>16</v>
      </c>
      <c r="I4" s="56" t="s">
        <v>32</v>
      </c>
      <c r="J4" s="56" t="s">
        <v>33</v>
      </c>
      <c r="K4" s="56" t="s">
        <v>34</v>
      </c>
      <c r="L4" s="56" t="s">
        <v>97</v>
      </c>
      <c r="M4" s="56" t="s">
        <v>98</v>
      </c>
      <c r="N4" s="56" t="s">
        <v>83</v>
      </c>
      <c r="O4" s="56" t="s">
        <v>99</v>
      </c>
    </row>
    <row r="5" spans="1:15" s="1" customFormat="1" ht="47.25" customHeight="1" x14ac:dyDescent="0.3">
      <c r="A5" s="23" t="s">
        <v>37</v>
      </c>
      <c r="B5" s="60" t="s">
        <v>100</v>
      </c>
      <c r="C5" s="60"/>
      <c r="D5" s="51">
        <f t="shared" ref="D5:K5" si="0">D6+D13+D21+D25</f>
        <v>470005424</v>
      </c>
      <c r="E5" s="51">
        <f t="shared" si="0"/>
        <v>55530600</v>
      </c>
      <c r="F5" s="51">
        <f t="shared" si="0"/>
        <v>11476500</v>
      </c>
      <c r="G5" s="51">
        <f t="shared" si="0"/>
        <v>402998324</v>
      </c>
      <c r="H5" s="51">
        <f t="shared" si="0"/>
        <v>309231060.88999999</v>
      </c>
      <c r="I5" s="51">
        <f t="shared" si="0"/>
        <v>39969679.299999997</v>
      </c>
      <c r="J5" s="51">
        <f t="shared" si="0"/>
        <v>6398150.1399999997</v>
      </c>
      <c r="K5" s="51">
        <f t="shared" si="0"/>
        <v>262863231.44999999</v>
      </c>
      <c r="L5" s="48">
        <f t="shared" ref="L5:L27" si="1">H5/D5*100</f>
        <v>65.793083462372977</v>
      </c>
      <c r="M5" s="48">
        <f t="shared" ref="M5:M27" si="2">I5/E5*100</f>
        <v>71.977755147612299</v>
      </c>
      <c r="N5" s="48">
        <f>J5/F5*100</f>
        <v>55.750012111706525</v>
      </c>
      <c r="O5" s="48">
        <f t="shared" ref="O5:O27" si="3">K5/G5*100</f>
        <v>65.226879566377548</v>
      </c>
    </row>
    <row r="6" spans="1:15" s="1" customFormat="1" ht="40.5" customHeight="1" x14ac:dyDescent="0.3">
      <c r="A6" s="23" t="s">
        <v>38</v>
      </c>
      <c r="B6" s="55" t="s">
        <v>22</v>
      </c>
      <c r="C6" s="55"/>
      <c r="D6" s="51">
        <f t="shared" ref="D6:K6" si="4">SUM(D7:D12)</f>
        <v>352325955</v>
      </c>
      <c r="E6" s="51">
        <f t="shared" si="4"/>
        <v>0</v>
      </c>
      <c r="F6" s="51">
        <f t="shared" si="4"/>
        <v>1984400</v>
      </c>
      <c r="G6" s="51">
        <f t="shared" si="4"/>
        <v>350341555</v>
      </c>
      <c r="H6" s="51">
        <f t="shared" si="4"/>
        <v>232281357.31999999</v>
      </c>
      <c r="I6" s="51">
        <f t="shared" si="4"/>
        <v>0</v>
      </c>
      <c r="J6" s="51">
        <f t="shared" si="4"/>
        <v>0</v>
      </c>
      <c r="K6" s="51">
        <f t="shared" si="4"/>
        <v>232281357.31999999</v>
      </c>
      <c r="L6" s="48">
        <f t="shared" si="1"/>
        <v>65.927972101856653</v>
      </c>
      <c r="M6" s="48"/>
      <c r="N6" s="48">
        <f t="shared" ref="N6:N27" si="5">J6/F6*100</f>
        <v>0</v>
      </c>
      <c r="O6" s="48">
        <f t="shared" si="3"/>
        <v>66.301400449056061</v>
      </c>
    </row>
    <row r="7" spans="1:15" s="1" customFormat="1" ht="42" customHeight="1" x14ac:dyDescent="0.3">
      <c r="A7" s="49" t="s">
        <v>39</v>
      </c>
      <c r="B7" s="52" t="s">
        <v>18</v>
      </c>
      <c r="C7" s="18" t="s">
        <v>12</v>
      </c>
      <c r="D7" s="19">
        <f>SUM(E7:G7)</f>
        <v>85124279</v>
      </c>
      <c r="E7" s="19">
        <v>0</v>
      </c>
      <c r="F7" s="19">
        <v>0</v>
      </c>
      <c r="G7" s="19">
        <v>85124279</v>
      </c>
      <c r="H7" s="19">
        <f>SUM(I7:K7)</f>
        <v>52705450.630000003</v>
      </c>
      <c r="I7" s="19">
        <v>0</v>
      </c>
      <c r="J7" s="19">
        <v>0</v>
      </c>
      <c r="K7" s="19">
        <v>52705450.630000003</v>
      </c>
      <c r="L7" s="48">
        <f t="shared" si="1"/>
        <v>61.915884926320494</v>
      </c>
      <c r="M7" s="48"/>
      <c r="N7" s="48"/>
      <c r="O7" s="48">
        <f t="shared" si="3"/>
        <v>61.915884926320494</v>
      </c>
    </row>
    <row r="8" spans="1:15" s="1" customFormat="1" ht="37.5" customHeight="1" x14ac:dyDescent="0.3">
      <c r="A8" s="49" t="s">
        <v>40</v>
      </c>
      <c r="B8" s="52" t="s">
        <v>21</v>
      </c>
      <c r="C8" s="18" t="s">
        <v>12</v>
      </c>
      <c r="D8" s="19">
        <f t="shared" ref="D8:D12" si="6">SUM(E8:G8)</f>
        <v>214096766</v>
      </c>
      <c r="E8" s="19">
        <v>0</v>
      </c>
      <c r="F8" s="19">
        <v>0</v>
      </c>
      <c r="G8" s="19">
        <v>214096766</v>
      </c>
      <c r="H8" s="19">
        <f t="shared" ref="H8" si="7">I8+K8</f>
        <v>146825485.12</v>
      </c>
      <c r="I8" s="19">
        <v>0</v>
      </c>
      <c r="J8" s="19">
        <v>0</v>
      </c>
      <c r="K8" s="19">
        <v>146825485.12</v>
      </c>
      <c r="L8" s="48">
        <f t="shared" si="1"/>
        <v>68.579029876611969</v>
      </c>
      <c r="M8" s="48"/>
      <c r="N8" s="48"/>
      <c r="O8" s="48">
        <f t="shared" si="3"/>
        <v>68.579029876611969</v>
      </c>
    </row>
    <row r="9" spans="1:15" s="1" customFormat="1" ht="31.5" customHeight="1" x14ac:dyDescent="0.3">
      <c r="A9" s="49" t="s">
        <v>82</v>
      </c>
      <c r="B9" s="52" t="s">
        <v>55</v>
      </c>
      <c r="C9" s="18" t="s">
        <v>12</v>
      </c>
      <c r="D9" s="19">
        <f t="shared" si="6"/>
        <v>5633100</v>
      </c>
      <c r="E9" s="19">
        <v>0</v>
      </c>
      <c r="F9" s="19">
        <v>0</v>
      </c>
      <c r="G9" s="19">
        <v>5633100</v>
      </c>
      <c r="H9" s="19">
        <f>SUM(I9:K9)</f>
        <v>2724364.73</v>
      </c>
      <c r="I9" s="19">
        <v>0</v>
      </c>
      <c r="J9" s="19">
        <v>0</v>
      </c>
      <c r="K9" s="19">
        <v>2724364.73</v>
      </c>
      <c r="L9" s="48">
        <f t="shared" si="1"/>
        <v>48.3635073050363</v>
      </c>
      <c r="M9" s="48"/>
      <c r="N9" s="48"/>
      <c r="O9" s="48">
        <f t="shared" si="3"/>
        <v>48.3635073050363</v>
      </c>
    </row>
    <row r="10" spans="1:15" s="1" customFormat="1" ht="33.75" customHeight="1" x14ac:dyDescent="0.3">
      <c r="A10" s="49" t="s">
        <v>114</v>
      </c>
      <c r="B10" s="52" t="s">
        <v>55</v>
      </c>
      <c r="C10" s="18" t="s">
        <v>12</v>
      </c>
      <c r="D10" s="19">
        <f t="shared" si="6"/>
        <v>45429500</v>
      </c>
      <c r="E10" s="19">
        <v>0</v>
      </c>
      <c r="F10" s="19">
        <v>0</v>
      </c>
      <c r="G10" s="19">
        <v>45429500</v>
      </c>
      <c r="H10" s="19">
        <f>SUM(I10:K10)</f>
        <v>30026056.84</v>
      </c>
      <c r="I10" s="19">
        <v>0</v>
      </c>
      <c r="J10" s="19">
        <v>0</v>
      </c>
      <c r="K10" s="19">
        <v>30026056.84</v>
      </c>
      <c r="L10" s="48">
        <f t="shared" si="1"/>
        <v>66.093742700227821</v>
      </c>
      <c r="M10" s="48"/>
      <c r="N10" s="48"/>
      <c r="O10" s="48">
        <f t="shared" si="3"/>
        <v>66.093742700227821</v>
      </c>
    </row>
    <row r="11" spans="1:15" s="1" customFormat="1" ht="33" customHeight="1" x14ac:dyDescent="0.3">
      <c r="A11" s="49" t="s">
        <v>105</v>
      </c>
      <c r="B11" s="52" t="s">
        <v>108</v>
      </c>
      <c r="C11" s="18" t="s">
        <v>12</v>
      </c>
      <c r="D11" s="19">
        <f t="shared" si="6"/>
        <v>1984400</v>
      </c>
      <c r="E11" s="19">
        <v>0</v>
      </c>
      <c r="F11" s="19">
        <v>1984400</v>
      </c>
      <c r="G11" s="19">
        <v>0</v>
      </c>
      <c r="H11" s="19">
        <f>SUM(I11:K11)</f>
        <v>0</v>
      </c>
      <c r="I11" s="19">
        <v>0</v>
      </c>
      <c r="J11" s="19">
        <v>0</v>
      </c>
      <c r="K11" s="19">
        <v>0</v>
      </c>
      <c r="L11" s="48">
        <f t="shared" si="1"/>
        <v>0</v>
      </c>
      <c r="M11" s="48"/>
      <c r="N11" s="48">
        <f t="shared" si="5"/>
        <v>0</v>
      </c>
      <c r="O11" s="48"/>
    </row>
    <row r="12" spans="1:15" s="1" customFormat="1" ht="33.75" customHeight="1" x14ac:dyDescent="0.3">
      <c r="A12" s="49" t="s">
        <v>109</v>
      </c>
      <c r="B12" s="52" t="s">
        <v>113</v>
      </c>
      <c r="C12" s="18" t="s">
        <v>78</v>
      </c>
      <c r="D12" s="19">
        <f t="shared" si="6"/>
        <v>57910</v>
      </c>
      <c r="E12" s="19">
        <v>0</v>
      </c>
      <c r="F12" s="19">
        <v>0</v>
      </c>
      <c r="G12" s="19">
        <v>57910</v>
      </c>
      <c r="H12" s="19">
        <f>SUM(I12:K12)</f>
        <v>0</v>
      </c>
      <c r="I12" s="19">
        <v>0</v>
      </c>
      <c r="J12" s="19">
        <v>0</v>
      </c>
      <c r="K12" s="19">
        <v>0</v>
      </c>
      <c r="L12" s="48">
        <f t="shared" si="1"/>
        <v>0</v>
      </c>
      <c r="M12" s="48"/>
      <c r="N12" s="48"/>
      <c r="O12" s="48">
        <f t="shared" si="3"/>
        <v>0</v>
      </c>
    </row>
    <row r="13" spans="1:15" s="1" customFormat="1" ht="49.5" customHeight="1" x14ac:dyDescent="0.3">
      <c r="A13" s="23" t="s">
        <v>41</v>
      </c>
      <c r="B13" s="55" t="s">
        <v>56</v>
      </c>
      <c r="C13" s="25"/>
      <c r="D13" s="24">
        <f t="shared" ref="D13:G13" si="8">SUM(D14:D20)</f>
        <v>57225469</v>
      </c>
      <c r="E13" s="24">
        <f t="shared" si="8"/>
        <v>47580000</v>
      </c>
      <c r="F13" s="24">
        <f t="shared" si="8"/>
        <v>9492100</v>
      </c>
      <c r="G13" s="24">
        <f t="shared" si="8"/>
        <v>153369</v>
      </c>
      <c r="H13" s="24">
        <f t="shared" ref="H13:K13" si="9">SUM(H14:H20)</f>
        <v>42317998.439999998</v>
      </c>
      <c r="I13" s="24">
        <f t="shared" si="9"/>
        <v>35766479.299999997</v>
      </c>
      <c r="J13" s="24">
        <f t="shared" si="9"/>
        <v>6398150.1399999997</v>
      </c>
      <c r="K13" s="24">
        <f t="shared" si="9"/>
        <v>153369</v>
      </c>
      <c r="L13" s="48">
        <f t="shared" si="1"/>
        <v>73.949587796300975</v>
      </c>
      <c r="M13" s="48">
        <f t="shared" si="2"/>
        <v>75.17124695250105</v>
      </c>
      <c r="N13" s="48">
        <f t="shared" si="5"/>
        <v>67.40500142223533</v>
      </c>
      <c r="O13" s="48">
        <f t="shared" si="3"/>
        <v>100</v>
      </c>
    </row>
    <row r="14" spans="1:15" s="1" customFormat="1" ht="50.25" customHeight="1" x14ac:dyDescent="0.3">
      <c r="A14" s="49" t="s">
        <v>42</v>
      </c>
      <c r="B14" s="52" t="s">
        <v>57</v>
      </c>
      <c r="C14" s="18" t="s">
        <v>12</v>
      </c>
      <c r="D14" s="19">
        <f>SUM(E14:G14)</f>
        <v>11672157</v>
      </c>
      <c r="E14" s="19">
        <v>2096900</v>
      </c>
      <c r="F14" s="19">
        <v>9474000</v>
      </c>
      <c r="G14" s="19">
        <v>101257</v>
      </c>
      <c r="H14" s="19">
        <f>SUM(I14:K14)</f>
        <v>7376215.3599999994</v>
      </c>
      <c r="I14" s="19">
        <v>876808.22</v>
      </c>
      <c r="J14" s="19">
        <v>6398150.1399999997</v>
      </c>
      <c r="K14" s="19">
        <v>101257</v>
      </c>
      <c r="L14" s="48">
        <f t="shared" si="1"/>
        <v>63.194963535874294</v>
      </c>
      <c r="M14" s="48">
        <f t="shared" si="2"/>
        <v>41.814498545471885</v>
      </c>
      <c r="N14" s="48">
        <f t="shared" si="5"/>
        <v>67.5337781296179</v>
      </c>
      <c r="O14" s="48">
        <f t="shared" si="3"/>
        <v>100</v>
      </c>
    </row>
    <row r="15" spans="1:15" s="1" customFormat="1" ht="76.5" customHeight="1" x14ac:dyDescent="0.3">
      <c r="A15" s="49" t="s">
        <v>58</v>
      </c>
      <c r="B15" s="52" t="s">
        <v>115</v>
      </c>
      <c r="C15" s="18" t="s">
        <v>12</v>
      </c>
      <c r="D15" s="19">
        <f t="shared" ref="D15:D20" si="10">SUM(E15:G15)</f>
        <v>628300</v>
      </c>
      <c r="E15" s="19">
        <v>628300</v>
      </c>
      <c r="F15" s="19">
        <v>0</v>
      </c>
      <c r="G15" s="19">
        <v>0</v>
      </c>
      <c r="H15" s="19">
        <f t="shared" ref="H15:H20" si="11">SUM(I15:K15)</f>
        <v>374340.44</v>
      </c>
      <c r="I15" s="19">
        <v>374340.44</v>
      </c>
      <c r="J15" s="19">
        <v>0</v>
      </c>
      <c r="K15" s="19">
        <v>0</v>
      </c>
      <c r="L15" s="48">
        <f t="shared" si="1"/>
        <v>59.579888588254015</v>
      </c>
      <c r="M15" s="48">
        <f t="shared" si="2"/>
        <v>59.579888588254015</v>
      </c>
      <c r="N15" s="48"/>
      <c r="O15" s="48"/>
    </row>
    <row r="16" spans="1:15" s="1" customFormat="1" ht="48.75" customHeight="1" x14ac:dyDescent="0.3">
      <c r="A16" s="49" t="s">
        <v>60</v>
      </c>
      <c r="B16" s="52" t="s">
        <v>59</v>
      </c>
      <c r="C16" s="18" t="s">
        <v>12</v>
      </c>
      <c r="D16" s="19">
        <f t="shared" si="10"/>
        <v>3702900</v>
      </c>
      <c r="E16" s="19">
        <v>3702900</v>
      </c>
      <c r="F16" s="19">
        <v>0</v>
      </c>
      <c r="G16" s="19">
        <v>0</v>
      </c>
      <c r="H16" s="19">
        <f t="shared" si="11"/>
        <v>2530869.5299999998</v>
      </c>
      <c r="I16" s="19">
        <v>2530869.5299999998</v>
      </c>
      <c r="J16" s="19">
        <v>0</v>
      </c>
      <c r="K16" s="19">
        <v>0</v>
      </c>
      <c r="L16" s="48">
        <f t="shared" si="1"/>
        <v>68.348308893029781</v>
      </c>
      <c r="M16" s="48">
        <f t="shared" si="2"/>
        <v>68.348308893029781</v>
      </c>
      <c r="N16" s="48"/>
      <c r="O16" s="48"/>
    </row>
    <row r="17" spans="1:15" s="1" customFormat="1" ht="51.75" customHeight="1" x14ac:dyDescent="0.3">
      <c r="A17" s="49" t="s">
        <v>61</v>
      </c>
      <c r="B17" s="52" t="s">
        <v>101</v>
      </c>
      <c r="C17" s="18" t="s">
        <v>12</v>
      </c>
      <c r="D17" s="19">
        <f t="shared" si="10"/>
        <v>4922900</v>
      </c>
      <c r="E17" s="19">
        <v>4922900</v>
      </c>
      <c r="F17" s="19">
        <v>0</v>
      </c>
      <c r="G17" s="19">
        <v>0</v>
      </c>
      <c r="H17" s="19">
        <f>SUM(I17:K17)</f>
        <v>3491399.02</v>
      </c>
      <c r="I17" s="19">
        <v>3491399.02</v>
      </c>
      <c r="J17" s="19">
        <v>0</v>
      </c>
      <c r="K17" s="19">
        <v>0</v>
      </c>
      <c r="L17" s="48">
        <f t="shared" si="1"/>
        <v>70.921591338438731</v>
      </c>
      <c r="M17" s="48">
        <f t="shared" si="2"/>
        <v>70.921591338438731</v>
      </c>
      <c r="N17" s="48"/>
      <c r="O17" s="48"/>
    </row>
    <row r="18" spans="1:15" s="1" customFormat="1" ht="64.5" customHeight="1" x14ac:dyDescent="0.3">
      <c r="A18" s="49" t="s">
        <v>63</v>
      </c>
      <c r="B18" s="52" t="s">
        <v>62</v>
      </c>
      <c r="C18" s="18" t="s">
        <v>12</v>
      </c>
      <c r="D18" s="19">
        <f t="shared" si="10"/>
        <v>10725412</v>
      </c>
      <c r="E18" s="19">
        <v>10673300</v>
      </c>
      <c r="F18" s="19">
        <v>0</v>
      </c>
      <c r="G18" s="19">
        <v>52112</v>
      </c>
      <c r="H18" s="19">
        <f t="shared" si="11"/>
        <v>7129474.0899999999</v>
      </c>
      <c r="I18" s="19">
        <v>7077362.0899999999</v>
      </c>
      <c r="J18" s="19">
        <v>0</v>
      </c>
      <c r="K18" s="19">
        <v>52112</v>
      </c>
      <c r="L18" s="48">
        <f t="shared" si="1"/>
        <v>66.472729345968247</v>
      </c>
      <c r="M18" s="48">
        <f t="shared" si="2"/>
        <v>66.309033663440545</v>
      </c>
      <c r="N18" s="48"/>
      <c r="O18" s="48">
        <f t="shared" si="3"/>
        <v>100</v>
      </c>
    </row>
    <row r="19" spans="1:15" s="1" customFormat="1" ht="63" customHeight="1" x14ac:dyDescent="0.3">
      <c r="A19" s="49" t="s">
        <v>81</v>
      </c>
      <c r="B19" s="52" t="s">
        <v>79</v>
      </c>
      <c r="C19" s="18" t="s">
        <v>12</v>
      </c>
      <c r="D19" s="19">
        <f t="shared" si="10"/>
        <v>18100</v>
      </c>
      <c r="E19" s="19">
        <v>0</v>
      </c>
      <c r="F19" s="19">
        <v>18100</v>
      </c>
      <c r="G19" s="19">
        <v>0</v>
      </c>
      <c r="H19" s="19">
        <f>SUM(I19:K19)</f>
        <v>0</v>
      </c>
      <c r="I19" s="19">
        <v>0</v>
      </c>
      <c r="J19" s="19">
        <v>0</v>
      </c>
      <c r="K19" s="19">
        <v>0</v>
      </c>
      <c r="L19" s="48">
        <f t="shared" si="1"/>
        <v>0</v>
      </c>
      <c r="M19" s="48"/>
      <c r="N19" s="48">
        <f t="shared" si="5"/>
        <v>0</v>
      </c>
      <c r="O19" s="48"/>
    </row>
    <row r="20" spans="1:15" s="1" customFormat="1" ht="53.25" customHeight="1" x14ac:dyDescent="0.3">
      <c r="A20" s="49" t="s">
        <v>65</v>
      </c>
      <c r="B20" s="52" t="s">
        <v>64</v>
      </c>
      <c r="C20" s="18" t="s">
        <v>12</v>
      </c>
      <c r="D20" s="19">
        <f t="shared" si="10"/>
        <v>25555700</v>
      </c>
      <c r="E20" s="19">
        <v>25555700</v>
      </c>
      <c r="F20" s="19">
        <v>0</v>
      </c>
      <c r="G20" s="19">
        <v>0</v>
      </c>
      <c r="H20" s="19">
        <f t="shared" si="11"/>
        <v>21415700</v>
      </c>
      <c r="I20" s="19">
        <v>21415700</v>
      </c>
      <c r="J20" s="19">
        <v>0</v>
      </c>
      <c r="K20" s="19">
        <v>0</v>
      </c>
      <c r="L20" s="48">
        <f t="shared" si="1"/>
        <v>83.800091564699855</v>
      </c>
      <c r="M20" s="48">
        <f t="shared" si="2"/>
        <v>83.800091564699855</v>
      </c>
      <c r="N20" s="48"/>
      <c r="O20" s="48"/>
    </row>
    <row r="21" spans="1:15" s="22" customFormat="1" ht="42" customHeight="1" x14ac:dyDescent="0.3">
      <c r="A21" s="23" t="s">
        <v>66</v>
      </c>
      <c r="B21" s="55" t="s">
        <v>23</v>
      </c>
      <c r="C21" s="25"/>
      <c r="D21" s="24">
        <f t="shared" ref="D21:K21" si="12">SUM(D22:D24)</f>
        <v>12280900</v>
      </c>
      <c r="E21" s="24">
        <f t="shared" si="12"/>
        <v>7950600</v>
      </c>
      <c r="F21" s="24">
        <f t="shared" si="12"/>
        <v>0</v>
      </c>
      <c r="G21" s="24">
        <f t="shared" si="12"/>
        <v>4330300</v>
      </c>
      <c r="H21" s="24">
        <f t="shared" si="12"/>
        <v>6184435</v>
      </c>
      <c r="I21" s="24">
        <f t="shared" si="12"/>
        <v>4203200</v>
      </c>
      <c r="J21" s="24">
        <f t="shared" si="12"/>
        <v>0</v>
      </c>
      <c r="K21" s="24">
        <f t="shared" si="12"/>
        <v>1981235</v>
      </c>
      <c r="L21" s="48">
        <f t="shared" si="1"/>
        <v>50.358157789738534</v>
      </c>
      <c r="M21" s="48">
        <f t="shared" si="2"/>
        <v>52.866450330792645</v>
      </c>
      <c r="N21" s="48"/>
      <c r="O21" s="48">
        <f t="shared" si="3"/>
        <v>45.752834676581301</v>
      </c>
    </row>
    <row r="22" spans="1:15" s="1" customFormat="1" ht="84" customHeight="1" x14ac:dyDescent="0.3">
      <c r="A22" s="49" t="s">
        <v>69</v>
      </c>
      <c r="B22" s="52" t="s">
        <v>111</v>
      </c>
      <c r="C22" s="18" t="s">
        <v>12</v>
      </c>
      <c r="D22" s="19">
        <f>SUM(E22:G22)</f>
        <v>5747400</v>
      </c>
      <c r="E22" s="19">
        <v>3747400</v>
      </c>
      <c r="F22" s="19">
        <v>0</v>
      </c>
      <c r="G22" s="19">
        <v>2000000</v>
      </c>
      <c r="H22" s="19">
        <f>SUM(I22:K22)</f>
        <v>0</v>
      </c>
      <c r="I22" s="19">
        <v>0</v>
      </c>
      <c r="J22" s="19">
        <v>0</v>
      </c>
      <c r="K22" s="19">
        <v>0</v>
      </c>
      <c r="L22" s="48">
        <f t="shared" si="1"/>
        <v>0</v>
      </c>
      <c r="M22" s="48">
        <f t="shared" si="2"/>
        <v>0</v>
      </c>
      <c r="N22" s="48"/>
      <c r="O22" s="48">
        <f t="shared" si="3"/>
        <v>0</v>
      </c>
    </row>
    <row r="23" spans="1:15" s="1" customFormat="1" ht="60.75" customHeight="1" x14ac:dyDescent="0.3">
      <c r="A23" s="49" t="s">
        <v>102</v>
      </c>
      <c r="B23" s="52" t="s">
        <v>103</v>
      </c>
      <c r="C23" s="18" t="s">
        <v>12</v>
      </c>
      <c r="D23" s="19">
        <f>SUM(E23:G23)</f>
        <v>6184435</v>
      </c>
      <c r="E23" s="19">
        <v>4203200</v>
      </c>
      <c r="F23" s="19">
        <v>0</v>
      </c>
      <c r="G23" s="19">
        <v>1981235</v>
      </c>
      <c r="H23" s="19">
        <f>SUM(I23:K23)</f>
        <v>6184435</v>
      </c>
      <c r="I23" s="19">
        <v>4203200</v>
      </c>
      <c r="J23" s="19">
        <v>0</v>
      </c>
      <c r="K23" s="19">
        <v>1981235</v>
      </c>
      <c r="L23" s="48">
        <f t="shared" si="1"/>
        <v>100</v>
      </c>
      <c r="M23" s="48">
        <f t="shared" si="2"/>
        <v>100</v>
      </c>
      <c r="N23" s="48"/>
      <c r="O23" s="48">
        <f t="shared" si="3"/>
        <v>100</v>
      </c>
    </row>
    <row r="24" spans="1:15" s="1" customFormat="1" ht="33" customHeight="1" x14ac:dyDescent="0.3">
      <c r="A24" s="49" t="s">
        <v>110</v>
      </c>
      <c r="B24" s="52" t="s">
        <v>104</v>
      </c>
      <c r="C24" s="18" t="s">
        <v>12</v>
      </c>
      <c r="D24" s="19">
        <f>SUM(E24:G24)</f>
        <v>349065</v>
      </c>
      <c r="E24" s="19">
        <v>0</v>
      </c>
      <c r="F24" s="19">
        <v>0</v>
      </c>
      <c r="G24" s="19">
        <v>349065</v>
      </c>
      <c r="H24" s="19">
        <f>SUM(I24:K24)</f>
        <v>0</v>
      </c>
      <c r="I24" s="19">
        <v>0</v>
      </c>
      <c r="J24" s="19">
        <v>0</v>
      </c>
      <c r="K24" s="19">
        <v>0</v>
      </c>
      <c r="L24" s="48">
        <f t="shared" si="1"/>
        <v>0</v>
      </c>
      <c r="M24" s="48"/>
      <c r="N24" s="48"/>
      <c r="O24" s="48">
        <f t="shared" si="3"/>
        <v>0</v>
      </c>
    </row>
    <row r="25" spans="1:15" s="1" customFormat="1" ht="66.75" customHeight="1" x14ac:dyDescent="0.3">
      <c r="A25" s="23" t="s">
        <v>72</v>
      </c>
      <c r="B25" s="55" t="s">
        <v>67</v>
      </c>
      <c r="C25" s="25"/>
      <c r="D25" s="53">
        <f t="shared" ref="D25:G25" si="13">SUM(D26:D27)</f>
        <v>48173100</v>
      </c>
      <c r="E25" s="53">
        <f t="shared" si="13"/>
        <v>0</v>
      </c>
      <c r="F25" s="53">
        <f t="shared" si="13"/>
        <v>0</v>
      </c>
      <c r="G25" s="53">
        <f t="shared" si="13"/>
        <v>48173100</v>
      </c>
      <c r="H25" s="53">
        <f>SUM(H26:H27)</f>
        <v>28447270.129999999</v>
      </c>
      <c r="I25" s="53">
        <f t="shared" ref="I25:K25" si="14">SUM(I26:I27)</f>
        <v>0</v>
      </c>
      <c r="J25" s="53">
        <f t="shared" si="14"/>
        <v>0</v>
      </c>
      <c r="K25" s="53">
        <f t="shared" si="14"/>
        <v>28447270.129999999</v>
      </c>
      <c r="L25" s="48">
        <f t="shared" si="1"/>
        <v>59.052189147055103</v>
      </c>
      <c r="M25" s="48"/>
      <c r="N25" s="48"/>
      <c r="O25" s="48">
        <f t="shared" si="3"/>
        <v>59.052189147055103</v>
      </c>
    </row>
    <row r="26" spans="1:15" s="1" customFormat="1" ht="36.75" customHeight="1" x14ac:dyDescent="0.3">
      <c r="A26" s="58" t="s">
        <v>73</v>
      </c>
      <c r="B26" s="72" t="s">
        <v>68</v>
      </c>
      <c r="C26" s="18" t="s">
        <v>12</v>
      </c>
      <c r="D26" s="19">
        <f>SUM(E26:G26)</f>
        <v>24936200</v>
      </c>
      <c r="E26" s="19">
        <v>0</v>
      </c>
      <c r="F26" s="19">
        <v>0</v>
      </c>
      <c r="G26" s="19">
        <v>24936200</v>
      </c>
      <c r="H26" s="19">
        <f>SUM(I26:K26)</f>
        <v>14485250.27</v>
      </c>
      <c r="I26" s="19">
        <v>0</v>
      </c>
      <c r="J26" s="19">
        <v>0</v>
      </c>
      <c r="K26" s="19">
        <v>14485250.27</v>
      </c>
      <c r="L26" s="48">
        <f t="shared" si="1"/>
        <v>58.089244832813336</v>
      </c>
      <c r="M26" s="48"/>
      <c r="N26" s="48"/>
      <c r="O26" s="48">
        <f t="shared" si="3"/>
        <v>58.089244832813336</v>
      </c>
    </row>
    <row r="27" spans="1:15" s="1" customFormat="1" ht="39.75" customHeight="1" x14ac:dyDescent="0.3">
      <c r="A27" s="59"/>
      <c r="B27" s="73"/>
      <c r="C27" s="18" t="s">
        <v>77</v>
      </c>
      <c r="D27" s="19">
        <f>SUM(E27:G27)</f>
        <v>23236900</v>
      </c>
      <c r="E27" s="19">
        <v>0</v>
      </c>
      <c r="F27" s="19">
        <v>0</v>
      </c>
      <c r="G27" s="19">
        <v>23236900</v>
      </c>
      <c r="H27" s="19">
        <f>SUM(I27:K27)</f>
        <v>13962019.859999999</v>
      </c>
      <c r="I27" s="19">
        <v>0</v>
      </c>
      <c r="J27" s="19">
        <v>0</v>
      </c>
      <c r="K27" s="19">
        <v>13962019.859999999</v>
      </c>
      <c r="L27" s="48">
        <f t="shared" si="1"/>
        <v>60.085552978237203</v>
      </c>
      <c r="M27" s="48"/>
      <c r="N27" s="48"/>
      <c r="O27" s="48">
        <f t="shared" si="3"/>
        <v>60.085552978237203</v>
      </c>
    </row>
  </sheetData>
  <mergeCells count="9">
    <mergeCell ref="A26:A27"/>
    <mergeCell ref="B26:B27"/>
    <mergeCell ref="B5:C5"/>
    <mergeCell ref="A1:O1"/>
    <mergeCell ref="H2:K2"/>
    <mergeCell ref="A2:A3"/>
    <mergeCell ref="C2:C3"/>
    <mergeCell ref="L2:O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32.25" customHeight="1" x14ac:dyDescent="0.25">
      <c r="A2" s="77" t="s">
        <v>0</v>
      </c>
      <c r="B2" s="5" t="s">
        <v>1</v>
      </c>
      <c r="C2" s="78" t="s">
        <v>17</v>
      </c>
      <c r="D2" s="79" t="s">
        <v>45</v>
      </c>
      <c r="E2" s="79"/>
      <c r="F2" s="79"/>
      <c r="G2" s="80" t="s">
        <v>53</v>
      </c>
      <c r="H2" s="80"/>
      <c r="I2" s="80"/>
      <c r="J2" s="81" t="s">
        <v>51</v>
      </c>
      <c r="K2" s="82"/>
      <c r="L2" s="83"/>
      <c r="M2" s="84" t="s">
        <v>46</v>
      </c>
      <c r="N2" s="84" t="s">
        <v>47</v>
      </c>
    </row>
    <row r="3" spans="1:14" ht="25.5" x14ac:dyDescent="0.25">
      <c r="A3" s="77"/>
      <c r="B3" s="6" t="s">
        <v>2</v>
      </c>
      <c r="C3" s="78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5"/>
      <c r="N3" s="85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4" t="s">
        <v>49</v>
      </c>
      <c r="C5" s="74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52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50</v>
      </c>
      <c r="C7" s="14" t="s">
        <v>52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3" t="s">
        <v>0</v>
      </c>
      <c r="B1" s="29" t="s">
        <v>1</v>
      </c>
      <c r="C1" s="94" t="s">
        <v>17</v>
      </c>
      <c r="D1" s="95" t="s">
        <v>84</v>
      </c>
      <c r="E1" s="95"/>
      <c r="F1" s="95"/>
      <c r="G1" s="95"/>
      <c r="H1" s="95" t="s">
        <v>85</v>
      </c>
      <c r="I1" s="95"/>
      <c r="J1" s="95"/>
      <c r="K1" s="95"/>
      <c r="L1" s="96" t="s">
        <v>95</v>
      </c>
      <c r="M1" s="97"/>
      <c r="N1" s="97"/>
      <c r="O1" s="98"/>
      <c r="P1" s="90" t="s">
        <v>86</v>
      </c>
      <c r="Q1" s="90"/>
      <c r="R1" s="90"/>
      <c r="S1" s="90"/>
      <c r="T1" s="90" t="s">
        <v>87</v>
      </c>
      <c r="U1" s="91"/>
      <c r="V1" s="91"/>
      <c r="W1" s="91"/>
    </row>
    <row r="2" spans="1:23" ht="22.5" x14ac:dyDescent="0.25">
      <c r="A2" s="93"/>
      <c r="B2" s="29" t="s">
        <v>2</v>
      </c>
      <c r="C2" s="94"/>
      <c r="D2" s="30" t="s">
        <v>24</v>
      </c>
      <c r="E2" s="30" t="s">
        <v>25</v>
      </c>
      <c r="F2" s="30" t="s">
        <v>54</v>
      </c>
      <c r="G2" s="30" t="s">
        <v>26</v>
      </c>
      <c r="H2" s="30" t="s">
        <v>24</v>
      </c>
      <c r="I2" s="30" t="s">
        <v>25</v>
      </c>
      <c r="J2" s="30" t="s">
        <v>54</v>
      </c>
      <c r="K2" s="30" t="s">
        <v>26</v>
      </c>
      <c r="L2" s="30" t="s">
        <v>24</v>
      </c>
      <c r="M2" s="30" t="s">
        <v>25</v>
      </c>
      <c r="N2" s="30" t="s">
        <v>54</v>
      </c>
      <c r="O2" s="30" t="s">
        <v>26</v>
      </c>
      <c r="P2" s="30" t="s">
        <v>24</v>
      </c>
      <c r="Q2" s="30" t="s">
        <v>25</v>
      </c>
      <c r="R2" s="30" t="s">
        <v>54</v>
      </c>
      <c r="S2" s="30" t="s">
        <v>26</v>
      </c>
      <c r="T2" s="30" t="s">
        <v>24</v>
      </c>
      <c r="U2" s="31" t="s">
        <v>25</v>
      </c>
      <c r="V2" s="30" t="s">
        <v>54</v>
      </c>
      <c r="W2" s="30" t="s">
        <v>26</v>
      </c>
    </row>
    <row r="3" spans="1:23" x14ac:dyDescent="0.25">
      <c r="A3" s="27" t="s">
        <v>3</v>
      </c>
      <c r="B3" s="27" t="s">
        <v>13</v>
      </c>
      <c r="C3" s="27" t="s">
        <v>28</v>
      </c>
      <c r="D3" s="27" t="s">
        <v>30</v>
      </c>
      <c r="E3" s="27" t="s">
        <v>15</v>
      </c>
      <c r="F3" s="27" t="s">
        <v>31</v>
      </c>
      <c r="G3" s="27" t="s">
        <v>31</v>
      </c>
      <c r="H3" s="27" t="s">
        <v>44</v>
      </c>
      <c r="I3" s="27" t="s">
        <v>32</v>
      </c>
      <c r="J3" s="27" t="s">
        <v>33</v>
      </c>
      <c r="K3" s="27" t="s">
        <v>34</v>
      </c>
      <c r="L3" s="27" t="s">
        <v>35</v>
      </c>
      <c r="M3" s="27" t="s">
        <v>36</v>
      </c>
      <c r="N3" s="27" t="s">
        <v>37</v>
      </c>
      <c r="O3" s="27" t="s">
        <v>43</v>
      </c>
      <c r="P3" s="27" t="s">
        <v>16</v>
      </c>
      <c r="Q3" s="27" t="s">
        <v>32</v>
      </c>
      <c r="R3" s="27" t="s">
        <v>83</v>
      </c>
      <c r="S3" s="27" t="s">
        <v>33</v>
      </c>
      <c r="T3" s="27" t="s">
        <v>34</v>
      </c>
      <c r="U3" s="27" t="s">
        <v>88</v>
      </c>
      <c r="V3" s="27" t="s">
        <v>71</v>
      </c>
      <c r="W3" s="27" t="s">
        <v>80</v>
      </c>
    </row>
    <row r="4" spans="1:23" x14ac:dyDescent="0.25">
      <c r="A4" s="92" t="s">
        <v>27</v>
      </c>
      <c r="B4" s="92"/>
      <c r="C4" s="92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74" t="s">
        <v>8</v>
      </c>
      <c r="C5" s="74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70</v>
      </c>
      <c r="C6" s="5" t="s">
        <v>78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74" t="s">
        <v>89</v>
      </c>
      <c r="C7" s="74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90</v>
      </c>
      <c r="C8" s="5" t="s">
        <v>78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91</v>
      </c>
      <c r="C9" s="5" t="s">
        <v>78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28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92</v>
      </c>
      <c r="B11" s="37" t="s">
        <v>93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28</v>
      </c>
      <c r="B12" s="74" t="s">
        <v>10</v>
      </c>
      <c r="C12" s="74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29</v>
      </c>
      <c r="B13" s="41" t="s">
        <v>14</v>
      </c>
      <c r="C13" s="5" t="s">
        <v>78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6" t="s">
        <v>11</v>
      </c>
      <c r="C14" s="87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84" t="s">
        <v>19</v>
      </c>
      <c r="B15" s="37" t="s">
        <v>94</v>
      </c>
      <c r="C15" s="5" t="s">
        <v>78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8"/>
      <c r="B16" s="37" t="s">
        <v>74</v>
      </c>
      <c r="C16" s="5" t="s">
        <v>78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8"/>
      <c r="B17" s="37" t="s">
        <v>75</v>
      </c>
      <c r="C17" s="5" t="s">
        <v>78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9"/>
      <c r="B18" s="37" t="s">
        <v>76</v>
      </c>
      <c r="C18" s="5" t="s">
        <v>78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2020-10-13T09:57:06Z</cp:lastPrinted>
  <dcterms:created xsi:type="dcterms:W3CDTF">2012-05-22T08:33:39Z</dcterms:created>
  <dcterms:modified xsi:type="dcterms:W3CDTF">2020-11-16T10:07:19Z</dcterms:modified>
</cp:coreProperties>
</file>