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435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52511"/>
</workbook>
</file>

<file path=xl/calcChain.xml><?xml version="1.0" encoding="utf-8"?>
<calcChain xmlns="http://schemas.openxmlformats.org/spreadsheetml/2006/main">
  <c r="M88" i="33" l="1"/>
  <c r="L88" i="33"/>
  <c r="D90" i="33"/>
  <c r="E89" i="33"/>
  <c r="F89" i="33"/>
  <c r="G89" i="33"/>
  <c r="D89" i="33" s="1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<sst xmlns="http://schemas.openxmlformats.org/spreadsheetml/2006/main" count="668" uniqueCount="435">
  <si>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</si>
  <si>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</si>
  <si>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</si>
  <si>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</si>
  <si>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</si>
  <si>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</si>
  <si>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</si>
  <si>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</si>
  <si>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</si>
  <si>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</si>
  <si>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</si>
  <si>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</si>
  <si>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</si>
  <si>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</si>
  <si>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</si>
  <si>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</si>
  <si>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</si>
  <si>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</si>
  <si>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</si>
  <si>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</si>
  <si>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</si>
  <si>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</si>
  <si>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</si>
  <si>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</si>
  <si>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</si>
  <si>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</si>
  <si>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</si>
  <si>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</si>
  <si>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</si>
  <si>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</si>
  <si>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</si>
  <si>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</si>
  <si>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</si>
  <si>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</si>
  <si>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</si>
  <si>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</si>
  <si>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</si>
  <si>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</si>
  <si>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</si>
  <si>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</si>
  <si>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</si>
  <si>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</si>
  <si>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</si>
  <si>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</si>
  <si>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</si>
  <si>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</si>
  <si>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</si>
  <si>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</si>
  <si>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</si>
  <si>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</si>
  <si>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</si>
  <si>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</si>
  <si>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</si>
  <si>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</si>
  <si>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</si>
  <si>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</si>
  <si>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</si>
  <si>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</si>
  <si>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</si>
  <si>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</si>
  <si>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</si>
  <si>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</si>
  <si>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</si>
  <si>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</si>
  <si>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</si>
  <si>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</si>
  <si>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</si>
  <si>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</si>
  <si>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</si>
  <si>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</si>
  <si>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</si>
  <si>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</si>
  <si>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</si>
  <si>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</si>
  <si>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</si>
  <si>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</si>
  <si>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</si>
  <si>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</si>
  <si>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</si>
  <si>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</si>
  <si>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</si>
  <si>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</si>
  <si>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</si>
  <si>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</si>
  <si>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</si>
  <si>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</si>
  <si>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</si>
  <si>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</si>
  <si>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</si>
  <si>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</si>
  <si>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</si>
  <si>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</si>
  <si>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</si>
  <si>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</si>
  <si>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</si>
  <si>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</si>
  <si>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</si>
  <si>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</si>
  <si>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</si>
  <si>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</si>
  <si>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</si>
  <si>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</si>
  <si>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</si>
  <si>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</si>
  <si>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</si>
  <si>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</si>
  <si>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</si>
  <si>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</si>
  <si>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</si>
  <si>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</si>
  <si>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</si>
  <si>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</si>
  <si>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</si>
  <si>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</si>
  <si>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</si>
  <si>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</si>
  <si>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</si>
  <si>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</si>
  <si>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</si>
  <si>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</si>
  <si>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</si>
  <si>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</si>
  <si>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</si>
  <si>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</si>
  <si>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</si>
  <si>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</si>
  <si>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</si>
  <si>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</si>
  <si>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</si>
  <si>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</si>
  <si>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</si>
  <si>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</si>
  <si>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</si>
  <si>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</si>
  <si>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</si>
  <si>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</si>
  <si>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</si>
  <si>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</si>
  <si>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</si>
  <si>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</si>
  <si>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</si>
  <si>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</si>
  <si>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</si>
  <si>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</si>
  <si>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</si>
  <si>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</si>
  <si>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</si>
  <si>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</si>
  <si>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</si>
  <si>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</si>
  <si>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</si>
  <si>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</si>
  <si>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</si>
  <si>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</si>
  <si>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</si>
  <si>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</si>
  <si>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</si>
  <si>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</si>
  <si>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</si>
  <si>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</si>
  <si>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</si>
  <si>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</si>
  <si>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</si>
  <si>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</si>
  <si>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</si>
  <si>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</si>
  <si>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</si>
  <si>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</si>
  <si>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</si>
  <si>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</si>
  <si>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</si>
  <si>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</si>
  <si>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</si>
  <si>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</si>
  <si>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</si>
  <si>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</si>
  <si>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</si>
  <si>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</si>
  <si>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</si>
  <si>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</si>
  <si>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</si>
  <si>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</si>
  <si>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</si>
  <si>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</si>
  <si>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</si>
  <si>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</si>
  <si>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</si>
  <si>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</si>
  <si>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</si>
  <si>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</si>
  <si>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</si>
  <si>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</si>
  <si>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</si>
  <si>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</si>
  <si>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</si>
  <si>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</si>
  <si>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</si>
  <si>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</si>
  <si>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</si>
  <si>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</si>
  <si>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</si>
  <si>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</si>
  <si>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</si>
  <si>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</si>
  <si>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</si>
  <si>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</si>
  <si>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</si>
  <si>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</si>
  <si>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</si>
  <si>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</si>
  <si>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</si>
  <si>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</si>
  <si>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</si>
  <si>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</si>
  <si>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</si>
  <si>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</si>
  <si>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</si>
  <si>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</si>
  <si>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</si>
  <si>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</si>
  <si>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</si>
  <si>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</si>
  <si>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</si>
  <si>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</si>
  <si>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</si>
  <si>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</si>
  <si>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</si>
  <si>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</si>
  <si>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</si>
  <si>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</si>
  <si>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</si>
  <si>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</si>
  <si>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</si>
  <si>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</si>
  <si>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</si>
  <si>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</si>
  <si>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</si>
  <si>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</si>
  <si>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</si>
  <si>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</si>
  <si>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</si>
  <si>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</si>
  <si>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</si>
  <si>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</si>
  <si>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</si>
  <si>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</si>
  <si>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</si>
  <si>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</si>
  <si>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</si>
  <si>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</si>
  <si>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</si>
  <si>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</si>
  <si>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</si>
  <si>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</si>
  <si>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</si>
  <si>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</si>
  <si>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</si>
  <si>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</si>
  <si>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</si>
  <si>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</si>
  <si>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</si>
  <si>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</si>
  <si>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</si>
  <si>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</si>
  <si>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</si>
  <si>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</si>
  <si>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</si>
  <si>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</si>
  <si>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</si>
  <si>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</si>
  <si>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</si>
  <si>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</si>
  <si>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</si>
  <si>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</si>
  <si>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</si>
  <si>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</si>
  <si>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</si>
  <si>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</si>
  <si>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</si>
  <si>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</si>
  <si>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</si>
  <si>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</si>
  <si>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</si>
  <si>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</si>
  <si>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</si>
  <si>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</si>
  <si>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</si>
  <si>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</si>
  <si>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</si>
  <si>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</si>
  <si>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</si>
  <si>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</si>
  <si>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</si>
  <si>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</si>
  <si>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</si>
  <si>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</si>
  <si>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</si>
  <si>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</si>
  <si>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</si>
  <si>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</si>
  <si>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</si>
  <si>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</si>
  <si>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</si>
  <si>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</si>
  <si>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</si>
  <si>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</si>
  <si>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</si>
  <si>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</si>
  <si>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</si>
  <si>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</si>
  <si>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</si>
  <si>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</si>
  <si>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</si>
  <si>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</si>
  <si>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</si>
  <si>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</si>
  <si>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</si>
  <si>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</si>
  <si>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</si>
  <si>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</si>
  <si>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</si>
  <si>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</si>
  <si>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</si>
  <si>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</si>
  <si>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</si>
  <si>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</si>
  <si>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</si>
  <si>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</si>
  <si>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</si>
  <si>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</si>
  <si>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</si>
  <si>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</si>
  <si>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</si>
  <si>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</si>
  <si>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</si>
  <si>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</si>
  <si>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</si>
  <si>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</si>
  <si>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</si>
  <si>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</si>
  <si>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</si>
  <si>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</si>
  <si>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</si>
  <si>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</si>
  <si>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</si>
  <si>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</si>
  <si>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</si>
  <si>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</si>
  <si>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</si>
  <si>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</si>
  <si>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</si>
  <si>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</si>
  <si>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</si>
  <si>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</si>
  <si>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</si>
  <si>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</si>
  <si>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</si>
  <si>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</si>
  <si>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</si>
  <si>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</si>
  <si>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</si>
  <si>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</si>
  <si>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</si>
  <si>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</si>
  <si>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</si>
  <si>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</si>
  <si>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</si>
  <si>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</si>
  <si>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</si>
  <si>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</si>
  <si>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</si>
  <si>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</si>
  <si>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</si>
  <si>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</si>
  <si>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</si>
  <si>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</si>
  <si>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</si>
  <si>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</si>
  <si>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</si>
  <si>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</si>
  <si>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</si>
  <si>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</si>
  <si>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</si>
  <si>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</si>
  <si>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</si>
  <si>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</si>
  <si>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</si>
  <si>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</si>
  <si>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</si>
  <si>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</si>
  <si>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</si>
  <si>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</si>
  <si>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</si>
  <si>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</si>
  <si>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</si>
  <si>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</si>
  <si>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</si>
  <si>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</si>
  <si>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</si>
  <si>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</si>
  <si>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</si>
  <si>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</si>
  <si>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</si>
  <si>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</si>
  <si>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</si>
  <si>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</si>
  <si>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</si>
  <si>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</si>
  <si>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</si>
  <si>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</si>
  <si>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</si>
  <si>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</si>
  <si>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</si>
  <si>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</si>
  <si>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</si>
  <si>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</si>
  <si>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</si>
  <si>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</si>
  <si>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</si>
  <si>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</si>
  <si>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</si>
  <si>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</si>
  <si>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</si>
  <si>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</si>
  <si>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</si>
  <si>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</si>
  <si>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</si>
  <si>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</si>
  <si>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</si>
  <si>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</si>
  <si>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</si>
  <si>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</si>
  <si>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</si>
  <si>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01.08.2020 года по реализации  муниципальных  программ города Нефтеюганска</t>
  </si>
  <si>
    <t>Кассовый расход на 01.08.2020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</si>
</sst>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N90" sqref="N90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6" t="s">
        <v>433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1" customFormat="1" ht="36" customHeight="1" x14ac:dyDescent="0.3">
      <c r="A2" s="118" t="s">
        <v>1</v>
      </c>
      <c r="B2" s="65" t="s">
        <v>426</v>
      </c>
      <c r="C2" s="120" t="s">
        <v>101</v>
      </c>
      <c r="D2" s="122" t="s">
        <v>432</v>
      </c>
      <c r="E2" s="122"/>
      <c r="F2" s="122"/>
      <c r="G2" s="122"/>
      <c r="H2" s="122" t="s">
        <v>421</v>
      </c>
      <c r="I2" s="122"/>
      <c r="J2" s="122"/>
      <c r="K2" s="123" t="s">
        <v>434</v>
      </c>
      <c r="L2" s="123"/>
      <c r="M2" s="123"/>
      <c r="N2" s="123"/>
      <c r="O2" s="124" t="s">
        <v>32</v>
      </c>
      <c r="P2" s="125"/>
      <c r="Q2" s="125"/>
      <c r="R2" s="126"/>
    </row>
    <row r="3" spans="1:18" s="1" customFormat="1" ht="82.5" customHeight="1" x14ac:dyDescent="0.3">
      <c r="A3" s="119"/>
      <c r="B3" s="74" t="s">
        <v>425</v>
      </c>
      <c r="C3" s="121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13" t="s">
        <v>248</v>
      </c>
      <c r="B5" s="114"/>
      <c r="C5" s="115"/>
      <c r="D5" s="71">
        <f>D7+D49+D69+D88+D92+D109+D172+D193+D220+D224+D236+D241+D244+D254+D122+D258</f>
        <v>7492461207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3867420491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5366484587.21</v>
      </c>
      <c r="L5" s="71">
        <f t="shared" si="0"/>
        <v>2752967457.7800007</v>
      </c>
      <c r="M5" s="71"/>
      <c r="N5" s="71">
        <f>N7+N49+N69+N88+N92+N109+N172+N193+N220+N224+N236+N241+N244+N254+N122+N258</f>
        <v>2613174337.4300003</v>
      </c>
      <c r="O5" s="72">
        <f>K5/D5*100</f>
        <v>71.625123426681753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12" t="s">
        <v>12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</row>
    <row r="7" spans="1:18" s="2" customFormat="1" ht="48" hidden="1" customHeight="1" x14ac:dyDescent="0.3">
      <c r="A7" s="15">
        <v>1</v>
      </c>
      <c r="B7" s="110" t="s">
        <v>31</v>
      </c>
      <c r="C7" s="110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5" t="s">
        <v>121</v>
      </c>
      <c r="B30" s="111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5"/>
      <c r="B31" s="111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5" t="s">
        <v>125</v>
      </c>
      <c r="B34" s="111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5"/>
      <c r="B35" s="111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5"/>
      <c r="B36" s="111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5"/>
      <c r="B37" s="111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5"/>
      <c r="B38" s="111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5"/>
      <c r="B39" s="111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7" t="s">
        <v>44</v>
      </c>
      <c r="C49" s="97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30" t="s">
        <v>268</v>
      </c>
      <c r="B67" s="130"/>
      <c r="C67" s="130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31" t="s">
        <v>16</v>
      </c>
      <c r="B68" s="132"/>
      <c r="C68" s="132"/>
      <c r="D68" s="132"/>
      <c r="E68" s="132"/>
      <c r="F68" s="132"/>
      <c r="G68" s="132"/>
      <c r="H68" s="132"/>
      <c r="I68" s="132"/>
      <c r="J68" s="132"/>
      <c r="K68" s="132"/>
      <c r="L68" s="132"/>
      <c r="M68" s="132"/>
      <c r="N68" s="132"/>
      <c r="O68" s="132"/>
      <c r="P68" s="132"/>
      <c r="Q68" s="132"/>
      <c r="R68" s="132"/>
    </row>
    <row r="69" spans="1:18" s="2" customFormat="1" ht="45.75" hidden="1" customHeight="1" x14ac:dyDescent="0.3">
      <c r="A69" s="15" t="s">
        <v>269</v>
      </c>
      <c r="B69" s="128" t="s">
        <v>37</v>
      </c>
      <c r="C69" s="129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27" t="s">
        <v>15</v>
      </c>
      <c r="B87" s="127"/>
      <c r="C87" s="127"/>
      <c r="D87" s="127"/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60"/>
      <c r="Q87" s="75"/>
      <c r="R87" s="73"/>
    </row>
    <row r="88" spans="1:18" s="2" customFormat="1" ht="54.75" customHeight="1" x14ac:dyDescent="0.3">
      <c r="A88" s="15" t="s">
        <v>10</v>
      </c>
      <c r="B88" s="133" t="s">
        <v>428</v>
      </c>
      <c r="C88" s="134"/>
      <c r="D88" s="12">
        <f>D89+D261</f>
        <v>70638634</v>
      </c>
      <c r="E88" s="12">
        <v>0</v>
      </c>
      <c r="F88" s="12">
        <v>0</v>
      </c>
      <c r="G88" s="12">
        <f>G89+G261</f>
        <v>70638634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39575553.149999999</v>
      </c>
      <c r="L88" s="12">
        <f>L89+L261</f>
        <v>0</v>
      </c>
      <c r="M88" s="12">
        <f>M89+M261</f>
        <v>0</v>
      </c>
      <c r="N88" s="12">
        <f>N89+N261</f>
        <v>39575553.149999999</v>
      </c>
      <c r="O88" s="22">
        <f>K88/D88*100</f>
        <v>56.025365878394531</v>
      </c>
      <c r="P88" s="17">
        <v>0</v>
      </c>
      <c r="Q88" s="12">
        <v>0</v>
      </c>
      <c r="R88" s="16">
        <f>N88/G88*100</f>
        <v>56.025365878394531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69019634</v>
      </c>
      <c r="E89" s="79">
        <f>E90</f>
        <v>0</v>
      </c>
      <c r="F89" s="79">
        <f>F90</f>
        <v>0</v>
      </c>
      <c r="G89" s="79">
        <f>G90</f>
        <v>69019634</v>
      </c>
      <c r="H89" s="79">
        <f t="shared" ref="H89" si="46">H90</f>
        <v>38187920.899999999</v>
      </c>
      <c r="I89" s="79">
        <f t="shared" ref="I89" si="47">I90</f>
        <v>0</v>
      </c>
      <c r="J89" s="79">
        <f t="shared" ref="J89" si="48">J90</f>
        <v>38187920.899999999</v>
      </c>
      <c r="K89" s="79">
        <f>SUM(K90)</f>
        <v>38187920.899999999</v>
      </c>
      <c r="L89" s="79">
        <f t="shared" ref="L89" si="49">L90</f>
        <v>0</v>
      </c>
      <c r="M89" s="79">
        <v>0</v>
      </c>
      <c r="N89" s="79">
        <f>N90</f>
        <v>38187920.899999999</v>
      </c>
      <c r="O89" s="80">
        <f>K89/D89*100</f>
        <v>55.329068971881249</v>
      </c>
      <c r="P89" s="81">
        <v>0</v>
      </c>
      <c r="Q89" s="79">
        <v>0</v>
      </c>
      <c r="R89" s="82">
        <f>N89/G89*100</f>
        <v>55.329068971881249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69019634</v>
      </c>
      <c r="E90" s="85">
        <v>0</v>
      </c>
      <c r="F90" s="85">
        <v>0</v>
      </c>
      <c r="G90" s="85">
        <v>69019634</v>
      </c>
      <c r="H90" s="85">
        <f t="shared" ref="H90" si="50">I90+J90</f>
        <v>38187920.899999999</v>
      </c>
      <c r="I90" s="85">
        <v>0</v>
      </c>
      <c r="J90" s="85">
        <f t="shared" ref="J90" si="51">N90</f>
        <v>38187920.899999999</v>
      </c>
      <c r="K90" s="85">
        <f>N90</f>
        <v>38187920.899999999</v>
      </c>
      <c r="L90" s="85">
        <v>0</v>
      </c>
      <c r="M90" s="79">
        <v>0</v>
      </c>
      <c r="N90" s="85">
        <v>38187920.899999999</v>
      </c>
      <c r="O90" s="86">
        <f>K90/D90*100</f>
        <v>55.329068971881249</v>
      </c>
      <c r="P90" s="87">
        <v>0</v>
      </c>
      <c r="Q90" s="79">
        <v>0</v>
      </c>
      <c r="R90" s="88">
        <f>N90/G90*100</f>
        <v>55.329068971881249</v>
      </c>
    </row>
    <row r="91" spans="1:18" s="3" customFormat="1" ht="35.25" hidden="1" customHeight="1" x14ac:dyDescent="0.3">
      <c r="A91" s="127" t="s">
        <v>17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7" t="s">
        <v>41</v>
      </c>
      <c r="C92" s="97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5" t="s">
        <v>290</v>
      </c>
      <c r="B97" s="98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5"/>
      <c r="B98" s="98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99" t="s">
        <v>13</v>
      </c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L108" s="100"/>
      <c r="M108" s="100"/>
      <c r="N108" s="100"/>
      <c r="O108" s="100"/>
      <c r="P108" s="100"/>
      <c r="Q108" s="100"/>
      <c r="R108" s="100"/>
    </row>
    <row r="109" spans="1:18" s="1" customFormat="1" ht="46.5" hidden="1" customHeight="1" x14ac:dyDescent="0.3">
      <c r="A109" s="15" t="s">
        <v>299</v>
      </c>
      <c r="B109" s="97" t="s">
        <v>42</v>
      </c>
      <c r="C109" s="97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99" t="s">
        <v>14</v>
      </c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</row>
    <row r="122" spans="1:18" s="1" customFormat="1" ht="46.5" hidden="1" customHeight="1" x14ac:dyDescent="0.3">
      <c r="A122" s="15" t="s">
        <v>373</v>
      </c>
      <c r="B122" s="97" t="s">
        <v>43</v>
      </c>
      <c r="C122" s="97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101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102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102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102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102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102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103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101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102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102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102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102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102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102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102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102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103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99" t="s">
        <v>45</v>
      </c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L171" s="100"/>
      <c r="M171" s="100"/>
      <c r="N171" s="100"/>
      <c r="O171" s="100"/>
      <c r="P171" s="100"/>
      <c r="Q171" s="100"/>
      <c r="R171" s="100"/>
    </row>
    <row r="172" spans="1:18" s="1" customFormat="1" ht="48.75" hidden="1" customHeight="1" x14ac:dyDescent="0.3">
      <c r="A172" s="15" t="s">
        <v>91</v>
      </c>
      <c r="B172" s="97" t="s">
        <v>46</v>
      </c>
      <c r="C172" s="97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05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06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06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06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06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06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07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08" t="s">
        <v>93</v>
      </c>
      <c r="B192" s="109"/>
      <c r="C192" s="109"/>
      <c r="D192" s="109"/>
      <c r="E192" s="109"/>
      <c r="F192" s="109"/>
      <c r="G192" s="109"/>
      <c r="H192" s="109"/>
      <c r="I192" s="109"/>
      <c r="J192" s="109"/>
      <c r="K192" s="109"/>
      <c r="L192" s="109"/>
      <c r="M192" s="109"/>
      <c r="N192" s="109"/>
      <c r="O192" s="109"/>
      <c r="P192" s="109"/>
      <c r="Q192" s="109"/>
      <c r="R192" s="109"/>
    </row>
    <row r="193" spans="1:18" s="1" customFormat="1" ht="87" hidden="1" customHeight="1" x14ac:dyDescent="0.3">
      <c r="A193" s="15" t="s">
        <v>318</v>
      </c>
      <c r="B193" s="97" t="s">
        <v>47</v>
      </c>
      <c r="C193" s="97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5" t="s">
        <v>340</v>
      </c>
      <c r="B216" s="98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5"/>
      <c r="B217" s="98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5"/>
      <c r="B218" s="98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5"/>
      <c r="B219" s="98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7" t="s">
        <v>49</v>
      </c>
      <c r="C220" s="97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5" t="s">
        <v>342</v>
      </c>
      <c r="B221" s="98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5"/>
      <c r="B222" s="98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5"/>
      <c r="B223" s="98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7" t="s">
        <v>50</v>
      </c>
      <c r="C224" s="97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5" t="s">
        <v>348</v>
      </c>
      <c r="B229" s="98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5"/>
      <c r="B230" s="98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5"/>
      <c r="B231" s="98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5"/>
      <c r="B232" s="98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5"/>
      <c r="B233" s="98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5"/>
      <c r="B234" s="98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5"/>
      <c r="B235" s="98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94" t="s">
        <v>79</v>
      </c>
      <c r="C236" s="94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94" t="s">
        <v>83</v>
      </c>
      <c r="C241" s="94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5" t="s">
        <v>30</v>
      </c>
      <c r="B242" s="96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5"/>
      <c r="B243" s="96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94" t="s">
        <v>85</v>
      </c>
      <c r="C244" s="94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94" t="s">
        <v>94</v>
      </c>
      <c r="C254" s="94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04" t="s">
        <v>405</v>
      </c>
      <c r="B257" s="104"/>
      <c r="C257" s="104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92" t="s">
        <v>407</v>
      </c>
      <c r="C258" s="93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1387632.25</v>
      </c>
      <c r="L261" s="79">
        <f>L262</f>
        <v>0</v>
      </c>
      <c r="M261" s="79">
        <f>M262</f>
        <v>0</v>
      </c>
      <c r="N261" s="79">
        <f>N262</f>
        <v>1387632.25</v>
      </c>
      <c r="O261" s="79">
        <f>K261/G261*100</f>
        <v>85.709218653489799</v>
      </c>
      <c r="P261" s="79">
        <v>0</v>
      </c>
      <c r="Q261" s="79">
        <v>0</v>
      </c>
      <c r="R261" s="79">
        <f>K261/G261*100</f>
        <v>85.709218653489799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1387632.25</v>
      </c>
      <c r="L262" s="85">
        <v>0</v>
      </c>
      <c r="M262" s="85">
        <v>0</v>
      </c>
      <c r="N262" s="85">
        <v>1387632.25</v>
      </c>
      <c r="O262" s="85">
        <f>K262/G262*100</f>
        <v>85.709218653489799</v>
      </c>
      <c r="P262" s="85">
        <v>0</v>
      </c>
      <c r="Q262" s="85">
        <v>0</v>
      </c>
      <c r="R262" s="85">
        <f>K262/G262*100</f>
        <v>85.709218653489799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  <mergeCell ref="B49:C49"/>
    <mergeCell ref="A91:O91"/>
    <mergeCell ref="B69:C69"/>
    <mergeCell ref="A87:O87"/>
    <mergeCell ref="A67:C67"/>
    <mergeCell ref="A68:R68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7:C7"/>
    <mergeCell ref="B30:B31"/>
    <mergeCell ref="A30:A31"/>
    <mergeCell ref="B34:B39"/>
    <mergeCell ref="A34:A39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2020-08-07T07:04:39Z</cp:lastPrinted>
  <dcterms:created xsi:type="dcterms:W3CDTF">2012-05-22T08:33:39Z</dcterms:created>
  <dcterms:modified xsi:type="dcterms:W3CDTF">2020-08-07T07:04:40Z</dcterms:modified>
</cp:coreProperties>
</file>