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7.04.2020\Новая папка\"/>
    </mc:Choice>
  </mc:AlternateContent>
  <bookViews>
    <workbookView xWindow="0" yWindow="0" windowWidth="23865" windowHeight="985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№2'!$A$4:$B$65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№2'!$51:$51,'Приложение №2'!#REF!,'Приложение №2'!#REF!</definedName>
    <definedName name="Z_D98D50BE_849C_46DA_8784_1BBDD0B23E96_.wvu.PrintArea" localSheetId="0" hidden="1">'Приложение №2'!$A$4:$B$65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C55" i="1"/>
  <c r="D57" i="1" l="1"/>
  <c r="C57" i="1"/>
  <c r="D56" i="1"/>
  <c r="C56" i="1"/>
  <c r="D44" i="1" l="1"/>
  <c r="C44" i="1"/>
  <c r="C11" i="1" l="1"/>
  <c r="D51" i="1" l="1"/>
  <c r="C51" i="1"/>
  <c r="D15" i="1" l="1"/>
  <c r="C15" i="1"/>
  <c r="D53" i="1" l="1"/>
  <c r="D52" i="1" s="1"/>
  <c r="C53" i="1"/>
  <c r="C52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8" i="1" s="1"/>
  <c r="C9" i="1"/>
  <c r="C58" i="1" s="1"/>
</calcChain>
</file>

<file path=xl/sharedStrings.xml><?xml version="1.0" encoding="utf-8"?>
<sst xmlns="http://schemas.openxmlformats.org/spreadsheetml/2006/main" count="108" uniqueCount="108">
  <si>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</si>
  <si>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</si>
  <si>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</si>
  <si>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</si>
  <si>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</si>
  <si>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</si>
  <si>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</si>
  <si>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</si>
  <si>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</si>
  <si>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</si>
  <si>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</si>
  <si>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</si>
  <si>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</si>
  <si>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</si>
  <si>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</si>
  <si>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</si>
  <si>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</si>
  <si>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</si>
  <si>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</si>
  <si>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</si>
  <si>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</si>
  <si>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</si>
  <si>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</si>
  <si>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</si>
  <si>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</si>
  <si>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</si>
  <si>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</si>
  <si>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</si>
  <si>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</si>
  <si>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</si>
  <si>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</si>
  <si>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</si>
  <si>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</si>
  <si>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</si>
  <si>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</si>
  <si>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</si>
  <si>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</si>
  <si>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</si>
  <si>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</si>
  <si>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</si>
  <si>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</si>
  <si>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</si>
  <si>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</si>
  <si>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</si>
  <si>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</si>
  <si>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</si>
  <si>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</si>
  <si>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</si>
  <si>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</si>
  <si>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</si>
  <si>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</si>
  <si>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</si>
  <si>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</si>
  <si>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</si>
  <si>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</si>
  <si>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</si>
  <si>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</si>
  <si>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</si>
  <si>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</si>
  <si>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</si>
  <si>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</si>
  <si>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</si>
  <si>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</si>
  <si>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</si>
  <si>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</si>
  <si>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</si>
  <si>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</si>
  <si>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</si>
  <si>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</si>
  <si>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</si>
  <si>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</si>
  <si>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</si>
  <si>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</si>
  <si>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</si>
  <si>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</si>
  <si>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</si>
  <si>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</si>
  <si>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</si>
  <si>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</si>
  <si>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</si>
  <si>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</si>
  <si>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</si>
  <si>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</si>
  <si>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</si>
  <si>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</si>
  <si>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</si>
  <si>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</si>
  <si>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</si>
  <si>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</si>
  <si>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</si>
  <si>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</si>
  <si>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</si>
  <si>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</si>
  <si>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</si>
  <si>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</si>
  <si>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</si>
  <si>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</si>
  <si>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</si>
  <si>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</si>
  <si>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</si>
  <si>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</si>
  <si>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</si>
  <si>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</si>
  <si>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</si>
  <si>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</si>
  <si>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</si>
  <si>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24.12.2019 № 700-VI</t>
  </si>
  <si>
    <t>(в ред. Решения Думы от 19.02.2020 №713-VI, от 16.04.2020 №№762-VI)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</si>
</sst>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zoomScaleNormal="100" zoomScaleSheetLayoutView="75" workbookViewId="0">
      <selection activeCell="B13" sqref="B1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19.85546875" style="7" customWidth="1"/>
    <col min="4" max="4" width="21" style="4" customWidth="1"/>
    <col min="5" max="16384" width="9.140625" style="3"/>
  </cols>
  <sheetData>
    <row r="1" spans="1:4" x14ac:dyDescent="0.3">
      <c r="D1" s="3" t="s">
        <v>0</v>
      </c>
    </row>
    <row r="2" spans="1:4" x14ac:dyDescent="0.3">
      <c r="D2" s="4" t="s">
        <v>1</v>
      </c>
    </row>
    <row r="3" spans="1:4" x14ac:dyDescent="0.3">
      <c r="A3" s="1" t="s">
        <v>2</v>
      </c>
      <c r="B3" s="8"/>
      <c r="D3" s="4" t="s">
        <v>106</v>
      </c>
    </row>
    <row r="4" spans="1:4" ht="19.5" customHeight="1" x14ac:dyDescent="0.3">
      <c r="A4" s="3"/>
      <c r="B4" s="9"/>
      <c r="C4" s="10"/>
    </row>
    <row r="5" spans="1:4" ht="41.25" customHeight="1" x14ac:dyDescent="0.3">
      <c r="A5" s="40" t="s">
        <v>3</v>
      </c>
      <c r="B5" s="40"/>
      <c r="C5" s="40"/>
      <c r="D5" s="40"/>
    </row>
    <row r="6" spans="1:4" x14ac:dyDescent="0.3">
      <c r="A6" s="3"/>
      <c r="B6" s="39" t="s">
        <v>107</v>
      </c>
      <c r="C6" s="10"/>
    </row>
    <row r="7" spans="1:4" x14ac:dyDescent="0.3">
      <c r="A7" s="3"/>
      <c r="B7" s="9"/>
      <c r="C7" s="10"/>
      <c r="D7" s="4" t="s">
        <v>4</v>
      </c>
    </row>
    <row r="8" spans="1:4" ht="37.5" x14ac:dyDescent="0.3">
      <c r="A8" s="11" t="s">
        <v>5</v>
      </c>
      <c r="B8" s="12" t="s">
        <v>6</v>
      </c>
      <c r="C8" s="13" t="s">
        <v>7</v>
      </c>
      <c r="D8" s="11" t="s">
        <v>8</v>
      </c>
    </row>
    <row r="9" spans="1:4" s="5" customFormat="1" ht="27" customHeight="1" x14ac:dyDescent="0.3">
      <c r="A9" s="14" t="s">
        <v>9</v>
      </c>
      <c r="B9" s="15" t="s">
        <v>10</v>
      </c>
      <c r="C9" s="16">
        <f>C10+C25</f>
        <v>3079893524</v>
      </c>
      <c r="D9" s="17">
        <f>D10+D25</f>
        <v>3145282924</v>
      </c>
    </row>
    <row r="10" spans="1:4" s="5" customFormat="1" ht="21" customHeight="1" x14ac:dyDescent="0.3">
      <c r="A10" s="14"/>
      <c r="B10" s="18" t="s">
        <v>11</v>
      </c>
      <c r="C10" s="16">
        <f>C11+C14+C18+C22+C12</f>
        <v>2704006600</v>
      </c>
      <c r="D10" s="17">
        <f>D11+D14+D18+D22+D12</f>
        <v>2778141200</v>
      </c>
    </row>
    <row r="11" spans="1:4" ht="22.5" customHeight="1" x14ac:dyDescent="0.3">
      <c r="A11" s="19" t="s">
        <v>12</v>
      </c>
      <c r="B11" s="20" t="s">
        <v>13</v>
      </c>
      <c r="C11" s="21">
        <f>2041480000+10000000</f>
        <v>2051480000</v>
      </c>
      <c r="D11" s="22">
        <v>2123139000</v>
      </c>
    </row>
    <row r="12" spans="1:4" x14ac:dyDescent="0.3">
      <c r="A12" s="23" t="s">
        <v>14</v>
      </c>
      <c r="B12" s="20" t="s">
        <v>15</v>
      </c>
      <c r="C12" s="21">
        <f>C13</f>
        <v>8192400</v>
      </c>
      <c r="D12" s="22">
        <f>D13</f>
        <v>8192400</v>
      </c>
    </row>
    <row r="13" spans="1:4" ht="23.25" customHeight="1" x14ac:dyDescent="0.3">
      <c r="A13" s="23" t="s">
        <v>16</v>
      </c>
      <c r="B13" s="24" t="s">
        <v>17</v>
      </c>
      <c r="C13" s="25">
        <v>8192400</v>
      </c>
      <c r="D13" s="25">
        <v>8192400</v>
      </c>
    </row>
    <row r="14" spans="1:4" x14ac:dyDescent="0.3">
      <c r="A14" s="19" t="s">
        <v>18</v>
      </c>
      <c r="B14" s="20" t="s">
        <v>19</v>
      </c>
      <c r="C14" s="21">
        <f>C16+C17+C15</f>
        <v>454895200</v>
      </c>
      <c r="D14" s="21">
        <f>D16+D17+D15</f>
        <v>452126300</v>
      </c>
    </row>
    <row r="15" spans="1:4" x14ac:dyDescent="0.3">
      <c r="A15" s="19" t="s">
        <v>20</v>
      </c>
      <c r="B15" s="26" t="s">
        <v>21</v>
      </c>
      <c r="C15" s="22">
        <f>376600000+230000</f>
        <v>376830000</v>
      </c>
      <c r="D15" s="22">
        <f>374554000+230000</f>
        <v>374784000</v>
      </c>
    </row>
    <row r="16" spans="1:4" x14ac:dyDescent="0.3">
      <c r="A16" s="19" t="s">
        <v>22</v>
      </c>
      <c r="B16" s="26" t="s">
        <v>23</v>
      </c>
      <c r="C16" s="22">
        <v>1243600</v>
      </c>
      <c r="D16" s="22">
        <v>1243600</v>
      </c>
    </row>
    <row r="17" spans="1:4" x14ac:dyDescent="0.3">
      <c r="A17" s="19" t="s">
        <v>24</v>
      </c>
      <c r="B17" s="26" t="s">
        <v>25</v>
      </c>
      <c r="C17" s="22">
        <v>76821600</v>
      </c>
      <c r="D17" s="22">
        <v>76098700</v>
      </c>
    </row>
    <row r="18" spans="1:4" x14ac:dyDescent="0.3">
      <c r="A18" s="19" t="s">
        <v>26</v>
      </c>
      <c r="B18" s="26" t="s">
        <v>27</v>
      </c>
      <c r="C18" s="21">
        <f>C19+C21+C20</f>
        <v>167624000</v>
      </c>
      <c r="D18" s="21">
        <f>D19+D21+D20</f>
        <v>172868500</v>
      </c>
    </row>
    <row r="19" spans="1:4" x14ac:dyDescent="0.3">
      <c r="A19" s="19" t="s">
        <v>28</v>
      </c>
      <c r="B19" s="27" t="s">
        <v>29</v>
      </c>
      <c r="C19" s="21">
        <v>54000000</v>
      </c>
      <c r="D19" s="22">
        <v>58944100</v>
      </c>
    </row>
    <row r="20" spans="1:4" x14ac:dyDescent="0.3">
      <c r="A20" s="19" t="s">
        <v>30</v>
      </c>
      <c r="B20" s="27" t="s">
        <v>31</v>
      </c>
      <c r="C20" s="21">
        <v>44943000</v>
      </c>
      <c r="D20" s="21">
        <v>44943000</v>
      </c>
    </row>
    <row r="21" spans="1:4" x14ac:dyDescent="0.3">
      <c r="A21" s="19" t="s">
        <v>32</v>
      </c>
      <c r="B21" s="27" t="s">
        <v>33</v>
      </c>
      <c r="C21" s="22">
        <v>68681000</v>
      </c>
      <c r="D21" s="22">
        <v>68981400</v>
      </c>
    </row>
    <row r="22" spans="1:4" x14ac:dyDescent="0.3">
      <c r="A22" s="19" t="s">
        <v>34</v>
      </c>
      <c r="B22" s="28" t="s">
        <v>35</v>
      </c>
      <c r="C22" s="21">
        <f>SUM(C23:C24)</f>
        <v>21815000</v>
      </c>
      <c r="D22" s="22">
        <f>SUM(D23:D24)</f>
        <v>21815000</v>
      </c>
    </row>
    <row r="23" spans="1:4" ht="22.5" customHeight="1" x14ac:dyDescent="0.3">
      <c r="A23" s="29" t="s">
        <v>36</v>
      </c>
      <c r="B23" s="30" t="s">
        <v>37</v>
      </c>
      <c r="C23" s="21">
        <v>21700000</v>
      </c>
      <c r="D23" s="22">
        <v>21700000</v>
      </c>
    </row>
    <row r="24" spans="1:4" ht="37.5" x14ac:dyDescent="0.3">
      <c r="A24" s="31" t="s">
        <v>38</v>
      </c>
      <c r="B24" s="30" t="s">
        <v>39</v>
      </c>
      <c r="C24" s="22">
        <v>115000</v>
      </c>
      <c r="D24" s="22">
        <v>115000</v>
      </c>
    </row>
    <row r="25" spans="1:4" s="5" customFormat="1" x14ac:dyDescent="0.3">
      <c r="A25" s="32"/>
      <c r="B25" s="33" t="s">
        <v>40</v>
      </c>
      <c r="C25" s="16">
        <f>C26+C35+C37+C40+C44</f>
        <v>375886924</v>
      </c>
      <c r="D25" s="17">
        <f>D26+D35+D37+D40+D44</f>
        <v>367141724</v>
      </c>
    </row>
    <row r="26" spans="1:4" ht="37.5" x14ac:dyDescent="0.3">
      <c r="A26" s="19" t="s">
        <v>41</v>
      </c>
      <c r="B26" s="26" t="s">
        <v>42</v>
      </c>
      <c r="C26" s="21">
        <f>C27+C28+C33+C34</f>
        <v>323855968</v>
      </c>
      <c r="D26" s="21">
        <f>D27+D28+D33+D34</f>
        <v>319197768</v>
      </c>
    </row>
    <row r="27" spans="1:4" ht="59.25" customHeight="1" x14ac:dyDescent="0.3">
      <c r="A27" s="19" t="s">
        <v>43</v>
      </c>
      <c r="B27" s="26" t="s">
        <v>44</v>
      </c>
      <c r="C27" s="21">
        <v>2576100</v>
      </c>
      <c r="D27" s="22">
        <v>2863500</v>
      </c>
    </row>
    <row r="28" spans="1:4" ht="75" x14ac:dyDescent="0.3">
      <c r="A28" s="19" t="s">
        <v>45</v>
      </c>
      <c r="B28" s="26" t="s">
        <v>46</v>
      </c>
      <c r="C28" s="22">
        <f>291358000+562400+19768+25764400</f>
        <v>317704568</v>
      </c>
      <c r="D28" s="22">
        <f>291358000+562400+19768+20693600</f>
        <v>312633768</v>
      </c>
    </row>
    <row r="29" spans="1:4" ht="56.25" hidden="1" customHeight="1" x14ac:dyDescent="0.3">
      <c r="A29" s="19" t="s">
        <v>47</v>
      </c>
      <c r="B29" s="34" t="s">
        <v>48</v>
      </c>
      <c r="C29" s="35"/>
      <c r="D29" s="35"/>
    </row>
    <row r="30" spans="1:4" ht="56.25" hidden="1" customHeight="1" x14ac:dyDescent="0.3">
      <c r="A30" s="19" t="s">
        <v>49</v>
      </c>
      <c r="B30" s="34" t="s">
        <v>50</v>
      </c>
      <c r="C30" s="35"/>
      <c r="D30" s="35"/>
    </row>
    <row r="31" spans="1:4" ht="56.25" hidden="1" customHeight="1" x14ac:dyDescent="0.3">
      <c r="A31" s="19" t="s">
        <v>51</v>
      </c>
      <c r="B31" s="26" t="s">
        <v>52</v>
      </c>
      <c r="C31" s="21"/>
      <c r="D31" s="22"/>
    </row>
    <row r="32" spans="1:4" ht="37.5" hidden="1" customHeight="1" x14ac:dyDescent="0.3">
      <c r="A32" s="19" t="s">
        <v>53</v>
      </c>
      <c r="B32" s="26" t="s">
        <v>54</v>
      </c>
      <c r="C32" s="21"/>
      <c r="D32" s="22"/>
    </row>
    <row r="33" spans="1:4" ht="21.75" customHeight="1" x14ac:dyDescent="0.3">
      <c r="A33" s="19" t="s">
        <v>55</v>
      </c>
      <c r="B33" s="26" t="s">
        <v>56</v>
      </c>
      <c r="C33" s="21">
        <v>575300</v>
      </c>
      <c r="D33" s="22">
        <v>700500</v>
      </c>
    </row>
    <row r="34" spans="1:4" ht="57.75" customHeight="1" x14ac:dyDescent="0.3">
      <c r="A34" s="19" t="s">
        <v>57</v>
      </c>
      <c r="B34" s="26" t="s">
        <v>58</v>
      </c>
      <c r="C34" s="22">
        <f>3000000</f>
        <v>3000000</v>
      </c>
      <c r="D34" s="22">
        <f>3000000</f>
        <v>3000000</v>
      </c>
    </row>
    <row r="35" spans="1:4" x14ac:dyDescent="0.3">
      <c r="A35" s="19" t="s">
        <v>59</v>
      </c>
      <c r="B35" s="26" t="s">
        <v>60</v>
      </c>
      <c r="C35" s="21">
        <f>C36</f>
        <v>13821206</v>
      </c>
      <c r="D35" s="22">
        <f>D36</f>
        <v>13821206</v>
      </c>
    </row>
    <row r="36" spans="1:4" x14ac:dyDescent="0.3">
      <c r="A36" s="19" t="s">
        <v>61</v>
      </c>
      <c r="B36" s="26" t="s">
        <v>62</v>
      </c>
      <c r="C36" s="22">
        <v>13821206</v>
      </c>
      <c r="D36" s="22">
        <v>13821206</v>
      </c>
    </row>
    <row r="37" spans="1:4" x14ac:dyDescent="0.3">
      <c r="A37" s="19" t="s">
        <v>63</v>
      </c>
      <c r="B37" s="26" t="s">
        <v>64</v>
      </c>
      <c r="C37" s="21">
        <f>C38+C39</f>
        <v>8464700</v>
      </c>
      <c r="D37" s="22">
        <f>D38+D39</f>
        <v>8464700</v>
      </c>
    </row>
    <row r="38" spans="1:4" ht="22.5" customHeight="1" x14ac:dyDescent="0.3">
      <c r="A38" s="19" t="s">
        <v>65</v>
      </c>
      <c r="B38" s="26" t="s">
        <v>66</v>
      </c>
      <c r="C38" s="22">
        <v>5624900</v>
      </c>
      <c r="D38" s="22">
        <v>5624900</v>
      </c>
    </row>
    <row r="39" spans="1:4" x14ac:dyDescent="0.3">
      <c r="A39" s="19" t="s">
        <v>67</v>
      </c>
      <c r="B39" s="26" t="s">
        <v>68</v>
      </c>
      <c r="C39" s="22">
        <v>2839800</v>
      </c>
      <c r="D39" s="22">
        <v>2839800</v>
      </c>
    </row>
    <row r="40" spans="1:4" x14ac:dyDescent="0.3">
      <c r="A40" s="19" t="s">
        <v>69</v>
      </c>
      <c r="B40" s="26" t="s">
        <v>70</v>
      </c>
      <c r="C40" s="21">
        <f>C42+C43+C41</f>
        <v>17672300</v>
      </c>
      <c r="D40" s="22">
        <f>D42+D43+D41</f>
        <v>13581800</v>
      </c>
    </row>
    <row r="41" spans="1:4" x14ac:dyDescent="0.3">
      <c r="A41" s="19" t="s">
        <v>71</v>
      </c>
      <c r="B41" s="26" t="s">
        <v>72</v>
      </c>
      <c r="C41" s="21">
        <v>8157100</v>
      </c>
      <c r="D41" s="22">
        <v>4511400</v>
      </c>
    </row>
    <row r="42" spans="1:4" ht="61.5" customHeight="1" x14ac:dyDescent="0.3">
      <c r="A42" s="19" t="s">
        <v>99</v>
      </c>
      <c r="B42" s="34" t="s">
        <v>73</v>
      </c>
      <c r="C42" s="35">
        <v>2015200</v>
      </c>
      <c r="D42" s="22">
        <v>1570400</v>
      </c>
    </row>
    <row r="43" spans="1:4" ht="37.5" x14ac:dyDescent="0.3">
      <c r="A43" s="19" t="s">
        <v>74</v>
      </c>
      <c r="B43" s="36" t="s">
        <v>75</v>
      </c>
      <c r="C43" s="22">
        <f>7500000</f>
        <v>7500000</v>
      </c>
      <c r="D43" s="22">
        <f>7500000</f>
        <v>7500000</v>
      </c>
    </row>
    <row r="44" spans="1:4" x14ac:dyDescent="0.3">
      <c r="A44" s="19" t="s">
        <v>76</v>
      </c>
      <c r="B44" s="26" t="s">
        <v>77</v>
      </c>
      <c r="C44" s="21">
        <f>SUM(C45:C51)</f>
        <v>12072750</v>
      </c>
      <c r="D44" s="21">
        <f>SUM(D45:D51)</f>
        <v>12076250</v>
      </c>
    </row>
    <row r="45" spans="1:4" ht="75" x14ac:dyDescent="0.3">
      <c r="A45" s="37" t="s">
        <v>102</v>
      </c>
      <c r="B45" s="26" t="s">
        <v>103</v>
      </c>
      <c r="C45" s="21">
        <v>13800</v>
      </c>
      <c r="D45" s="22">
        <v>15300</v>
      </c>
    </row>
    <row r="46" spans="1:4" ht="93.75" x14ac:dyDescent="0.3">
      <c r="A46" s="37" t="s">
        <v>101</v>
      </c>
      <c r="B46" s="26" t="s">
        <v>100</v>
      </c>
      <c r="C46" s="21">
        <v>100000</v>
      </c>
      <c r="D46" s="21">
        <v>100000</v>
      </c>
    </row>
    <row r="47" spans="1:4" ht="75" x14ac:dyDescent="0.3">
      <c r="A47" s="37" t="s">
        <v>104</v>
      </c>
      <c r="B47" s="26" t="s">
        <v>105</v>
      </c>
      <c r="C47" s="21">
        <v>44250</v>
      </c>
      <c r="D47" s="21">
        <v>46250</v>
      </c>
    </row>
    <row r="48" spans="1:4" ht="59.25" customHeight="1" x14ac:dyDescent="0.3">
      <c r="A48" s="19" t="s">
        <v>78</v>
      </c>
      <c r="B48" s="27" t="s">
        <v>79</v>
      </c>
      <c r="C48" s="22">
        <v>9000000</v>
      </c>
      <c r="D48" s="22">
        <v>9000000</v>
      </c>
    </row>
    <row r="49" spans="1:4" ht="56.25" x14ac:dyDescent="0.3">
      <c r="A49" s="19" t="s">
        <v>80</v>
      </c>
      <c r="B49" s="27" t="s">
        <v>81</v>
      </c>
      <c r="C49" s="22">
        <v>400000</v>
      </c>
      <c r="D49" s="22">
        <v>400000</v>
      </c>
    </row>
    <row r="50" spans="1:4" ht="56.25" x14ac:dyDescent="0.3">
      <c r="A50" s="19" t="s">
        <v>82</v>
      </c>
      <c r="B50" s="27" t="s">
        <v>83</v>
      </c>
      <c r="C50" s="22">
        <v>974700</v>
      </c>
      <c r="D50" s="22">
        <v>974700</v>
      </c>
    </row>
    <row r="51" spans="1:4" ht="56.25" x14ac:dyDescent="0.3">
      <c r="A51" s="19" t="s">
        <v>84</v>
      </c>
      <c r="B51" s="27" t="s">
        <v>85</v>
      </c>
      <c r="C51" s="22">
        <f>1640000-100000</f>
        <v>1540000</v>
      </c>
      <c r="D51" s="22">
        <f>1640000-100000</f>
        <v>1540000</v>
      </c>
    </row>
    <row r="52" spans="1:4" s="5" customFormat="1" x14ac:dyDescent="0.3">
      <c r="A52" s="14" t="s">
        <v>86</v>
      </c>
      <c r="B52" s="18" t="s">
        <v>87</v>
      </c>
      <c r="C52" s="16">
        <f>C53</f>
        <v>7353208400</v>
      </c>
      <c r="D52" s="17">
        <f>D53</f>
        <v>6371177800</v>
      </c>
    </row>
    <row r="53" spans="1:4" s="5" customFormat="1" x14ac:dyDescent="0.3">
      <c r="A53" s="14" t="s">
        <v>88</v>
      </c>
      <c r="B53" s="18" t="s">
        <v>89</v>
      </c>
      <c r="C53" s="16">
        <f>C55+C56+C57+C54</f>
        <v>7353208400</v>
      </c>
      <c r="D53" s="17">
        <f>D55+D56+D57+D54</f>
        <v>6371177800</v>
      </c>
    </row>
    <row r="54" spans="1:4" s="5" customFormat="1" x14ac:dyDescent="0.3">
      <c r="A54" s="38" t="s">
        <v>90</v>
      </c>
      <c r="B54" s="27" t="s">
        <v>91</v>
      </c>
      <c r="C54" s="21">
        <v>869225900</v>
      </c>
      <c r="D54" s="21">
        <v>882268300</v>
      </c>
    </row>
    <row r="55" spans="1:4" x14ac:dyDescent="0.3">
      <c r="A55" s="19" t="s">
        <v>92</v>
      </c>
      <c r="B55" s="27" t="s">
        <v>93</v>
      </c>
      <c r="C55" s="21">
        <f>3314013300+65401200+443200+77000-289334700</f>
        <v>3090600000</v>
      </c>
      <c r="D55" s="22">
        <f>1980899400+329546900+65401200+443200+80000-289334700</f>
        <v>2087036000</v>
      </c>
    </row>
    <row r="56" spans="1:4" x14ac:dyDescent="0.3">
      <c r="A56" s="19" t="s">
        <v>94</v>
      </c>
      <c r="B56" s="27" t="s">
        <v>95</v>
      </c>
      <c r="C56" s="21">
        <f>3265098800-129500+685400+21967200</f>
        <v>3287621900</v>
      </c>
      <c r="D56" s="22">
        <f>3273593700-133400+685400+21967200</f>
        <v>3296112900</v>
      </c>
    </row>
    <row r="57" spans="1:4" x14ac:dyDescent="0.3">
      <c r="A57" s="19" t="s">
        <v>96</v>
      </c>
      <c r="B57" s="27" t="s">
        <v>97</v>
      </c>
      <c r="C57" s="22">
        <f>3501500+102259100</f>
        <v>105760600</v>
      </c>
      <c r="D57" s="22">
        <f>3501500+102259100</f>
        <v>105760600</v>
      </c>
    </row>
    <row r="58" spans="1:4" x14ac:dyDescent="0.3">
      <c r="A58" s="32"/>
      <c r="B58" s="33" t="s">
        <v>98</v>
      </c>
      <c r="C58" s="16">
        <f>C9+C52</f>
        <v>10433101924</v>
      </c>
      <c r="D58" s="17">
        <f>D9+D52</f>
        <v>9516460724</v>
      </c>
    </row>
    <row r="59" spans="1:4" x14ac:dyDescent="0.3">
      <c r="B59" s="4"/>
      <c r="C59" s="6"/>
    </row>
    <row r="60" spans="1:4" x14ac:dyDescent="0.3">
      <c r="B60" s="4"/>
      <c r="C60" s="6"/>
    </row>
    <row r="61" spans="1:4" x14ac:dyDescent="0.3">
      <c r="B61" s="4"/>
      <c r="C61" s="6"/>
    </row>
    <row r="62" spans="1:4" x14ac:dyDescent="0.3">
      <c r="B62" s="4"/>
      <c r="C62" s="6"/>
    </row>
    <row r="63" spans="1:4" x14ac:dyDescent="0.3">
      <c r="B63" s="4"/>
      <c r="C63" s="6"/>
    </row>
    <row r="64" spans="1:4" x14ac:dyDescent="0.3">
      <c r="A64" s="3"/>
      <c r="B64" s="3"/>
      <c r="C64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2020-01-30T06:28:07Z</cp:lastPrinted>
  <dcterms:created xsi:type="dcterms:W3CDTF">2019-11-01T04:08:56Z</dcterms:created>
  <dcterms:modified xsi:type="dcterms:W3CDTF">2020-04-16T09:50:22Z</dcterms:modified>
</cp:coreProperties>
</file>