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7" i="33"/>
  <c r="D19" i="33"/>
  <c r="H19" i="33"/>
  <c r="O19" i="33"/>
  <c r="L19" i="33" l="1"/>
  <c r="O8" i="33"/>
  <c r="O9" i="33"/>
  <c r="O10" i="33"/>
  <c r="O11" i="33"/>
  <c r="O12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<sst xmlns="http://schemas.openxmlformats.org/spreadsheetml/2006/main" count="183" uniqueCount="93">
  <si>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</si>
  <si>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</si>
  <si>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</si>
  <si>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</si>
  <si>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</si>
  <si>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</si>
  <si>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</si>
  <si>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</si>
  <si>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</si>
  <si>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</si>
  <si>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</si>
  <si>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</si>
  <si>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</si>
  <si>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</si>
  <si>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</si>
  <si>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</si>
  <si>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</si>
  <si>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</si>
  <si>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</si>
  <si>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</si>
  <si>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</si>
  <si>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</si>
  <si>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</si>
  <si>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</si>
  <si>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</si>
  <si>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</si>
  <si>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</si>
  <si>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</si>
  <si>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</si>
  <si>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</si>
  <si>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</si>
  <si>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</si>
  <si>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</si>
  <si>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</si>
  <si>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</si>
  <si>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</si>
  <si>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</si>
  <si>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</si>
  <si>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</si>
  <si>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</si>
  <si>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</si>
  <si>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</si>
  <si>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</si>
  <si>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</si>
  <si>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</si>
  <si>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</si>
  <si>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</si>
  <si>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</si>
  <si>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</si>
  <si>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</si>
  <si>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</si>
  <si>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</si>
  <si>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</si>
  <si>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</si>
  <si>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</si>
  <si>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</si>
  <si>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</si>
  <si>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</si>
  <si>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</si>
  <si>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</si>
  <si>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</si>
  <si>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</si>
  <si>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</si>
  <si>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</si>
  <si>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</si>
  <si>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</si>
  <si>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</si>
  <si>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</si>
  <si>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</si>
  <si>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</si>
  <si>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</si>
  <si>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</si>
  <si>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</si>
  <si>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</si>
  <si>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</si>
  <si>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</si>
  <si>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</si>
  <si>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</si>
  <si>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</si>
  <si>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</si>
  <si>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</si>
  <si>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</si>
  <si>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</si>
  <si>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</si>
  <si>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</si>
  <si>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</si>
  <si>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</si>
  <si>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</si>
  <si>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</si>
  <si>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</si>
  <si>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Усиление социальной направленности муниципальной политики в сфере физической культуры и спорта</t>
  </si>
  <si>
    <t>1.3.2</t>
  </si>
  <si>
    <t>Освоение на 01.06.2020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</si>
</sst>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3" sqref="K13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1" t="s">
        <v>87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6.95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92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74" t="s">
        <v>86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6" customHeight="1" x14ac:dyDescent="0.25">
      <c r="A6" s="20" t="s">
        <v>5</v>
      </c>
      <c r="B6" s="76" t="s">
        <v>68</v>
      </c>
      <c r="C6" s="76"/>
      <c r="D6" s="23">
        <f t="shared" ref="D6:K6" si="0">D7+D13+D17</f>
        <v>1505341776</v>
      </c>
      <c r="E6" s="23">
        <f t="shared" si="0"/>
        <v>426836202</v>
      </c>
      <c r="F6" s="23">
        <f t="shared" si="0"/>
        <v>0</v>
      </c>
      <c r="G6" s="23">
        <f t="shared" si="0"/>
        <v>1078505574</v>
      </c>
      <c r="H6" s="23">
        <f t="shared" si="0"/>
        <v>249552283.92000002</v>
      </c>
      <c r="I6" s="23">
        <f t="shared" si="0"/>
        <v>373660</v>
      </c>
      <c r="J6" s="23">
        <f t="shared" si="0"/>
        <v>0</v>
      </c>
      <c r="K6" s="23">
        <f t="shared" si="0"/>
        <v>249178623.92000002</v>
      </c>
      <c r="L6" s="59">
        <f>H6/D6*100</f>
        <v>16.577782394580936</v>
      </c>
      <c r="M6" s="59">
        <f>I6/E6*100</f>
        <v>8.754177791133097E-2</v>
      </c>
      <c r="N6" s="59"/>
      <c r="O6" s="59">
        <f>K6/G6*100</f>
        <v>23.104064543295539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577906954</v>
      </c>
      <c r="E7" s="23">
        <f t="shared" ref="E7:K7" si="1">SUM(E8:E12)</f>
        <v>6336202</v>
      </c>
      <c r="F7" s="23">
        <f t="shared" si="1"/>
        <v>0</v>
      </c>
      <c r="G7" s="23">
        <f t="shared" si="1"/>
        <v>571570752</v>
      </c>
      <c r="H7" s="23">
        <f t="shared" si="1"/>
        <v>218585790.24000001</v>
      </c>
      <c r="I7" s="23">
        <f t="shared" si="1"/>
        <v>323800</v>
      </c>
      <c r="J7" s="23">
        <f t="shared" si="1"/>
        <v>0</v>
      </c>
      <c r="K7" s="23">
        <f t="shared" si="1"/>
        <v>218261990.24000001</v>
      </c>
      <c r="L7" s="59">
        <f t="shared" ref="L7:L18" si="2">H7/D7*100</f>
        <v>37.82369959853434</v>
      </c>
      <c r="M7" s="59">
        <f t="shared" ref="M7:M14" si="3">I7/E7*100</f>
        <v>5.1103168743673262</v>
      </c>
      <c r="N7" s="59"/>
      <c r="O7" s="59">
        <f t="shared" ref="O7:O18" si="4">K7/G7*100</f>
        <v>38.186346917905276</v>
      </c>
    </row>
    <row r="8" spans="1:15" s="54" customFormat="1" ht="55.5" customHeight="1" x14ac:dyDescent="0.25">
      <c r="A8" s="70" t="s">
        <v>78</v>
      </c>
      <c r="B8" s="72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15000</v>
      </c>
      <c r="I8" s="17">
        <v>0</v>
      </c>
      <c r="J8" s="17">
        <v>0</v>
      </c>
      <c r="K8" s="17">
        <v>15000</v>
      </c>
      <c r="L8" s="17">
        <f t="shared" si="2"/>
        <v>5.0138717117358027</v>
      </c>
      <c r="M8" s="17">
        <v>0</v>
      </c>
      <c r="N8" s="17"/>
      <c r="O8" s="17">
        <f t="shared" si="4"/>
        <v>5.0138717117358027</v>
      </c>
    </row>
    <row r="9" spans="1:15" s="54" customFormat="1" ht="83.15" customHeight="1" x14ac:dyDescent="0.25">
      <c r="A9" s="71"/>
      <c r="B9" s="73"/>
      <c r="C9" s="15" t="s">
        <v>4</v>
      </c>
      <c r="D9" s="16">
        <f>SUM(E9:G9)</f>
        <v>5815132</v>
      </c>
      <c r="E9" s="16">
        <v>0</v>
      </c>
      <c r="F9" s="16">
        <v>0</v>
      </c>
      <c r="G9" s="16">
        <v>5815132</v>
      </c>
      <c r="H9" s="17">
        <f t="shared" si="5"/>
        <v>938048.34</v>
      </c>
      <c r="I9" s="17">
        <v>0</v>
      </c>
      <c r="J9" s="17">
        <v>0</v>
      </c>
      <c r="K9" s="17">
        <v>938048.34</v>
      </c>
      <c r="L9" s="17">
        <f t="shared" si="2"/>
        <v>16.131161597019634</v>
      </c>
      <c r="M9" s="17">
        <v>0</v>
      </c>
      <c r="N9" s="17"/>
      <c r="O9" s="17">
        <f t="shared" si="4"/>
        <v>16.131161597019634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0</v>
      </c>
      <c r="I10" s="17">
        <v>0</v>
      </c>
      <c r="J10" s="17">
        <v>0</v>
      </c>
      <c r="K10" s="16">
        <v>0</v>
      </c>
      <c r="L10" s="17">
        <f t="shared" si="2"/>
        <v>0</v>
      </c>
      <c r="M10" s="17">
        <v>0</v>
      </c>
      <c r="N10" s="17"/>
      <c r="O10" s="17">
        <f t="shared" si="4"/>
        <v>0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2077860</v>
      </c>
      <c r="E11" s="16">
        <v>1454502</v>
      </c>
      <c r="F11" s="16">
        <v>0</v>
      </c>
      <c r="G11" s="16">
        <v>623358</v>
      </c>
      <c r="H11" s="17">
        <f t="shared" si="5"/>
        <v>0</v>
      </c>
      <c r="I11" s="17">
        <v>0</v>
      </c>
      <c r="J11" s="17">
        <v>0</v>
      </c>
      <c r="K11" s="17">
        <v>0</v>
      </c>
      <c r="L11" s="17">
        <f t="shared" si="2"/>
        <v>0</v>
      </c>
      <c r="M11" s="17">
        <f t="shared" si="3"/>
        <v>0</v>
      </c>
      <c r="N11" s="17"/>
      <c r="O11" s="17">
        <f t="shared" si="4"/>
        <v>0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568969192</v>
      </c>
      <c r="E12" s="16">
        <v>4881700</v>
      </c>
      <c r="F12" s="16">
        <v>0</v>
      </c>
      <c r="G12" s="16">
        <v>564087492</v>
      </c>
      <c r="H12" s="17">
        <f t="shared" si="5"/>
        <v>217632741.90000001</v>
      </c>
      <c r="I12" s="17">
        <v>323800</v>
      </c>
      <c r="J12" s="17">
        <v>0</v>
      </c>
      <c r="K12" s="17">
        <v>217308941.90000001</v>
      </c>
      <c r="L12" s="17">
        <f t="shared" si="2"/>
        <v>38.250356075518411</v>
      </c>
      <c r="M12" s="17">
        <f t="shared" si="3"/>
        <v>6.6329352479668966</v>
      </c>
      <c r="N12" s="17"/>
      <c r="O12" s="17">
        <f t="shared" si="4"/>
        <v>38.523978103028035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906205453</v>
      </c>
      <c r="E13" s="21">
        <f t="shared" si="7"/>
        <v>420500000</v>
      </c>
      <c r="F13" s="21">
        <f t="shared" si="7"/>
        <v>0</v>
      </c>
      <c r="G13" s="21">
        <f t="shared" si="7"/>
        <v>485705453</v>
      </c>
      <c r="H13" s="21">
        <f t="shared" si="7"/>
        <v>23079363.630000003</v>
      </c>
      <c r="I13" s="21">
        <f t="shared" si="7"/>
        <v>49860</v>
      </c>
      <c r="J13" s="21">
        <f t="shared" si="7"/>
        <v>0</v>
      </c>
      <c r="K13" s="21">
        <f t="shared" si="7"/>
        <v>23029503.630000003</v>
      </c>
      <c r="L13" s="59">
        <f t="shared" si="2"/>
        <v>2.5468135899641293</v>
      </c>
      <c r="M13" s="59">
        <f t="shared" si="3"/>
        <v>1.1857312722948871E-2</v>
      </c>
      <c r="N13" s="59"/>
      <c r="O13" s="59">
        <f t="shared" si="4"/>
        <v>4.7414546177639894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1700000</v>
      </c>
      <c r="E14" s="16">
        <v>1700000</v>
      </c>
      <c r="F14" s="16">
        <v>0</v>
      </c>
      <c r="G14" s="16">
        <v>0</v>
      </c>
      <c r="H14" s="17">
        <f>SUM(I14:K14)</f>
        <v>49860</v>
      </c>
      <c r="I14" s="17">
        <v>49860</v>
      </c>
      <c r="J14" s="17">
        <v>0</v>
      </c>
      <c r="K14" s="17">
        <v>0</v>
      </c>
      <c r="L14" s="17">
        <f t="shared" si="2"/>
        <v>2.9329411764705879</v>
      </c>
      <c r="M14" s="17">
        <f t="shared" si="3"/>
        <v>2.9329411764705879</v>
      </c>
      <c r="N14" s="17"/>
      <c r="O14" s="17">
        <v>0</v>
      </c>
    </row>
    <row r="15" spans="1:15" s="54" customFormat="1" ht="42.05" customHeight="1" x14ac:dyDescent="0.25">
      <c r="A15" s="70" t="s">
        <v>83</v>
      </c>
      <c r="B15" s="72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22266970.420000002</v>
      </c>
      <c r="I15" s="17">
        <v>0</v>
      </c>
      <c r="J15" s="17">
        <v>0</v>
      </c>
      <c r="K15" s="17">
        <v>22266970.420000002</v>
      </c>
      <c r="L15" s="17">
        <f t="shared" si="2"/>
        <v>2.468750857271742</v>
      </c>
      <c r="M15" s="17">
        <v>0</v>
      </c>
      <c r="N15" s="17"/>
      <c r="O15" s="17">
        <f t="shared" si="4"/>
        <v>4.6086796838745796</v>
      </c>
    </row>
    <row r="16" spans="1:15" s="54" customFormat="1" ht="52.4" customHeight="1" x14ac:dyDescent="0.25">
      <c r="A16" s="71"/>
      <c r="B16" s="73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762533.21</v>
      </c>
      <c r="I16" s="17">
        <v>0</v>
      </c>
      <c r="J16" s="17">
        <v>0</v>
      </c>
      <c r="K16" s="17">
        <v>762533.21</v>
      </c>
      <c r="L16" s="17">
        <f t="shared" si="2"/>
        <v>29.873577002304373</v>
      </c>
      <c r="M16" s="17">
        <v>0</v>
      </c>
      <c r="N16" s="17"/>
      <c r="O16" s="17">
        <f t="shared" si="4"/>
        <v>29.873577002304373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21229369</v>
      </c>
      <c r="E17" s="21">
        <f t="shared" ref="E17:K17" si="8">E18+E19</f>
        <v>0</v>
      </c>
      <c r="F17" s="21">
        <f t="shared" si="8"/>
        <v>0</v>
      </c>
      <c r="G17" s="21">
        <f t="shared" si="8"/>
        <v>21229369</v>
      </c>
      <c r="H17" s="21">
        <f t="shared" si="8"/>
        <v>7887130.0499999998</v>
      </c>
      <c r="I17" s="21">
        <f t="shared" si="8"/>
        <v>0</v>
      </c>
      <c r="J17" s="21">
        <f t="shared" si="8"/>
        <v>0</v>
      </c>
      <c r="K17" s="21">
        <f t="shared" si="8"/>
        <v>7887130.0499999998</v>
      </c>
      <c r="L17" s="59">
        <f>H17/D17*100</f>
        <v>37.151975878322148</v>
      </c>
      <c r="M17" s="59">
        <v>0</v>
      </c>
      <c r="N17" s="59"/>
      <c r="O17" s="59">
        <f t="shared" si="4"/>
        <v>37.151975878322148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21118000</v>
      </c>
      <c r="E18" s="16">
        <v>0</v>
      </c>
      <c r="F18" s="16">
        <v>0</v>
      </c>
      <c r="G18" s="16">
        <v>21118000</v>
      </c>
      <c r="H18" s="17">
        <f>SUM(I18:K18)</f>
        <v>7887130.0499999998</v>
      </c>
      <c r="I18" s="17">
        <v>0</v>
      </c>
      <c r="J18" s="17">
        <v>0</v>
      </c>
      <c r="K18" s="17">
        <v>7887130.0499999998</v>
      </c>
      <c r="L18" s="17">
        <f t="shared" si="2"/>
        <v>37.347902500236764</v>
      </c>
      <c r="M18" s="17">
        <v>0</v>
      </c>
      <c r="N18" s="17"/>
      <c r="O18" s="17">
        <f t="shared" si="4"/>
        <v>37.347902500236764</v>
      </c>
    </row>
    <row r="19" spans="1:15" ht="67.45" customHeight="1" x14ac:dyDescent="0.25">
      <c r="A19" s="46" t="s">
        <v>91</v>
      </c>
      <c r="B19" s="60" t="s">
        <v>90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8:A9"/>
    <mergeCell ref="B8:B9"/>
    <mergeCell ref="A5:O5"/>
    <mergeCell ref="B6:C6"/>
    <mergeCell ref="B15:B16"/>
    <mergeCell ref="A15:A16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2020-06-01T05:49:40Z</cp:lastPrinted>
  <dcterms:created xsi:type="dcterms:W3CDTF">2012-05-22T08:33:39Z</dcterms:created>
  <dcterms:modified xsi:type="dcterms:W3CDTF">2020-06-01T06:49:03Z</dcterms:modified>
</cp:coreProperties>
</file>