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муниципальные!$A$1:$O$19</definedName>
  </definedNames>
  <calcPr calcId="162913"/>
</workbook>
</file>

<file path=xl/calcChain.xml><?xml version="1.0" encoding="utf-8"?>
<calcChain xmlns="http://schemas.openxmlformats.org/spreadsheetml/2006/main">
  <c r="E17" i="33" l="1"/>
  <c r="F17" i="33"/>
  <c r="G17" i="33"/>
  <c r="I17" i="33"/>
  <c r="J17" i="33"/>
  <c r="K17" i="33"/>
  <c r="D17" i="33"/>
  <c r="D19" i="33"/>
  <c r="H19" i="33"/>
  <c r="O19" i="33"/>
  <c r="L19" i="33" l="1"/>
  <c r="O8" i="33"/>
  <c r="O9" i="33"/>
  <c r="O10" i="33"/>
  <c r="O11" i="33"/>
  <c r="O12" i="33"/>
  <c r="O15" i="33"/>
  <c r="O16" i="33"/>
  <c r="O18" i="33"/>
  <c r="M11" i="33"/>
  <c r="M12" i="33"/>
  <c r="M14" i="33"/>
  <c r="E13" i="33" l="1"/>
  <c r="F13" i="33"/>
  <c r="G13" i="33"/>
  <c r="I13" i="33"/>
  <c r="J13" i="33"/>
  <c r="K13" i="33"/>
  <c r="H16" i="33"/>
  <c r="H15" i="33"/>
  <c r="D16" i="33"/>
  <c r="D15" i="33"/>
  <c r="L15" i="33" l="1"/>
  <c r="M13" i="33"/>
  <c r="L16" i="33"/>
  <c r="O13" i="33"/>
  <c r="H18" i="33"/>
  <c r="D18" i="33"/>
  <c r="D11" i="33"/>
  <c r="E7" i="33"/>
  <c r="F7" i="33"/>
  <c r="G7" i="33"/>
  <c r="I7" i="33"/>
  <c r="J7" i="33"/>
  <c r="K7" i="33"/>
  <c r="H12" i="33"/>
  <c r="D12" i="33"/>
  <c r="H9" i="33"/>
  <c r="D9" i="33"/>
  <c r="L18" i="33" l="1"/>
  <c r="H17" i="33"/>
  <c r="L17" i="33" s="1"/>
  <c r="L9" i="33"/>
  <c r="O17" i="33"/>
  <c r="M7" i="33"/>
  <c r="L12" i="33"/>
  <c r="O7" i="33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D6" i="33" s="1"/>
  <c r="H14" i="33" l="1"/>
  <c r="L14" i="33" s="1"/>
  <c r="H13" i="33" l="1"/>
  <c r="L13" i="33" s="1"/>
  <c r="H8" i="33" l="1"/>
  <c r="L8" i="33" s="1"/>
  <c r="H10" i="33"/>
  <c r="L10" i="33" s="1"/>
  <c r="H11" i="33"/>
  <c r="L11" i="33" s="1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<sst xmlns="http://schemas.openxmlformats.org/spreadsheetml/2006/main" count="183" uniqueCount="93">
  <si>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</si>
  <si>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</si>
  <si>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</si>
  <si>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</si>
  <si>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</si>
  <si>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</si>
  <si>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</si>
  <si>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</si>
  <si>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</si>
  <si>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</si>
  <si>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</si>
  <si>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</si>
  <si>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</si>
  <si>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</si>
  <si>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</si>
  <si>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</si>
  <si>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</si>
  <si>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</si>
  <si>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</si>
  <si>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</si>
  <si>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</si>
  <si>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</si>
  <si>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</si>
  <si>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</si>
  <si>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</si>
  <si>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</si>
  <si>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</si>
  <si>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</si>
  <si>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</si>
  <si>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</si>
  <si>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</si>
  <si>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</si>
  <si>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</si>
  <si>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</si>
  <si>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</si>
  <si>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</si>
  <si>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</si>
  <si>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</si>
  <si>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</si>
  <si>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</si>
  <si>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</si>
  <si>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</si>
  <si>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</si>
  <si>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</si>
  <si>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</si>
  <si>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</si>
  <si>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</si>
  <si>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</si>
  <si>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</si>
  <si>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</si>
  <si>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</si>
  <si>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</si>
  <si>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</si>
  <si>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</si>
  <si>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</si>
  <si>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</si>
  <si>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</si>
  <si>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</si>
  <si>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</si>
  <si>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</si>
  <si>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</si>
  <si>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</si>
  <si>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</si>
  <si>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</si>
  <si>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</si>
  <si>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</si>
  <si>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</si>
  <si>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</si>
  <si>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</si>
  <si>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</si>
  <si>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</si>
  <si>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</si>
  <si>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</si>
  <si>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</si>
  <si>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</si>
  <si>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</si>
  <si>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</si>
  <si>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</si>
  <si>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</si>
  <si>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</si>
  <si>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</si>
  <si>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</si>
  <si>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</si>
  <si>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</si>
  <si>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</si>
  <si>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</si>
  <si>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</si>
  <si>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</si>
  <si>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ПЛАН  на 2020 год (рублей)</t>
  </si>
  <si>
    <t>% исполнения  к плану 2020  года</t>
  </si>
  <si>
    <t>Усиление социальной направленности муниципальной политики в сфере физической культуры и спорта</t>
  </si>
  <si>
    <t>1.3.2</t>
  </si>
  <si>
    <t>Освоение на 01.05.2020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</si>
</sst>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N13" sqref="N13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8" t="s">
        <v>87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s="54" customFormat="1" ht="56.95" customHeight="1" x14ac:dyDescent="0.25">
      <c r="A2" s="75" t="s">
        <v>0</v>
      </c>
      <c r="B2" s="18" t="s">
        <v>1</v>
      </c>
      <c r="C2" s="76" t="s">
        <v>18</v>
      </c>
      <c r="D2" s="73" t="s">
        <v>88</v>
      </c>
      <c r="E2" s="73"/>
      <c r="F2" s="73"/>
      <c r="G2" s="73"/>
      <c r="H2" s="74" t="s">
        <v>92</v>
      </c>
      <c r="I2" s="74"/>
      <c r="J2" s="74"/>
      <c r="K2" s="74"/>
      <c r="L2" s="70" t="s">
        <v>89</v>
      </c>
      <c r="M2" s="71"/>
      <c r="N2" s="71"/>
      <c r="O2" s="72"/>
    </row>
    <row r="3" spans="1:15" s="54" customFormat="1" ht="37.5" customHeight="1" x14ac:dyDescent="0.25">
      <c r="A3" s="75"/>
      <c r="B3" s="52" t="s">
        <v>2</v>
      </c>
      <c r="C3" s="76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65" t="s">
        <v>86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s="54" customFormat="1" ht="49.6" customHeight="1" x14ac:dyDescent="0.25">
      <c r="A6" s="20" t="s">
        <v>5</v>
      </c>
      <c r="B6" s="67" t="s">
        <v>68</v>
      </c>
      <c r="C6" s="67"/>
      <c r="D6" s="23">
        <f t="shared" ref="D6:K6" si="0">D7+D13+D17</f>
        <v>1505341776</v>
      </c>
      <c r="E6" s="23">
        <f t="shared" si="0"/>
        <v>426836202</v>
      </c>
      <c r="F6" s="23">
        <f t="shared" si="0"/>
        <v>0</v>
      </c>
      <c r="G6" s="23">
        <f t="shared" si="0"/>
        <v>1078505574</v>
      </c>
      <c r="H6" s="23">
        <f t="shared" si="0"/>
        <v>211896137.90000001</v>
      </c>
      <c r="I6" s="23">
        <f t="shared" si="0"/>
        <v>117760</v>
      </c>
      <c r="J6" s="23">
        <f t="shared" si="0"/>
        <v>0</v>
      </c>
      <c r="K6" s="23">
        <f t="shared" si="0"/>
        <v>211778377.90000001</v>
      </c>
      <c r="L6" s="59">
        <f>H6/D6*100</f>
        <v>14.07628096677495</v>
      </c>
      <c r="M6" s="59">
        <f>I6/E6*100</f>
        <v>2.7589037539041732E-2</v>
      </c>
      <c r="N6" s="59"/>
      <c r="O6" s="59">
        <f>K6/G6*100</f>
        <v>19.636280331361551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577906954</v>
      </c>
      <c r="E7" s="23">
        <f t="shared" ref="E7:K7" si="1">SUM(E8:E12)</f>
        <v>6336202</v>
      </c>
      <c r="F7" s="23">
        <f t="shared" si="1"/>
        <v>0</v>
      </c>
      <c r="G7" s="23">
        <f t="shared" si="1"/>
        <v>571570752</v>
      </c>
      <c r="H7" s="23">
        <f t="shared" si="1"/>
        <v>191814972.06</v>
      </c>
      <c r="I7" s="23">
        <f t="shared" si="1"/>
        <v>67900</v>
      </c>
      <c r="J7" s="23">
        <f t="shared" si="1"/>
        <v>0</v>
      </c>
      <c r="K7" s="23">
        <f t="shared" si="1"/>
        <v>191747072.06</v>
      </c>
      <c r="L7" s="59">
        <f t="shared" ref="L7:L18" si="2">H7/D7*100</f>
        <v>33.191324439401022</v>
      </c>
      <c r="M7" s="59">
        <f t="shared" ref="M7:M14" si="3">I7/E7*100</f>
        <v>1.0716198757552238</v>
      </c>
      <c r="N7" s="59"/>
      <c r="O7" s="59">
        <f t="shared" ref="O7:O18" si="4">K7/G7*100</f>
        <v>33.547390482989584</v>
      </c>
    </row>
    <row r="8" spans="1:15" s="54" customFormat="1" ht="55.5" customHeight="1" x14ac:dyDescent="0.25">
      <c r="A8" s="61" t="s">
        <v>78</v>
      </c>
      <c r="B8" s="63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15000</v>
      </c>
      <c r="I8" s="17">
        <v>0</v>
      </c>
      <c r="J8" s="17">
        <v>0</v>
      </c>
      <c r="K8" s="17">
        <v>15000</v>
      </c>
      <c r="L8" s="17">
        <f t="shared" si="2"/>
        <v>5.0138717117358027</v>
      </c>
      <c r="M8" s="17">
        <v>0</v>
      </c>
      <c r="N8" s="17"/>
      <c r="O8" s="17">
        <f t="shared" si="4"/>
        <v>5.0138717117358027</v>
      </c>
    </row>
    <row r="9" spans="1:15" s="54" customFormat="1" ht="83.15" customHeight="1" x14ac:dyDescent="0.25">
      <c r="A9" s="62"/>
      <c r="B9" s="64"/>
      <c r="C9" s="15" t="s">
        <v>4</v>
      </c>
      <c r="D9" s="16">
        <f>SUM(E9:G9)</f>
        <v>5815132</v>
      </c>
      <c r="E9" s="16">
        <v>0</v>
      </c>
      <c r="F9" s="16">
        <v>0</v>
      </c>
      <c r="G9" s="16">
        <v>5815132</v>
      </c>
      <c r="H9" s="17">
        <f t="shared" si="5"/>
        <v>833820.24</v>
      </c>
      <c r="I9" s="17">
        <v>0</v>
      </c>
      <c r="J9" s="17">
        <v>0</v>
      </c>
      <c r="K9" s="17">
        <v>833820.24</v>
      </c>
      <c r="L9" s="17">
        <f t="shared" si="2"/>
        <v>14.338801595561373</v>
      </c>
      <c r="M9" s="17">
        <v>0</v>
      </c>
      <c r="N9" s="17"/>
      <c r="O9" s="17">
        <f t="shared" si="4"/>
        <v>14.338801595561373</v>
      </c>
    </row>
    <row r="10" spans="1:15" s="54" customFormat="1" ht="42.05" customHeight="1" x14ac:dyDescent="0.25">
      <c r="A10" s="46" t="s">
        <v>79</v>
      </c>
      <c r="B10" s="47" t="s">
        <v>21</v>
      </c>
      <c r="C10" s="15" t="s">
        <v>4</v>
      </c>
      <c r="D10" s="16">
        <f t="shared" ref="D10:D12" si="6">SUM(E10:G10)</f>
        <v>745600</v>
      </c>
      <c r="E10" s="16">
        <v>0</v>
      </c>
      <c r="F10" s="16">
        <v>0</v>
      </c>
      <c r="G10" s="16">
        <v>745600</v>
      </c>
      <c r="H10" s="17">
        <f t="shared" si="5"/>
        <v>0</v>
      </c>
      <c r="I10" s="17">
        <v>0</v>
      </c>
      <c r="J10" s="17">
        <v>0</v>
      </c>
      <c r="K10" s="16">
        <v>0</v>
      </c>
      <c r="L10" s="17">
        <f t="shared" si="2"/>
        <v>0</v>
      </c>
      <c r="M10" s="17">
        <v>0</v>
      </c>
      <c r="N10" s="17"/>
      <c r="O10" s="17">
        <f t="shared" si="4"/>
        <v>0</v>
      </c>
    </row>
    <row r="11" spans="1:15" s="54" customFormat="1" ht="137.44999999999999" customHeight="1" x14ac:dyDescent="0.25">
      <c r="A11" s="49" t="s">
        <v>80</v>
      </c>
      <c r="B11" s="47" t="s">
        <v>71</v>
      </c>
      <c r="C11" s="15" t="s">
        <v>4</v>
      </c>
      <c r="D11" s="16">
        <f>SUM(E11:G11)</f>
        <v>2077860</v>
      </c>
      <c r="E11" s="16">
        <v>1454502</v>
      </c>
      <c r="F11" s="16">
        <v>0</v>
      </c>
      <c r="G11" s="16">
        <v>623358</v>
      </c>
      <c r="H11" s="17">
        <f t="shared" si="5"/>
        <v>0</v>
      </c>
      <c r="I11" s="17">
        <v>0</v>
      </c>
      <c r="J11" s="17">
        <v>0</v>
      </c>
      <c r="K11" s="17">
        <v>0</v>
      </c>
      <c r="L11" s="17">
        <f t="shared" si="2"/>
        <v>0</v>
      </c>
      <c r="M11" s="17">
        <f t="shared" si="3"/>
        <v>0</v>
      </c>
      <c r="N11" s="17"/>
      <c r="O11" s="17">
        <f t="shared" si="4"/>
        <v>0</v>
      </c>
    </row>
    <row r="12" spans="1:15" s="54" customFormat="1" ht="62.85" customHeight="1" x14ac:dyDescent="0.25">
      <c r="A12" s="46" t="s">
        <v>81</v>
      </c>
      <c r="B12" s="47" t="s">
        <v>72</v>
      </c>
      <c r="C12" s="15" t="s">
        <v>4</v>
      </c>
      <c r="D12" s="16">
        <f t="shared" si="6"/>
        <v>568969192</v>
      </c>
      <c r="E12" s="16">
        <v>4881700</v>
      </c>
      <c r="F12" s="16">
        <v>0</v>
      </c>
      <c r="G12" s="16">
        <v>564087492</v>
      </c>
      <c r="H12" s="17">
        <f t="shared" si="5"/>
        <v>190966151.81999999</v>
      </c>
      <c r="I12" s="17">
        <v>67900</v>
      </c>
      <c r="J12" s="17">
        <v>0</v>
      </c>
      <c r="K12" s="17">
        <v>190898251.81999999</v>
      </c>
      <c r="L12" s="17">
        <f t="shared" si="2"/>
        <v>33.563531119976702</v>
      </c>
      <c r="M12" s="17">
        <f t="shared" si="3"/>
        <v>1.3909089046848435</v>
      </c>
      <c r="N12" s="17"/>
      <c r="O12" s="17">
        <f t="shared" si="4"/>
        <v>33.841957945772002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906205453</v>
      </c>
      <c r="E13" s="21">
        <f t="shared" si="7"/>
        <v>420500000</v>
      </c>
      <c r="F13" s="21">
        <f t="shared" si="7"/>
        <v>0</v>
      </c>
      <c r="G13" s="21">
        <f t="shared" si="7"/>
        <v>485705453</v>
      </c>
      <c r="H13" s="21">
        <f t="shared" si="7"/>
        <v>13092720.68</v>
      </c>
      <c r="I13" s="21">
        <f t="shared" si="7"/>
        <v>49860</v>
      </c>
      <c r="J13" s="21">
        <f t="shared" si="7"/>
        <v>0</v>
      </c>
      <c r="K13" s="21">
        <f t="shared" si="7"/>
        <v>13042860.68</v>
      </c>
      <c r="L13" s="59">
        <f t="shared" si="2"/>
        <v>1.4447850249252472</v>
      </c>
      <c r="M13" s="59">
        <f t="shared" si="3"/>
        <v>1.1857312722948871E-2</v>
      </c>
      <c r="N13" s="59"/>
      <c r="O13" s="59">
        <f t="shared" si="4"/>
        <v>2.6853436788571527</v>
      </c>
    </row>
    <row r="14" spans="1:15" s="54" customFormat="1" ht="80.55" customHeight="1" x14ac:dyDescent="0.25">
      <c r="A14" s="46" t="s">
        <v>82</v>
      </c>
      <c r="B14" s="47" t="s">
        <v>74</v>
      </c>
      <c r="C14" s="15" t="s">
        <v>4</v>
      </c>
      <c r="D14" s="16">
        <f>SUM(E14:G14)</f>
        <v>1700000</v>
      </c>
      <c r="E14" s="16">
        <v>1700000</v>
      </c>
      <c r="F14" s="16">
        <v>0</v>
      </c>
      <c r="G14" s="16">
        <v>0</v>
      </c>
      <c r="H14" s="17">
        <f>SUM(I14:K14)</f>
        <v>49860</v>
      </c>
      <c r="I14" s="17">
        <v>49860</v>
      </c>
      <c r="J14" s="17">
        <v>0</v>
      </c>
      <c r="K14" s="17">
        <v>0</v>
      </c>
      <c r="L14" s="17">
        <f t="shared" si="2"/>
        <v>2.9329411764705879</v>
      </c>
      <c r="M14" s="17">
        <f t="shared" si="3"/>
        <v>2.9329411764705879</v>
      </c>
      <c r="N14" s="17"/>
      <c r="O14" s="17">
        <v>0</v>
      </c>
    </row>
    <row r="15" spans="1:15" s="54" customFormat="1" ht="42.05" customHeight="1" x14ac:dyDescent="0.25">
      <c r="A15" s="61" t="s">
        <v>83</v>
      </c>
      <c r="B15" s="63" t="s">
        <v>77</v>
      </c>
      <c r="C15" s="15" t="s">
        <v>53</v>
      </c>
      <c r="D15" s="16">
        <f>SUM(E15:G15)</f>
        <v>901952919</v>
      </c>
      <c r="E15" s="16">
        <v>418800000</v>
      </c>
      <c r="F15" s="16">
        <v>0</v>
      </c>
      <c r="G15" s="16">
        <v>483152919</v>
      </c>
      <c r="H15" s="17">
        <f>SUM(I15:K15)</f>
        <v>12280327.470000001</v>
      </c>
      <c r="I15" s="17">
        <v>0</v>
      </c>
      <c r="J15" s="17">
        <v>0</v>
      </c>
      <c r="K15" s="17">
        <v>12280327.470000001</v>
      </c>
      <c r="L15" s="17">
        <f t="shared" si="2"/>
        <v>1.3615264401622278</v>
      </c>
      <c r="M15" s="17">
        <v>0</v>
      </c>
      <c r="N15" s="17"/>
      <c r="O15" s="17">
        <f t="shared" si="4"/>
        <v>2.5417061528712406</v>
      </c>
    </row>
    <row r="16" spans="1:15" s="54" customFormat="1" ht="52.4" customHeight="1" x14ac:dyDescent="0.25">
      <c r="A16" s="62"/>
      <c r="B16" s="64"/>
      <c r="C16" s="15" t="s">
        <v>4</v>
      </c>
      <c r="D16" s="16">
        <f>SUM(E16:G16)</f>
        <v>2552534</v>
      </c>
      <c r="E16" s="16">
        <v>0</v>
      </c>
      <c r="F16" s="16">
        <v>0</v>
      </c>
      <c r="G16" s="16">
        <v>2552534</v>
      </c>
      <c r="H16" s="17">
        <f>SUM(I16:K16)</f>
        <v>762533.21</v>
      </c>
      <c r="I16" s="17">
        <v>0</v>
      </c>
      <c r="J16" s="17">
        <v>0</v>
      </c>
      <c r="K16" s="17">
        <v>762533.21</v>
      </c>
      <c r="L16" s="17">
        <f t="shared" si="2"/>
        <v>29.873577002304373</v>
      </c>
      <c r="M16" s="17">
        <v>0</v>
      </c>
      <c r="N16" s="17"/>
      <c r="O16" s="17">
        <f t="shared" si="4"/>
        <v>29.873577002304373</v>
      </c>
    </row>
    <row r="17" spans="1:15" s="55" customFormat="1" ht="62.2" customHeight="1" x14ac:dyDescent="0.25">
      <c r="A17" s="20" t="s">
        <v>84</v>
      </c>
      <c r="B17" s="48" t="s">
        <v>75</v>
      </c>
      <c r="C17" s="15" t="s">
        <v>4</v>
      </c>
      <c r="D17" s="21">
        <f>D18+D19</f>
        <v>21229369</v>
      </c>
      <c r="E17" s="21">
        <f t="shared" ref="E17:K17" si="8">E18+E19</f>
        <v>0</v>
      </c>
      <c r="F17" s="21">
        <f t="shared" si="8"/>
        <v>0</v>
      </c>
      <c r="G17" s="21">
        <f t="shared" si="8"/>
        <v>21229369</v>
      </c>
      <c r="H17" s="21">
        <f t="shared" si="8"/>
        <v>6988445.1600000001</v>
      </c>
      <c r="I17" s="21">
        <f t="shared" si="8"/>
        <v>0</v>
      </c>
      <c r="J17" s="21">
        <f t="shared" si="8"/>
        <v>0</v>
      </c>
      <c r="K17" s="21">
        <f t="shared" si="8"/>
        <v>6988445.1600000001</v>
      </c>
      <c r="L17" s="59">
        <f>H17/D17*100</f>
        <v>32.918760609418015</v>
      </c>
      <c r="M17" s="59">
        <v>0</v>
      </c>
      <c r="N17" s="59"/>
      <c r="O17" s="59">
        <f t="shared" si="4"/>
        <v>32.918760609418015</v>
      </c>
    </row>
    <row r="18" spans="1:15" s="54" customFormat="1" ht="69.400000000000006" customHeight="1" x14ac:dyDescent="0.25">
      <c r="A18" s="46" t="s">
        <v>85</v>
      </c>
      <c r="B18" s="47" t="s">
        <v>76</v>
      </c>
      <c r="C18" s="15" t="s">
        <v>4</v>
      </c>
      <c r="D18" s="16">
        <f>SUM(E18:G18)</f>
        <v>21118000</v>
      </c>
      <c r="E18" s="16">
        <v>0</v>
      </c>
      <c r="F18" s="16">
        <v>0</v>
      </c>
      <c r="G18" s="16">
        <v>21118000</v>
      </c>
      <c r="H18" s="17">
        <f>SUM(I18:K18)</f>
        <v>6988445.1600000001</v>
      </c>
      <c r="I18" s="17">
        <v>0</v>
      </c>
      <c r="J18" s="17">
        <v>0</v>
      </c>
      <c r="K18" s="17">
        <v>6988445.1600000001</v>
      </c>
      <c r="L18" s="17">
        <f t="shared" si="2"/>
        <v>33.092362723742781</v>
      </c>
      <c r="M18" s="17">
        <v>0</v>
      </c>
      <c r="N18" s="17"/>
      <c r="O18" s="17">
        <f t="shared" si="4"/>
        <v>33.092362723742781</v>
      </c>
    </row>
    <row r="19" spans="1:15" ht="67.45" customHeight="1" x14ac:dyDescent="0.25">
      <c r="A19" s="46" t="s">
        <v>91</v>
      </c>
      <c r="B19" s="60" t="s">
        <v>90</v>
      </c>
      <c r="C19" s="15" t="s">
        <v>4</v>
      </c>
      <c r="D19" s="16">
        <f>SUM(E19:G19)</f>
        <v>111369</v>
      </c>
      <c r="E19" s="16">
        <v>0</v>
      </c>
      <c r="F19" s="16">
        <v>0</v>
      </c>
      <c r="G19" s="16">
        <v>111369</v>
      </c>
      <c r="H19" s="17">
        <f>SUM(I19:K19)</f>
        <v>0</v>
      </c>
      <c r="I19" s="17">
        <v>0</v>
      </c>
      <c r="J19" s="17">
        <v>0</v>
      </c>
      <c r="K19" s="17">
        <v>0</v>
      </c>
      <c r="L19" s="17">
        <f t="shared" ref="L19" si="9">H19/D19*100</f>
        <v>0</v>
      </c>
      <c r="M19" s="17">
        <v>0</v>
      </c>
      <c r="N19" s="17"/>
      <c r="O19" s="17">
        <f t="shared" ref="O19" si="10">K19/G19*100</f>
        <v>0</v>
      </c>
    </row>
  </sheetData>
  <mergeCells count="12">
    <mergeCell ref="A1:O1"/>
    <mergeCell ref="L2:O2"/>
    <mergeCell ref="D2:G2"/>
    <mergeCell ref="H2:K2"/>
    <mergeCell ref="A2:A3"/>
    <mergeCell ref="C2:C3"/>
    <mergeCell ref="A8:A9"/>
    <mergeCell ref="B8:B9"/>
    <mergeCell ref="A5:O5"/>
    <mergeCell ref="B6:C6"/>
    <mergeCell ref="B15:B16"/>
    <mergeCell ref="A15:A16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6.2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0.9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2020-06-01T05:37:22Z</cp:lastPrinted>
  <dcterms:created xsi:type="dcterms:W3CDTF">2012-05-22T08:33:39Z</dcterms:created>
  <dcterms:modified xsi:type="dcterms:W3CDTF">2020-06-01T05:49:12Z</dcterms:modified>
</cp:coreProperties>
</file>