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апрель\762 ОЛ Об уточнении бюджета\"/>
    </mc:Choice>
  </mc:AlternateContent>
  <bookViews>
    <workbookView xWindow="0" yWindow="0" windowWidth="2880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C70" i="1"/>
  <c r="C69" i="1"/>
  <c r="C52" i="1" l="1"/>
  <c r="C74" i="1" l="1"/>
  <c r="C75" i="1" l="1"/>
  <c r="C49" i="1" l="1"/>
  <c r="C72" i="1" l="1"/>
  <c r="C65" i="1" l="1"/>
  <c r="C54" i="1" s="1"/>
  <c r="C19" i="1" l="1"/>
  <c r="C67" i="1" l="1"/>
  <c r="C66" i="1" s="1"/>
  <c r="C53" i="1"/>
  <c r="C50" i="1" s="1"/>
  <c r="C47" i="1"/>
  <c r="C45" i="1"/>
  <c r="C44" i="1"/>
  <c r="C38" i="1"/>
  <c r="C34" i="1"/>
  <c r="C32" i="1" s="1"/>
  <c r="C26" i="1"/>
  <c r="C18" i="1"/>
  <c r="C12" i="1"/>
  <c r="C36" i="1" l="1"/>
  <c r="C35" i="1"/>
  <c r="C10" i="1"/>
  <c r="C9" i="1" l="1"/>
  <c r="C76" i="1" s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<sst xmlns="http://schemas.openxmlformats.org/spreadsheetml/2006/main" count="142" uniqueCount="142">
  <si>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</si>
  <si>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</si>
  <si>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</si>
  <si>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</si>
  <si>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</si>
  <si>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</si>
  <si>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</si>
  <si>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</si>
  <si>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</si>
  <si>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</si>
  <si>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</si>
  <si>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</si>
  <si>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</si>
  <si>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</si>
  <si>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</si>
  <si>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</si>
  <si>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</si>
  <si>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</si>
  <si>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</si>
  <si>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</si>
  <si>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</si>
  <si>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</si>
  <si>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</si>
  <si>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</si>
  <si>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</si>
  <si>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</si>
  <si>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</si>
  <si>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</si>
  <si>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</si>
  <si>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</si>
  <si>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</si>
  <si>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</si>
  <si>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</si>
  <si>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</si>
  <si>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</si>
  <si>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</si>
  <si>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</si>
  <si>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</si>
  <si>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</si>
  <si>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</si>
  <si>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</si>
  <si>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</si>
  <si>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</si>
  <si>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</si>
  <si>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</si>
  <si>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</si>
  <si>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</si>
  <si>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</si>
  <si>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</si>
  <si>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</si>
  <si>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</si>
  <si>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</si>
  <si>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</si>
  <si>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</si>
  <si>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</si>
  <si>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</si>
  <si>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</si>
  <si>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</si>
  <si>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</si>
  <si>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</si>
  <si>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</si>
  <si>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</si>
  <si>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</si>
  <si>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</si>
  <si>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</si>
  <si>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</si>
  <si>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</si>
  <si>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</si>
  <si>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</si>
  <si>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</si>
  <si>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</si>
  <si>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</si>
  <si>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</si>
  <si>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</si>
  <si>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</si>
  <si>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</si>
  <si>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</si>
  <si>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</si>
  <si>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</si>
  <si>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</si>
  <si>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</si>
  <si>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</si>
  <si>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</si>
  <si>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</si>
  <si>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</si>
  <si>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</si>
  <si>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</si>
  <si>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</si>
  <si>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</si>
  <si>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</si>
  <si>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</si>
  <si>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</si>
  <si>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</si>
  <si>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</si>
  <si>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</si>
  <si>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</si>
  <si>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</si>
  <si>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</si>
  <si>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</si>
  <si>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</si>
  <si>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</si>
  <si>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</si>
  <si>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</si>
  <si>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</si>
  <si>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</si>
  <si>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</si>
  <si>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</si>
  <si>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</si>
  <si>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</si>
  <si>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</si>
  <si>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</si>
  <si>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</si>
  <si>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</si>
  <si>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</si>
  <si>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</si>
  <si>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</si>
  <si>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</si>
  <si>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</si>
  <si>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</si>
  <si>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</si>
  <si>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</si>
  <si>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</si>
  <si>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</si>
  <si>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</si>
  <si>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000 1 16 01154 01 0000 140
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</si>
  <si>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</si>
  <si>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</si>
  <si>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</si>
  <si>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</si>
  <si>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</si>
  <si>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</si>
  <si>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</si>
  <si>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</si>
  <si>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</si>
  <si>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</si>
  <si>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</si>
  <si>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</si>
  <si>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</si>
  <si>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</si>
  <si>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</si>
  <si>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</si>
  <si>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от 16.04.2020 № 762-VI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</si>
</sst>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zoomScaleNormal="100" zoomScaleSheetLayoutView="75" workbookViewId="0">
      <selection activeCell="C3" sqref="C3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141</v>
      </c>
    </row>
    <row r="4" spans="1:3" ht="19.5" customHeight="1" x14ac:dyDescent="0.3">
      <c r="A4" s="3"/>
      <c r="B4" s="7"/>
    </row>
    <row r="5" spans="1:3" ht="41.25" customHeight="1" x14ac:dyDescent="0.3">
      <c r="A5" s="38" t="s">
        <v>3</v>
      </c>
      <c r="B5" s="38"/>
      <c r="C5" s="38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3004156632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2614317900</v>
      </c>
    </row>
    <row r="11" spans="1:3" ht="22.5" customHeight="1" x14ac:dyDescent="0.3">
      <c r="A11" s="14" t="s">
        <v>11</v>
      </c>
      <c r="B11" s="15" t="s">
        <v>12</v>
      </c>
      <c r="C11" s="16">
        <v>1962962000</v>
      </c>
    </row>
    <row r="12" spans="1:3" x14ac:dyDescent="0.3">
      <c r="A12" s="17" t="s">
        <v>13</v>
      </c>
      <c r="B12" s="15" t="s">
        <v>14</v>
      </c>
      <c r="C12" s="16">
        <f>C13</f>
        <v>8192400</v>
      </c>
    </row>
    <row r="13" spans="1:3" ht="23.25" customHeight="1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456960800</v>
      </c>
    </row>
    <row r="19" spans="1:3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x14ac:dyDescent="0.3">
      <c r="A23" s="14" t="s">
        <v>35</v>
      </c>
      <c r="B23" s="21" t="s">
        <v>36</v>
      </c>
      <c r="C23" s="16">
        <v>75887200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x14ac:dyDescent="0.3">
      <c r="A25" s="14" t="s">
        <v>39</v>
      </c>
      <c r="B25" s="21" t="s">
        <v>40</v>
      </c>
      <c r="C25" s="16">
        <v>26000000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22.5" customHeight="1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389838732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334148468</v>
      </c>
    </row>
    <row r="37" spans="1:3" ht="59.25" customHeight="1" x14ac:dyDescent="0.3">
      <c r="A37" s="14" t="s">
        <v>62</v>
      </c>
      <c r="B37" s="21" t="s">
        <v>63</v>
      </c>
      <c r="C37" s="16">
        <v>2666900</v>
      </c>
    </row>
    <row r="38" spans="1:3" ht="75" x14ac:dyDescent="0.3">
      <c r="A38" s="14" t="s">
        <v>64</v>
      </c>
      <c r="B38" s="21" t="s">
        <v>65</v>
      </c>
      <c r="C38" s="16">
        <f>300151900+540800+19768+26999100</f>
        <v>327711568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ht="21.75" customHeight="1" x14ac:dyDescent="0.3">
      <c r="A43" s="14" t="s">
        <v>74</v>
      </c>
      <c r="B43" s="21" t="s">
        <v>75</v>
      </c>
      <c r="C43" s="16">
        <v>770000</v>
      </c>
    </row>
    <row r="44" spans="1:3" ht="57.75" customHeight="1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8589218</v>
      </c>
    </row>
    <row r="48" spans="1:3" ht="22.5" customHeight="1" x14ac:dyDescent="0.3">
      <c r="A48" s="14" t="s">
        <v>84</v>
      </c>
      <c r="B48" s="21" t="s">
        <v>85</v>
      </c>
      <c r="C48" s="16">
        <v>5624900</v>
      </c>
    </row>
    <row r="49" spans="1:3" x14ac:dyDescent="0.3">
      <c r="A49" s="14" t="s">
        <v>86</v>
      </c>
      <c r="B49" s="21" t="s">
        <v>87</v>
      </c>
      <c r="C49" s="16">
        <f>2839800+124518</f>
        <v>2964318</v>
      </c>
    </row>
    <row r="50" spans="1:3" x14ac:dyDescent="0.3">
      <c r="A50" s="14" t="s">
        <v>88</v>
      </c>
      <c r="B50" s="21" t="s">
        <v>89</v>
      </c>
      <c r="C50" s="16">
        <f>C52+C53+C51</f>
        <v>21177140</v>
      </c>
    </row>
    <row r="51" spans="1:3" x14ac:dyDescent="0.3">
      <c r="A51" s="14" t="s">
        <v>90</v>
      </c>
      <c r="B51" s="21" t="s">
        <v>91</v>
      </c>
      <c r="C51" s="16">
        <v>11065100</v>
      </c>
    </row>
    <row r="52" spans="1:3" ht="61.5" customHeight="1" x14ac:dyDescent="0.3">
      <c r="A52" s="14" t="s">
        <v>122</v>
      </c>
      <c r="B52" s="29" t="s">
        <v>92</v>
      </c>
      <c r="C52" s="16">
        <f>2317000+295040</f>
        <v>2612040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SUM(C55:C65)</f>
        <v>12102700</v>
      </c>
    </row>
    <row r="55" spans="1:3" ht="58.5" customHeight="1" x14ac:dyDescent="0.3">
      <c r="A55" s="14" t="s">
        <v>132</v>
      </c>
      <c r="B55" s="21" t="s">
        <v>131</v>
      </c>
      <c r="C55" s="16">
        <v>500</v>
      </c>
    </row>
    <row r="56" spans="1:3" ht="75" x14ac:dyDescent="0.3">
      <c r="A56" s="31" t="s">
        <v>133</v>
      </c>
      <c r="B56" s="21" t="s">
        <v>134</v>
      </c>
      <c r="C56" s="16">
        <v>4000</v>
      </c>
    </row>
    <row r="57" spans="1:3" ht="75" x14ac:dyDescent="0.3">
      <c r="A57" s="31" t="s">
        <v>125</v>
      </c>
      <c r="B57" s="21" t="s">
        <v>126</v>
      </c>
      <c r="C57" s="16">
        <v>15300</v>
      </c>
    </row>
    <row r="58" spans="1:3" ht="93.75" x14ac:dyDescent="0.3">
      <c r="A58" s="31" t="s">
        <v>135</v>
      </c>
      <c r="B58" s="21" t="s">
        <v>136</v>
      </c>
      <c r="C58" s="16">
        <v>300</v>
      </c>
    </row>
    <row r="59" spans="1:3" ht="93.75" x14ac:dyDescent="0.3">
      <c r="A59" s="31" t="s">
        <v>124</v>
      </c>
      <c r="B59" s="21" t="s">
        <v>123</v>
      </c>
      <c r="C59" s="16">
        <v>100000</v>
      </c>
    </row>
    <row r="60" spans="1:3" ht="75" x14ac:dyDescent="0.3">
      <c r="A60" s="31" t="s">
        <v>127</v>
      </c>
      <c r="B60" s="21" t="s">
        <v>128</v>
      </c>
      <c r="C60" s="16">
        <v>51500</v>
      </c>
    </row>
    <row r="61" spans="1:3" ht="56.25" x14ac:dyDescent="0.3">
      <c r="A61" s="14" t="s">
        <v>97</v>
      </c>
      <c r="B61" s="22" t="s">
        <v>98</v>
      </c>
      <c r="C61" s="16">
        <v>9000000</v>
      </c>
    </row>
    <row r="62" spans="1:3" ht="75" x14ac:dyDescent="0.3">
      <c r="A62" s="14" t="s">
        <v>137</v>
      </c>
      <c r="B62" s="22" t="s">
        <v>138</v>
      </c>
      <c r="C62" s="16">
        <v>16400</v>
      </c>
    </row>
    <row r="63" spans="1:3" ht="56.25" x14ac:dyDescent="0.3">
      <c r="A63" s="14" t="s">
        <v>99</v>
      </c>
      <c r="B63" s="22" t="s">
        <v>100</v>
      </c>
      <c r="C63" s="16">
        <v>400000</v>
      </c>
    </row>
    <row r="64" spans="1:3" ht="56.25" x14ac:dyDescent="0.3">
      <c r="A64" s="14" t="s">
        <v>101</v>
      </c>
      <c r="B64" s="22" t="s">
        <v>102</v>
      </c>
      <c r="C64" s="16">
        <v>974700</v>
      </c>
    </row>
    <row r="65" spans="1:3" ht="56.25" x14ac:dyDescent="0.3">
      <c r="A65" s="14" t="s">
        <v>103</v>
      </c>
      <c r="B65" s="22" t="s">
        <v>104</v>
      </c>
      <c r="C65" s="16">
        <f>1640000-100000</f>
        <v>1540000</v>
      </c>
    </row>
    <row r="66" spans="1:3" s="5" customFormat="1" x14ac:dyDescent="0.3">
      <c r="A66" s="10" t="s">
        <v>105</v>
      </c>
      <c r="B66" s="13" t="s">
        <v>106</v>
      </c>
      <c r="C66" s="36">
        <f>C67+C72+C73+C75+C74</f>
        <v>6724838786.1800003</v>
      </c>
    </row>
    <row r="67" spans="1:3" s="5" customFormat="1" x14ac:dyDescent="0.3">
      <c r="A67" s="10" t="s">
        <v>107</v>
      </c>
      <c r="B67" s="13" t="s">
        <v>108</v>
      </c>
      <c r="C67" s="36">
        <f>C69+C70+C71+C68</f>
        <v>6855774871.1800003</v>
      </c>
    </row>
    <row r="68" spans="1:3" s="5" customFormat="1" x14ac:dyDescent="0.3">
      <c r="A68" s="32" t="s">
        <v>109</v>
      </c>
      <c r="B68" s="22" t="s">
        <v>110</v>
      </c>
      <c r="C68" s="33">
        <v>976017400</v>
      </c>
    </row>
    <row r="69" spans="1:3" x14ac:dyDescent="0.3">
      <c r="A69" s="14" t="s">
        <v>111</v>
      </c>
      <c r="B69" s="22" t="s">
        <v>112</v>
      </c>
      <c r="C69" s="37">
        <f>2073713184-112.82+32700700+221600+75000</f>
        <v>2106710371.1800001</v>
      </c>
    </row>
    <row r="70" spans="1:3" x14ac:dyDescent="0.3">
      <c r="A70" s="14" t="s">
        <v>113</v>
      </c>
      <c r="B70" s="22" t="s">
        <v>114</v>
      </c>
      <c r="C70" s="16">
        <f>3639251000-125700+342700+10983600+90945100-9387500</f>
        <v>3732009200</v>
      </c>
    </row>
    <row r="71" spans="1:3" x14ac:dyDescent="0.3">
      <c r="A71" s="14" t="s">
        <v>115</v>
      </c>
      <c r="B71" s="22" t="s">
        <v>116</v>
      </c>
      <c r="C71" s="16">
        <f>6951500+34086400</f>
        <v>41037900</v>
      </c>
    </row>
    <row r="72" spans="1:3" ht="20.25" customHeight="1" x14ac:dyDescent="0.3">
      <c r="A72" s="14" t="s">
        <v>117</v>
      </c>
      <c r="B72" s="22" t="s">
        <v>118</v>
      </c>
      <c r="C72" s="16">
        <f>200000+60951</f>
        <v>260951</v>
      </c>
    </row>
    <row r="73" spans="1:3" ht="37.5" x14ac:dyDescent="0.3">
      <c r="A73" s="14" t="s">
        <v>119</v>
      </c>
      <c r="B73" s="22" t="s">
        <v>120</v>
      </c>
      <c r="C73" s="16">
        <v>1500</v>
      </c>
    </row>
    <row r="74" spans="1:3" x14ac:dyDescent="0.3">
      <c r="A74" s="34" t="s">
        <v>139</v>
      </c>
      <c r="B74" s="35" t="s">
        <v>140</v>
      </c>
      <c r="C74" s="16">
        <f>39600</f>
        <v>39600</v>
      </c>
    </row>
    <row r="75" spans="1:3" ht="37.5" x14ac:dyDescent="0.3">
      <c r="A75" s="14" t="s">
        <v>129</v>
      </c>
      <c r="B75" s="22" t="s">
        <v>130</v>
      </c>
      <c r="C75" s="16">
        <f>-150653-131087483</f>
        <v>-131238136</v>
      </c>
    </row>
    <row r="76" spans="1:3" x14ac:dyDescent="0.3">
      <c r="A76" s="27"/>
      <c r="B76" s="28" t="s">
        <v>121</v>
      </c>
      <c r="C76" s="36">
        <f>C9+C66</f>
        <v>9728995418.1800003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2019-11-08T09:12:13Z</cp:lastPrinted>
  <dcterms:created xsi:type="dcterms:W3CDTF">2019-11-01T04:08:00Z</dcterms:created>
  <dcterms:modified xsi:type="dcterms:W3CDTF">2020-04-14T05:46:12Z</dcterms:modified>
</cp:coreProperties>
</file>