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ёт за 4 квартал 2019 года\На сайт Проект решения об исполнении бюджета за 2019 год\"/>
    </mc:Choice>
  </mc:AlternateContent>
  <bookViews>
    <workbookView xWindow="0" yWindow="-15" windowWidth="17100" windowHeight="12840"/>
  </bookViews>
  <sheets>
    <sheet name="2019" sheetId="3" r:id="rId1"/>
  </sheets>
  <externalReferences>
    <externalReference r:id="rId2"/>
    <externalReference r:id="rId3"/>
  </externalReferences>
  <definedNames>
    <definedName name="APPT" localSheetId="0">'2019'!#REF!</definedName>
    <definedName name="FIO" localSheetId="0">'2019'!#REF!</definedName>
    <definedName name="LAST_CELL" localSheetId="0">'2019'!#REF!</definedName>
    <definedName name="SIGN" localSheetId="0">'2019'!#REF!</definedName>
  </definedNames>
  <calcPr calcId="162913"/>
</workbook>
</file>

<file path=xl/calcChain.xml><?xml version="1.0" encoding="utf-8"?>
<calcChain xmlns="http://schemas.openxmlformats.org/spreadsheetml/2006/main">
  <c r="C24" i="3" l="1"/>
  <c r="E24" i="3" l="1"/>
  <c r="D24" i="3"/>
  <c r="G23" i="3" l="1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E8" i="3"/>
  <c r="D8" i="3"/>
  <c r="C8" i="3"/>
  <c r="G8" i="3" l="1"/>
  <c r="F8" i="3"/>
</calcChain>
</file>

<file path=xl/sharedStrings.xml><?xml version="1.0" encoding="utf-8"?>
<sst xmlns="http://schemas.openxmlformats.org/spreadsheetml/2006/main" count="52" uniqueCount="51">
  <si>
    <t>КЦСР</t>
  </si>
  <si>
    <t>0200000000</t>
  </si>
  <si>
    <t>0300000000</t>
  </si>
  <si>
    <t>0400000000</t>
  </si>
  <si>
    <t>0500000000</t>
  </si>
  <si>
    <t>0600000000</t>
  </si>
  <si>
    <t>1100000000</t>
  </si>
  <si>
    <t>1200000000</t>
  </si>
  <si>
    <t>1300000000</t>
  </si>
  <si>
    <t>1400000000</t>
  </si>
  <si>
    <t>1600000000</t>
  </si>
  <si>
    <t>1800000000</t>
  </si>
  <si>
    <t>1900000000</t>
  </si>
  <si>
    <t>2200000000</t>
  </si>
  <si>
    <t>2300000000</t>
  </si>
  <si>
    <t>2500000000</t>
  </si>
  <si>
    <t>Итого по программам</t>
  </si>
  <si>
    <t>Наименование</t>
  </si>
  <si>
    <t>% исполнения</t>
  </si>
  <si>
    <t>Причины отклонения от первоначально утвержденного плана более 5% (+), (-)</t>
  </si>
  <si>
    <t xml:space="preserve">к утвержденному плану на год </t>
  </si>
  <si>
    <t xml:space="preserve">к уточненному плану на год </t>
  </si>
  <si>
    <t>Изменение обусловлено  уточнением средств ХМАО на поддержку животноводства, переработки и реализации продукции животноводства, на поддержку растениеводства, переработки и реализации продукции растениеводства</t>
  </si>
  <si>
    <t xml:space="preserve">Сведения о фактически произведенных расходах на реализацию муниципальных программ города Нефтеюганска за 2019 год в сравнении с первоначально утвержденными решениями о бюджете значениями и с уточненными значениями с учетом внесенных изменений </t>
  </si>
  <si>
    <t>Первоначальный утвержденный план на 2019 год</t>
  </si>
  <si>
    <t>Уточненный план на 2019 год</t>
  </si>
  <si>
    <t>Исполнено          за 2019 год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</si>
  <si>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</si>
  <si>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</si>
  <si>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</si>
  <si>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</si>
  <si>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</si>
  <si>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</si>
  <si>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</si>
  <si>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</si>
  <si>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</si>
  <si>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</si>
  <si>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</si>
  <si>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</si>
  <si>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</si>
  <si>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</si>
  <si>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</si>
  <si>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 Низкое исполнение по основному мероприятию «Повышение уровня благосостояния граждан, нуждающихся в особой заботе государства» на осуществление переданных полномочий на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   по причине признания 282 аукционов несостоявшимися ввиду отсутствия заявок на участие в торгах.</t>
  </si>
  <si>
    <r>
      <t>Низкое исполнение</t>
    </r>
    <r>
      <rPr>
        <sz val="14"/>
        <rFont val="Times New Roman"/>
        <family val="1"/>
        <charset val="204"/>
      </rPr>
      <t xml:space="preserve">  по причине расторжения контракта, в связи с уточнением вида работ, по установке оборудования в жилых помещений и мест общего пользования в МКД, в которых проживают инвалиды (установка поручней и перил)</t>
    </r>
  </si>
  <si>
    <t xml:space="preserve">Приобретение оборудования, прочие текущие расходы, капитальный ремонт  здания, находящегося по адресу  10-32/1, исполнение отсутствует по причине длительной процедуры подготовки документации учреждением для выполнения  вышеуказанных работ. </t>
  </si>
  <si>
    <t>Низкое исполнение по строительству "Здание, предназначенное под спорткомплекс "Сибиряк" по причине переходящего контракта до 2021 года</t>
  </si>
  <si>
    <t>Низкое исполнение по предоставлению субсидий гражданам для приобретения жилых помещений  в связи с длительной процедурой предоставления субсидий на расселение</t>
  </si>
  <si>
    <t>Низкое исполнение обусловлено заключением контрактов со сроком исполнения в 2020 году</t>
  </si>
  <si>
    <r>
      <t xml:space="preserve">Изменение обусловлено дополнительными бюджетными ассигнованиями </t>
    </r>
    <r>
      <rPr>
        <sz val="16"/>
        <rFont val="Times New Roman"/>
        <family val="1"/>
        <charset val="204"/>
      </rPr>
      <t>на поставку оборудования для модернизации системы видеонаблюдения</t>
    </r>
  </si>
  <si>
    <t>Низкое исполнение произошло в связи с тем, что оплата по обслуживанию для поддержки работоспособности пожарно-охранной сигнализации производилась на основании договорных обязательств по фактически выполненным работам.</t>
  </si>
  <si>
    <t>Низкое исполнение обусловлено  образовавшейся экономии по результатам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</si>
</sst>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/>
    <xf numFmtId="49" fontId="3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 applyProtection="1">
      <alignment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4" fontId="3" fillId="0" borderId="0" xfId="0" applyNumberFormat="1" applyFont="1"/>
    <xf numFmtId="0" fontId="1" fillId="0" borderId="0" xfId="0" applyFont="1"/>
    <xf numFmtId="4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19/12%20&#1084;&#1077;&#1089;&#1103;&#1094;&#1077;&#1074;%20&#1079;&#1072;%202019%20&#1075;&#1086;&#1076;/&#1055;&#1088;&#1086;&#1075;&#1088;&#1072;&#1084;&#1084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%20&#1048;&#1089;&#1087;&#1086;&#1083;&#1085;&#1077;&#1085;&#1080;&#1077;%20&#1073;&#1102;&#1076;&#1078;&#1077;&#1090;&#1072;/&#1054;&#1090;&#1095;&#1077;&#1090;%20&#1079;&#1072;%201%20&#1082;&#1074;&#1072;&#1088;&#1090;&#1072;&#1083;%202019%20&#1075;&#1086;&#1076;&#1072;/&#1053;&#1072;%20&#1089;&#1072;&#1081;&#1090;%201%20&#1082;&#1074;&#1072;&#1088;&#1090;&#1072;&#1083;%20&#1087;&#1088;&#1086;&#1077;&#1082;&#1090;%20&#1087;&#1086;&#1089;&#1090;&#1072;&#1085;&#1086;&#1074;&#1083;&#1077;&#1085;&#1080;&#1103;/3.&#1048;&#1085;&#1092;&#1086;&#1088;&#1084;&#1072;&#1094;&#1080;&#1103;%20&#1086;&#1073;%20&#1080;&#1089;&#1087;&#1086;&#1083;&#1085;&#1077;&#1085;&#1080;&#1080;%20&#1087;&#1088;&#1086;&#1075;&#1088;&#1072;&#1084;&#1084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ояснительной"/>
      <sheetName val="Бюджет (2)"/>
      <sheetName val="Бюджет"/>
    </sheetNames>
    <sheetDataSet>
      <sheetData sheetId="0" refreshError="1"/>
      <sheetData sheetId="1">
        <row r="28">
          <cell r="C28">
            <v>9253697807.5300007</v>
          </cell>
          <cell r="D28">
            <v>8354667121.79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</sheetNames>
    <sheetDataSet>
      <sheetData sheetId="0">
        <row r="128">
          <cell r="B128">
            <v>7117387719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O25"/>
  <sheetViews>
    <sheetView showGridLines="0" tabSelected="1" zoomScale="75" zoomScaleNormal="75" workbookViewId="0">
      <selection activeCell="P10" sqref="P10"/>
    </sheetView>
  </sheetViews>
  <sheetFormatPr defaultColWidth="9.140625" defaultRowHeight="12.75" customHeight="1" outlineLevelRow="1" x14ac:dyDescent="0.25"/>
  <cols>
    <col min="1" max="1" width="40.28515625" style="1" customWidth="1"/>
    <col min="2" max="2" width="14.7109375" style="1" customWidth="1"/>
    <col min="3" max="7" width="17.42578125" style="1" customWidth="1"/>
    <col min="8" max="8" width="77.85546875" style="1" customWidth="1"/>
    <col min="9" max="9" width="17.42578125" style="1" customWidth="1"/>
    <col min="10" max="16384" width="9.140625" style="1"/>
  </cols>
  <sheetData>
    <row r="1" spans="1:249" ht="15.75" x14ac:dyDescent="0.25">
      <c r="A1" s="14"/>
      <c r="B1" s="14"/>
      <c r="C1" s="14"/>
      <c r="D1" s="14"/>
      <c r="E1" s="14"/>
      <c r="F1" s="14"/>
      <c r="G1" s="14"/>
      <c r="H1" s="14"/>
      <c r="I1" s="22"/>
    </row>
    <row r="2" spans="1:249" ht="41.45" customHeight="1" x14ac:dyDescent="0.25">
      <c r="A2" s="25" t="s">
        <v>23</v>
      </c>
      <c r="B2" s="26"/>
      <c r="C2" s="26"/>
      <c r="D2" s="26"/>
      <c r="E2" s="26"/>
      <c r="F2" s="26"/>
      <c r="G2" s="26"/>
      <c r="H2" s="26"/>
    </row>
    <row r="3" spans="1:249" ht="15.75" x14ac:dyDescent="0.25">
      <c r="A3" s="27"/>
      <c r="B3" s="27"/>
      <c r="C3" s="27"/>
      <c r="D3" s="27"/>
      <c r="E3" s="27"/>
      <c r="F3" s="27"/>
      <c r="G3" s="27"/>
    </row>
    <row r="4" spans="1:249" ht="15.75" x14ac:dyDescent="0.25">
      <c r="A4" s="27"/>
      <c r="B4" s="27"/>
      <c r="C4" s="27"/>
      <c r="D4" s="27"/>
      <c r="E4" s="27"/>
      <c r="F4" s="27"/>
      <c r="G4" s="27"/>
    </row>
    <row r="5" spans="1:249" ht="15.75" x14ac:dyDescent="0.25">
      <c r="A5" s="28" t="s">
        <v>17</v>
      </c>
      <c r="B5" s="28" t="s">
        <v>0</v>
      </c>
      <c r="C5" s="29" t="s">
        <v>24</v>
      </c>
      <c r="D5" s="29" t="s">
        <v>25</v>
      </c>
      <c r="E5" s="29" t="s">
        <v>26</v>
      </c>
      <c r="F5" s="29" t="s">
        <v>18</v>
      </c>
      <c r="G5" s="29"/>
      <c r="H5" s="29" t="s">
        <v>19</v>
      </c>
    </row>
    <row r="6" spans="1:249" ht="45.75" customHeight="1" x14ac:dyDescent="0.25">
      <c r="A6" s="28"/>
      <c r="B6" s="28"/>
      <c r="C6" s="29"/>
      <c r="D6" s="29"/>
      <c r="E6" s="29"/>
      <c r="F6" s="21" t="s">
        <v>20</v>
      </c>
      <c r="G6" s="21" t="s">
        <v>21</v>
      </c>
      <c r="H6" s="29"/>
    </row>
    <row r="7" spans="1:249" s="4" customFormat="1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</row>
    <row r="8" spans="1:249" ht="18.75" x14ac:dyDescent="0.3">
      <c r="A8" s="5" t="s">
        <v>16</v>
      </c>
      <c r="B8" s="6"/>
      <c r="C8" s="7">
        <f>SUM(C9:C23)</f>
        <v>7117387719</v>
      </c>
      <c r="D8" s="7">
        <f t="shared" ref="D8:E8" si="0">SUM(D9:D23)</f>
        <v>9253697807.5300007</v>
      </c>
      <c r="E8" s="7">
        <f t="shared" si="0"/>
        <v>8354667121.79</v>
      </c>
      <c r="F8" s="15">
        <f>E8/C8</f>
        <v>1.1738389773943407</v>
      </c>
      <c r="G8" s="10">
        <f>E8/D8</f>
        <v>0.9028463318730342</v>
      </c>
      <c r="H8" s="8"/>
    </row>
    <row r="9" spans="1:249" ht="54.6" customHeight="1" x14ac:dyDescent="0.25">
      <c r="A9" s="9" t="s">
        <v>27</v>
      </c>
      <c r="B9" s="23" t="s">
        <v>1</v>
      </c>
      <c r="C9" s="11">
        <v>3781970654</v>
      </c>
      <c r="D9" s="12">
        <v>3949769745</v>
      </c>
      <c r="E9" s="12">
        <v>3848068089.2199998</v>
      </c>
      <c r="F9" s="13">
        <f t="shared" ref="F9:F23" si="1">E9/C9</f>
        <v>1.0174769825752328</v>
      </c>
      <c r="G9" s="16">
        <f t="shared" ref="G9:G23" si="2">E9/D9</f>
        <v>0.97425124441526145</v>
      </c>
      <c r="H9" s="17"/>
    </row>
    <row r="10" spans="1:249" ht="157.5" customHeight="1" x14ac:dyDescent="0.25">
      <c r="A10" s="9" t="s">
        <v>28</v>
      </c>
      <c r="B10" s="23" t="s">
        <v>2</v>
      </c>
      <c r="C10" s="11">
        <v>102688500</v>
      </c>
      <c r="D10" s="12">
        <v>187777124</v>
      </c>
      <c r="E10" s="12">
        <v>95311543.959999993</v>
      </c>
      <c r="F10" s="16">
        <f t="shared" si="1"/>
        <v>0.92816180935547787</v>
      </c>
      <c r="G10" s="16">
        <f t="shared" si="2"/>
        <v>0.50757803682199321</v>
      </c>
      <c r="H10" s="30" t="s">
        <v>42</v>
      </c>
      <c r="I10" s="18"/>
    </row>
    <row r="11" spans="1:249" ht="82.9" customHeight="1" x14ac:dyDescent="0.25">
      <c r="A11" s="9" t="s">
        <v>29</v>
      </c>
      <c r="B11" s="23" t="s">
        <v>3</v>
      </c>
      <c r="C11" s="11">
        <v>1836694</v>
      </c>
      <c r="D11" s="12">
        <v>3710980</v>
      </c>
      <c r="E11" s="12">
        <v>2029707.58</v>
      </c>
      <c r="F11" s="16">
        <f t="shared" si="1"/>
        <v>1.1050874996052691</v>
      </c>
      <c r="G11" s="16">
        <f t="shared" si="2"/>
        <v>0.5469465154756965</v>
      </c>
      <c r="H11" s="30" t="s">
        <v>43</v>
      </c>
      <c r="I11" s="18"/>
    </row>
    <row r="12" spans="1:249" ht="95.25" customHeight="1" x14ac:dyDescent="0.25">
      <c r="A12" s="9" t="s">
        <v>30</v>
      </c>
      <c r="B12" s="23" t="s">
        <v>4</v>
      </c>
      <c r="C12" s="11">
        <v>587263885</v>
      </c>
      <c r="D12" s="12">
        <v>660996245.12</v>
      </c>
      <c r="E12" s="12">
        <v>620602497.02999997</v>
      </c>
      <c r="F12" s="16">
        <f t="shared" si="1"/>
        <v>1.0567693891648045</v>
      </c>
      <c r="G12" s="16">
        <f t="shared" si="2"/>
        <v>0.93888959523110938</v>
      </c>
      <c r="H12" s="31" t="s">
        <v>44</v>
      </c>
      <c r="I12" s="18"/>
    </row>
    <row r="13" spans="1:249" ht="72" customHeight="1" x14ac:dyDescent="0.25">
      <c r="A13" s="9" t="s">
        <v>31</v>
      </c>
      <c r="B13" s="23" t="s">
        <v>5</v>
      </c>
      <c r="C13" s="11">
        <v>572545732</v>
      </c>
      <c r="D13" s="12">
        <v>890688736</v>
      </c>
      <c r="E13" s="12">
        <v>670028155.27999997</v>
      </c>
      <c r="F13" s="16">
        <f t="shared" si="1"/>
        <v>1.1702613744747992</v>
      </c>
      <c r="G13" s="16">
        <f t="shared" si="2"/>
        <v>0.75225848065513201</v>
      </c>
      <c r="H13" s="30" t="s">
        <v>45</v>
      </c>
      <c r="I13" s="18"/>
    </row>
    <row r="14" spans="1:249" ht="66" customHeight="1" x14ac:dyDescent="0.25">
      <c r="A14" s="9" t="s">
        <v>32</v>
      </c>
      <c r="B14" s="23" t="s">
        <v>6</v>
      </c>
      <c r="C14" s="11">
        <v>330418253</v>
      </c>
      <c r="D14" s="12">
        <v>1233335961.9300001</v>
      </c>
      <c r="E14" s="12">
        <v>1043910078.92</v>
      </c>
      <c r="F14" s="16">
        <f t="shared" si="1"/>
        <v>3.1593595978488511</v>
      </c>
      <c r="G14" s="16">
        <f t="shared" si="2"/>
        <v>0.84641177354986485</v>
      </c>
      <c r="H14" s="17" t="s">
        <v>46</v>
      </c>
      <c r="I14" s="18"/>
    </row>
    <row r="15" spans="1:249" ht="78.75" x14ac:dyDescent="0.25">
      <c r="A15" s="9" t="s">
        <v>33</v>
      </c>
      <c r="B15" s="23" t="s">
        <v>7</v>
      </c>
      <c r="C15" s="11">
        <v>594154133</v>
      </c>
      <c r="D15" s="12">
        <v>986645031.48000002</v>
      </c>
      <c r="E15" s="12">
        <v>817612917.97000003</v>
      </c>
      <c r="F15" s="16">
        <f t="shared" si="1"/>
        <v>1.3760956502005852</v>
      </c>
      <c r="G15" s="16">
        <f t="shared" si="2"/>
        <v>0.82867991210937708</v>
      </c>
      <c r="H15" s="17" t="s">
        <v>47</v>
      </c>
      <c r="I15" s="18"/>
    </row>
    <row r="16" spans="1:249" ht="110.25" x14ac:dyDescent="0.25">
      <c r="A16" s="9" t="s">
        <v>34</v>
      </c>
      <c r="B16" s="23" t="s">
        <v>8</v>
      </c>
      <c r="C16" s="11">
        <v>3188800</v>
      </c>
      <c r="D16" s="12">
        <v>8397923</v>
      </c>
      <c r="E16" s="12">
        <v>8328764.1900000004</v>
      </c>
      <c r="F16" s="16">
        <f t="shared" si="1"/>
        <v>2.6118803907425994</v>
      </c>
      <c r="G16" s="16">
        <f t="shared" si="2"/>
        <v>0.99176477207519054</v>
      </c>
      <c r="H16" s="32" t="s">
        <v>48</v>
      </c>
      <c r="I16" s="18"/>
    </row>
    <row r="17" spans="1:9" ht="83.45" customHeight="1" x14ac:dyDescent="0.25">
      <c r="A17" s="9" t="s">
        <v>35</v>
      </c>
      <c r="B17" s="23" t="s">
        <v>9</v>
      </c>
      <c r="C17" s="11">
        <v>12844468</v>
      </c>
      <c r="D17" s="12">
        <v>25544500</v>
      </c>
      <c r="E17" s="12">
        <v>22735807.050000001</v>
      </c>
      <c r="F17" s="16">
        <f t="shared" si="1"/>
        <v>1.77008553799192</v>
      </c>
      <c r="G17" s="16">
        <f t="shared" si="2"/>
        <v>0.89004705709643961</v>
      </c>
      <c r="H17" s="17" t="s">
        <v>49</v>
      </c>
      <c r="I17" s="18"/>
    </row>
    <row r="18" spans="1:9" ht="75" x14ac:dyDescent="0.25">
      <c r="A18" s="9" t="s">
        <v>36</v>
      </c>
      <c r="B18" s="23" t="s">
        <v>10</v>
      </c>
      <c r="C18" s="11">
        <v>429779500</v>
      </c>
      <c r="D18" s="12">
        <v>466771241</v>
      </c>
      <c r="E18" s="12">
        <v>464323941.38</v>
      </c>
      <c r="F18" s="16">
        <f t="shared" si="1"/>
        <v>1.0803771268289901</v>
      </c>
      <c r="G18" s="16">
        <f t="shared" si="2"/>
        <v>0.99475696142984948</v>
      </c>
      <c r="H18" s="17" t="s">
        <v>22</v>
      </c>
    </row>
    <row r="19" spans="1:9" ht="47.25" x14ac:dyDescent="0.25">
      <c r="A19" s="9" t="s">
        <v>37</v>
      </c>
      <c r="B19" s="23" t="s">
        <v>11</v>
      </c>
      <c r="C19" s="11">
        <v>579789200</v>
      </c>
      <c r="D19" s="12">
        <v>700662215</v>
      </c>
      <c r="E19" s="12">
        <v>636940430.16999996</v>
      </c>
      <c r="F19" s="16">
        <f t="shared" si="1"/>
        <v>1.0985724297210089</v>
      </c>
      <c r="G19" s="16">
        <f t="shared" si="2"/>
        <v>0.90905491481369516</v>
      </c>
      <c r="H19" s="17" t="s">
        <v>47</v>
      </c>
    </row>
    <row r="20" spans="1:9" ht="47.25" x14ac:dyDescent="0.25">
      <c r="A20" s="9" t="s">
        <v>38</v>
      </c>
      <c r="B20" s="23" t="s">
        <v>12</v>
      </c>
      <c r="C20" s="11">
        <v>63420500</v>
      </c>
      <c r="D20" s="12">
        <v>66669035</v>
      </c>
      <c r="E20" s="12">
        <v>66363690.789999999</v>
      </c>
      <c r="F20" s="13">
        <f t="shared" si="1"/>
        <v>1.0464075620658935</v>
      </c>
      <c r="G20" s="13">
        <f t="shared" si="2"/>
        <v>0.99541999955451577</v>
      </c>
      <c r="H20" s="8"/>
    </row>
    <row r="21" spans="1:9" ht="63.75" customHeight="1" x14ac:dyDescent="0.25">
      <c r="A21" s="9" t="s">
        <v>39</v>
      </c>
      <c r="B21" s="23" t="s">
        <v>13</v>
      </c>
      <c r="C21" s="11">
        <v>52605800</v>
      </c>
      <c r="D21" s="12">
        <v>67802970</v>
      </c>
      <c r="E21" s="12">
        <v>53486398.25</v>
      </c>
      <c r="F21" s="13">
        <f t="shared" si="1"/>
        <v>1.0167395657893237</v>
      </c>
      <c r="G21" s="16">
        <f t="shared" si="2"/>
        <v>0.78885037410603109</v>
      </c>
      <c r="H21" s="33" t="s">
        <v>50</v>
      </c>
      <c r="I21" s="18"/>
    </row>
    <row r="22" spans="1:9" ht="93.6" customHeight="1" x14ac:dyDescent="0.25">
      <c r="A22" s="9" t="s">
        <v>40</v>
      </c>
      <c r="B22" s="23" t="s">
        <v>14</v>
      </c>
      <c r="C22" s="11">
        <v>553400</v>
      </c>
      <c r="D22" s="12">
        <v>547900</v>
      </c>
      <c r="E22" s="12">
        <v>546900</v>
      </c>
      <c r="F22" s="13">
        <f t="shared" si="1"/>
        <v>0.98825442717744849</v>
      </c>
      <c r="G22" s="13">
        <f t="shared" si="2"/>
        <v>0.99817484942507761</v>
      </c>
      <c r="H22" s="24"/>
    </row>
    <row r="23" spans="1:9" ht="125.45" customHeight="1" collapsed="1" x14ac:dyDescent="0.25">
      <c r="A23" s="9" t="s">
        <v>41</v>
      </c>
      <c r="B23" s="23" t="s">
        <v>15</v>
      </c>
      <c r="C23" s="11">
        <v>4328200</v>
      </c>
      <c r="D23" s="12">
        <v>4378200</v>
      </c>
      <c r="E23" s="12">
        <v>4378200</v>
      </c>
      <c r="F23" s="16">
        <f t="shared" si="1"/>
        <v>1.0115521463887991</v>
      </c>
      <c r="G23" s="13">
        <f t="shared" si="2"/>
        <v>1</v>
      </c>
      <c r="H23" s="17"/>
      <c r="I23" s="18"/>
    </row>
    <row r="24" spans="1:9" s="19" customFormat="1" ht="17.25" hidden="1" customHeight="1" outlineLevel="1" x14ac:dyDescent="0.3">
      <c r="C24" s="20" t="b">
        <f>C8='[2]Бюджет (2)'!$B$128</f>
        <v>1</v>
      </c>
      <c r="D24" s="20" t="b">
        <f>D8='[1]Бюджет (2)'!$C$28</f>
        <v>1</v>
      </c>
      <c r="E24" s="20" t="b">
        <f>E8='[1]Бюджет (2)'!$D$28</f>
        <v>1</v>
      </c>
    </row>
    <row r="25" spans="1:9" ht="22.5" customHeight="1" x14ac:dyDescent="0.25"/>
  </sheetData>
  <mergeCells count="10">
    <mergeCell ref="A2:H2"/>
    <mergeCell ref="A3:G3"/>
    <mergeCell ref="A4:G4"/>
    <mergeCell ref="A5:A6"/>
    <mergeCell ref="B5:B6"/>
    <mergeCell ref="C5:C6"/>
    <mergeCell ref="D5:D6"/>
    <mergeCell ref="E5:E6"/>
    <mergeCell ref="F5:G5"/>
    <mergeCell ref="H5:H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rep:2.43.2.22</dc:description>
  <cp:lastModifiedBy>KolesnikovaEV</cp:lastModifiedBy>
  <dcterms:created xsi:type="dcterms:W3CDTF">2018-02-15T11:32:15Z</dcterms:created>
  <dcterms:modified xsi:type="dcterms:W3CDTF">2020-02-12T11:50:26Z</dcterms:modified>
</cp:coreProperties>
</file>